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9A38D1DB-B10B-4092-A585-2D16F97AB081}" xr6:coauthVersionLast="45" xr6:coauthVersionMax="45" xr10:uidLastSave="{9BFD5F5C-5BA0-4E44-B11F-3A4E8803DE55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" i="3" l="1"/>
  <c r="L27" i="3" l="1"/>
  <c r="M27" i="3"/>
  <c r="N27" i="3"/>
  <c r="N36" i="3" l="1"/>
  <c r="N25" i="3"/>
  <c r="N31" i="3"/>
  <c r="N17" i="3"/>
  <c r="N20" i="3"/>
  <c r="N34" i="3"/>
  <c r="N22" i="3"/>
  <c r="N50" i="3"/>
  <c r="N13" i="3"/>
  <c r="N47" i="3"/>
  <c r="N54" i="3"/>
  <c r="N49" i="3"/>
  <c r="N5" i="3"/>
  <c r="N41" i="3"/>
  <c r="N15" i="3"/>
  <c r="N10" i="3"/>
  <c r="N48" i="3"/>
  <c r="N37" i="3"/>
  <c r="N30" i="3"/>
  <c r="N12" i="3"/>
  <c r="N38" i="3"/>
  <c r="N55" i="3"/>
  <c r="N39" i="3"/>
  <c r="N14" i="3"/>
  <c r="N6" i="3"/>
  <c r="N51" i="3"/>
  <c r="N8" i="3"/>
  <c r="N52" i="3"/>
  <c r="N18" i="3"/>
  <c r="N43" i="3"/>
  <c r="N4" i="3"/>
  <c r="N46" i="3"/>
  <c r="N24" i="3"/>
  <c r="N19" i="3"/>
  <c r="N16" i="3"/>
  <c r="N7" i="3"/>
  <c r="N2" i="3"/>
  <c r="N45" i="3"/>
  <c r="N28" i="3"/>
  <c r="N32" i="3"/>
  <c r="N11" i="3"/>
  <c r="N53" i="3"/>
  <c r="N23" i="3"/>
  <c r="N56" i="3"/>
  <c r="N26" i="3"/>
  <c r="N44" i="3"/>
  <c r="N9" i="3"/>
  <c r="N3" i="3"/>
  <c r="N33" i="3"/>
  <c r="N40" i="3"/>
  <c r="N35" i="3"/>
  <c r="N21" i="3"/>
  <c r="N29" i="3"/>
  <c r="N42" i="3"/>
  <c r="M19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19" i="3"/>
  <c r="L34" i="3"/>
  <c r="L7" i="3"/>
  <c r="L33" i="3"/>
  <c r="L51" i="3"/>
  <c r="L36" i="3"/>
  <c r="L6" i="3"/>
  <c r="L52" i="3"/>
  <c r="L39" i="3"/>
  <c r="L41" i="3"/>
  <c r="L21" i="3"/>
  <c r="L31" i="3"/>
  <c r="L48" i="3"/>
  <c r="L20" i="3"/>
  <c r="L35" i="3"/>
  <c r="L29" i="3"/>
  <c r="L18" i="3"/>
  <c r="L16" i="3"/>
  <c r="L13" i="3"/>
  <c r="L43" i="3"/>
  <c r="L23" i="3"/>
  <c r="L3" i="3"/>
  <c r="L50" i="3"/>
  <c r="L49" i="3"/>
  <c r="L55" i="3"/>
  <c r="L40" i="3"/>
  <c r="L56" i="3"/>
  <c r="L25" i="3"/>
  <c r="L37" i="3"/>
  <c r="L2" i="3"/>
  <c r="L45" i="3"/>
  <c r="L10" i="3"/>
  <c r="L12" i="3"/>
  <c r="L47" i="3"/>
  <c r="L38" i="3"/>
  <c r="L5" i="3"/>
  <c r="L9" i="3"/>
  <c r="L46" i="3"/>
  <c r="L4" i="3"/>
  <c r="L53" i="3"/>
  <c r="L26" i="3"/>
  <c r="L42" i="3"/>
  <c r="L44" i="3"/>
  <c r="L30" i="3"/>
  <c r="L11" i="3"/>
  <c r="L54" i="3"/>
  <c r="L24" i="3"/>
  <c r="L8" i="3"/>
  <c r="L14" i="3"/>
  <c r="L32" i="3"/>
  <c r="L17" i="3"/>
  <c r="L15" i="3"/>
  <c r="M5" i="3" l="1"/>
  <c r="M3" i="3"/>
  <c r="M18" i="3"/>
  <c r="M53" i="3"/>
  <c r="M36" i="3"/>
  <c r="M8" i="3"/>
  <c r="M9" i="3"/>
  <c r="M28" i="3"/>
  <c r="M43" i="3"/>
  <c r="M38" i="3"/>
  <c r="M49" i="3"/>
  <c r="M29" i="3"/>
  <c r="M50" i="3"/>
  <c r="M17" i="3"/>
  <c r="M22" i="3"/>
  <c r="M41" i="3"/>
  <c r="M13" i="3"/>
  <c r="M24" i="3"/>
  <c r="M34" i="3"/>
  <c r="M4" i="3"/>
  <c r="M16" i="3"/>
  <c r="M51" i="3"/>
  <c r="M12" i="3"/>
  <c r="M31" i="3"/>
  <c r="M21" i="3"/>
  <c r="M11" i="3"/>
  <c r="M52" i="3"/>
  <c r="M56" i="3"/>
  <c r="M40" i="3"/>
  <c r="M6" i="3"/>
  <c r="M10" i="3"/>
  <c r="M55" i="3"/>
  <c r="M44" i="3"/>
  <c r="M37" i="3"/>
  <c r="M54" i="3"/>
  <c r="M14" i="3"/>
  <c r="M45" i="3"/>
  <c r="M35" i="3"/>
  <c r="M20" i="3"/>
  <c r="M15" i="3"/>
  <c r="M47" i="3"/>
  <c r="M30" i="3"/>
  <c r="M25" i="3"/>
  <c r="M2" i="3"/>
  <c r="M23" i="3"/>
  <c r="M32" i="3"/>
  <c r="M42" i="3"/>
  <c r="M26" i="3"/>
  <c r="M33" i="3"/>
  <c r="M39" i="3"/>
  <c r="M46" i="3"/>
  <c r="M48" i="3"/>
  <c r="M7" i="3"/>
  <c r="L22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<sst xmlns="http://schemas.openxmlformats.org/spreadsheetml/2006/main" count="321" uniqueCount="102">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</sst>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maryland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tennessee/" TargetMode="External"/><Relationship Id="rId22" Type="http://schemas.openxmlformats.org/officeDocument/2006/relationships/hyperlink" Target="https://www.worldometers.info/coronavirus/usa/connecticut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1" t="s">
        <v>68</v>
      </c>
      <c r="M1" s="51"/>
      <c r="N1" s="51"/>
      <c r="O1" s="4">
        <v>1.4999999999999999E-2</v>
      </c>
      <c r="P1" s="4"/>
      <c r="Q1" s="52" t="s">
        <v>77</v>
      </c>
      <c r="R1" s="52"/>
      <c r="S1" s="52"/>
      <c r="T1" s="52"/>
      <c r="U1" s="52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435753</v>
      </c>
      <c r="C5" s="2"/>
      <c r="D5" s="1">
        <v>32602</v>
      </c>
      <c r="E5" s="2"/>
      <c r="F5" s="1">
        <v>151976</v>
      </c>
      <c r="G5" s="1">
        <v>22400</v>
      </c>
      <c r="H5" s="1">
        <v>1676</v>
      </c>
      <c r="I5" s="1">
        <v>5230981</v>
      </c>
      <c r="J5" s="1">
        <v>268896</v>
      </c>
      <c r="K5" s="5"/>
      <c r="L5" s="6"/>
    </row>
    <row r="6" spans="1:22" ht="15" thickBot="1" x14ac:dyDescent="0.4">
      <c r="A6" s="37" t="s">
        <v>10</v>
      </c>
      <c r="B6" s="1">
        <v>410176</v>
      </c>
      <c r="C6" s="2"/>
      <c r="D6" s="1">
        <v>7889</v>
      </c>
      <c r="E6" s="2"/>
      <c r="F6" s="1">
        <v>289315</v>
      </c>
      <c r="G6" s="1">
        <v>10381</v>
      </c>
      <c r="H6" s="2">
        <v>200</v>
      </c>
      <c r="I6" s="1">
        <v>6536932</v>
      </c>
      <c r="J6" s="1">
        <v>165441</v>
      </c>
      <c r="K6" s="5"/>
      <c r="L6" s="6"/>
    </row>
    <row r="7" spans="1:22" ht="15" thickBot="1" x14ac:dyDescent="0.4">
      <c r="A7" s="37" t="s">
        <v>13</v>
      </c>
      <c r="B7" s="1">
        <v>369834</v>
      </c>
      <c r="C7" s="2"/>
      <c r="D7" s="1">
        <v>5207</v>
      </c>
      <c r="E7" s="2"/>
      <c r="F7" s="1">
        <v>325410</v>
      </c>
      <c r="G7" s="1">
        <v>17219</v>
      </c>
      <c r="H7" s="2">
        <v>242</v>
      </c>
      <c r="I7" s="1">
        <v>3103674</v>
      </c>
      <c r="J7" s="1">
        <v>144507</v>
      </c>
      <c r="K7" s="5"/>
      <c r="L7" s="6"/>
    </row>
    <row r="8" spans="1:22" ht="15" thickBot="1" x14ac:dyDescent="0.4">
      <c r="A8" s="37" t="s">
        <v>15</v>
      </c>
      <c r="B8" s="1">
        <v>357127</v>
      </c>
      <c r="C8" s="2"/>
      <c r="D8" s="1">
        <v>4299</v>
      </c>
      <c r="E8" s="2"/>
      <c r="F8" s="1">
        <v>166299</v>
      </c>
      <c r="G8" s="1">
        <v>12316</v>
      </c>
      <c r="H8" s="2">
        <v>148</v>
      </c>
      <c r="I8" s="1">
        <v>3331844</v>
      </c>
      <c r="J8" s="1">
        <v>114907</v>
      </c>
      <c r="K8" s="5"/>
      <c r="L8" s="6"/>
    </row>
    <row r="9" spans="1:22" ht="15" thickBot="1" x14ac:dyDescent="0.4">
      <c r="A9" s="37" t="s">
        <v>8</v>
      </c>
      <c r="B9" s="1">
        <v>183372</v>
      </c>
      <c r="C9" s="2"/>
      <c r="D9" s="1">
        <v>15809</v>
      </c>
      <c r="E9" s="2"/>
      <c r="F9" s="1">
        <v>55928</v>
      </c>
      <c r="G9" s="1">
        <v>20645</v>
      </c>
      <c r="H9" s="1">
        <v>1780</v>
      </c>
      <c r="I9" s="1">
        <v>1817955</v>
      </c>
      <c r="J9" s="1">
        <v>204674</v>
      </c>
      <c r="K9" s="5"/>
      <c r="L9" s="6"/>
    </row>
    <row r="10" spans="1:22" ht="15" thickBot="1" x14ac:dyDescent="0.4">
      <c r="A10" s="37" t="s">
        <v>12</v>
      </c>
      <c r="B10" s="1">
        <v>164878</v>
      </c>
      <c r="C10" s="2"/>
      <c r="D10" s="1">
        <v>7517</v>
      </c>
      <c r="E10" s="2"/>
      <c r="F10" s="1">
        <v>18205</v>
      </c>
      <c r="G10" s="1">
        <v>13011</v>
      </c>
      <c r="H10" s="2">
        <v>593</v>
      </c>
      <c r="I10" s="1">
        <v>2308854</v>
      </c>
      <c r="J10" s="1">
        <v>182204</v>
      </c>
      <c r="K10" s="5"/>
      <c r="L10" s="6"/>
    </row>
    <row r="11" spans="1:22" ht="15" thickBot="1" x14ac:dyDescent="0.4">
      <c r="A11" s="37" t="s">
        <v>16</v>
      </c>
      <c r="B11" s="1">
        <v>148988</v>
      </c>
      <c r="C11" s="2"/>
      <c r="D11" s="1">
        <v>3254</v>
      </c>
      <c r="E11" s="2"/>
      <c r="F11" s="1">
        <v>121247</v>
      </c>
      <c r="G11" s="1">
        <v>14032</v>
      </c>
      <c r="H11" s="2">
        <v>306</v>
      </c>
      <c r="I11" s="1">
        <v>1498525</v>
      </c>
      <c r="J11" s="1">
        <v>141138</v>
      </c>
      <c r="K11" s="6"/>
      <c r="L11" s="6"/>
    </row>
    <row r="12" spans="1:22" ht="15" thickBot="1" x14ac:dyDescent="0.4">
      <c r="A12" s="37" t="s">
        <v>33</v>
      </c>
      <c r="B12" s="1">
        <v>148683</v>
      </c>
      <c r="C12" s="2"/>
      <c r="D12" s="1">
        <v>2918</v>
      </c>
      <c r="E12" s="2"/>
      <c r="F12" s="1">
        <v>126902</v>
      </c>
      <c r="G12" s="1">
        <v>20427</v>
      </c>
      <c r="H12" s="2">
        <v>401</v>
      </c>
      <c r="I12" s="1">
        <v>1019120</v>
      </c>
      <c r="J12" s="1">
        <v>140014</v>
      </c>
      <c r="K12" s="6"/>
      <c r="L12" s="6"/>
    </row>
    <row r="13" spans="1:22" ht="15" thickBot="1" x14ac:dyDescent="0.4">
      <c r="A13" s="37" t="s">
        <v>17</v>
      </c>
      <c r="B13" s="1">
        <v>114033</v>
      </c>
      <c r="C13" s="2"/>
      <c r="D13" s="1">
        <v>8450</v>
      </c>
      <c r="E13" s="2"/>
      <c r="F13" s="1">
        <v>10193</v>
      </c>
      <c r="G13" s="1">
        <v>16544</v>
      </c>
      <c r="H13" s="1">
        <v>1226</v>
      </c>
      <c r="I13" s="1">
        <v>1139375</v>
      </c>
      <c r="J13" s="1">
        <v>165306</v>
      </c>
      <c r="K13" s="6"/>
      <c r="L13" s="6"/>
    </row>
    <row r="14" spans="1:22" ht="15" thickBot="1" x14ac:dyDescent="0.4">
      <c r="A14" s="37" t="s">
        <v>19</v>
      </c>
      <c r="B14" s="1">
        <v>107460</v>
      </c>
      <c r="C14" s="2"/>
      <c r="D14" s="1">
        <v>7106</v>
      </c>
      <c r="E14" s="2"/>
      <c r="F14" s="1">
        <v>23281</v>
      </c>
      <c r="G14" s="1">
        <v>8394</v>
      </c>
      <c r="H14" s="2">
        <v>555</v>
      </c>
      <c r="I14" s="1">
        <v>1055763</v>
      </c>
      <c r="J14" s="1">
        <v>82469</v>
      </c>
      <c r="K14" s="5"/>
      <c r="L14" s="6"/>
    </row>
    <row r="15" spans="1:22" ht="15" thickBot="1" x14ac:dyDescent="0.4">
      <c r="A15" s="37" t="s">
        <v>24</v>
      </c>
      <c r="B15" s="1">
        <v>102920</v>
      </c>
      <c r="C15" s="2"/>
      <c r="D15" s="1">
        <v>1699</v>
      </c>
      <c r="E15" s="2"/>
      <c r="F15" s="1">
        <v>22514</v>
      </c>
      <c r="G15" s="1">
        <v>9813</v>
      </c>
      <c r="H15" s="2">
        <v>162</v>
      </c>
      <c r="I15" s="1">
        <v>1458997</v>
      </c>
      <c r="J15" s="1">
        <v>139110</v>
      </c>
      <c r="K15" s="5"/>
      <c r="L15" s="6"/>
    </row>
    <row r="16" spans="1:22" ht="15" thickBot="1" x14ac:dyDescent="0.4">
      <c r="A16" s="37" t="s">
        <v>14</v>
      </c>
      <c r="B16" s="1">
        <v>96590</v>
      </c>
      <c r="C16" s="2"/>
      <c r="D16" s="1">
        <v>3611</v>
      </c>
      <c r="E16" s="2"/>
      <c r="F16" s="1">
        <v>39691</v>
      </c>
      <c r="G16" s="1">
        <v>20777</v>
      </c>
      <c r="H16" s="2">
        <v>777</v>
      </c>
      <c r="I16" s="1">
        <v>1122962</v>
      </c>
      <c r="J16" s="1">
        <v>241560</v>
      </c>
      <c r="K16" s="5"/>
      <c r="L16" s="6"/>
    </row>
    <row r="17" spans="1:12" ht="15" thickBot="1" x14ac:dyDescent="0.4">
      <c r="A17" s="37" t="s">
        <v>11</v>
      </c>
      <c r="B17" s="1">
        <v>83059</v>
      </c>
      <c r="C17" s="2"/>
      <c r="D17" s="1">
        <v>6382</v>
      </c>
      <c r="E17" s="2"/>
      <c r="F17" s="1">
        <v>21515</v>
      </c>
      <c r="G17" s="1">
        <v>8317</v>
      </c>
      <c r="H17" s="2">
        <v>639</v>
      </c>
      <c r="I17" s="1">
        <v>1749927</v>
      </c>
      <c r="J17" s="1">
        <v>175223</v>
      </c>
      <c r="K17" s="5"/>
      <c r="L17" s="6"/>
    </row>
    <row r="18" spans="1:12" ht="15" thickBot="1" x14ac:dyDescent="0.4">
      <c r="A18" s="37" t="s">
        <v>20</v>
      </c>
      <c r="B18" s="1">
        <v>81944</v>
      </c>
      <c r="C18" s="2"/>
      <c r="D18" s="2">
        <v>871</v>
      </c>
      <c r="E18" s="2"/>
      <c r="F18" s="1">
        <v>33221</v>
      </c>
      <c r="G18" s="1">
        <v>11999</v>
      </c>
      <c r="H18" s="2">
        <v>128</v>
      </c>
      <c r="I18" s="1">
        <v>1237411</v>
      </c>
      <c r="J18" s="1">
        <v>181195</v>
      </c>
      <c r="K18" s="5"/>
      <c r="L18" s="6"/>
    </row>
    <row r="19" spans="1:12" ht="15" thickBot="1" x14ac:dyDescent="0.4">
      <c r="A19" s="37" t="s">
        <v>26</v>
      </c>
      <c r="B19" s="1">
        <v>79545</v>
      </c>
      <c r="C19" s="2"/>
      <c r="D19" s="1">
        <v>3402</v>
      </c>
      <c r="E19" s="2"/>
      <c r="F19" s="1">
        <v>70763</v>
      </c>
      <c r="G19" s="1">
        <v>13157</v>
      </c>
      <c r="H19" s="2">
        <v>563</v>
      </c>
      <c r="I19" s="1">
        <v>979158</v>
      </c>
      <c r="J19" s="1">
        <v>161960</v>
      </c>
      <c r="K19" s="6"/>
      <c r="L19" s="6"/>
    </row>
    <row r="20" spans="1:12" ht="15" thickBot="1" x14ac:dyDescent="0.4">
      <c r="A20" s="37" t="s">
        <v>29</v>
      </c>
      <c r="B20" s="1">
        <v>79371</v>
      </c>
      <c r="C20" s="2"/>
      <c r="D20" s="1">
        <v>2048</v>
      </c>
      <c r="E20" s="2"/>
      <c r="F20" s="1">
        <v>67088</v>
      </c>
      <c r="G20" s="1">
        <v>9299</v>
      </c>
      <c r="H20" s="2">
        <v>240</v>
      </c>
      <c r="I20" s="1">
        <v>1031976</v>
      </c>
      <c r="J20" s="1">
        <v>120904</v>
      </c>
      <c r="K20" s="5"/>
      <c r="L20" s="6"/>
    </row>
    <row r="21" spans="1:12" ht="15" thickBot="1" x14ac:dyDescent="0.4">
      <c r="A21" s="37" t="s">
        <v>21</v>
      </c>
      <c r="B21" s="1">
        <v>77269</v>
      </c>
      <c r="C21" s="2"/>
      <c r="D21" s="1">
        <v>3223</v>
      </c>
      <c r="E21" s="2"/>
      <c r="F21" s="1">
        <v>20969</v>
      </c>
      <c r="G21" s="1">
        <v>6610</v>
      </c>
      <c r="H21" s="2">
        <v>276</v>
      </c>
      <c r="I21" s="1">
        <v>1195771</v>
      </c>
      <c r="J21" s="1">
        <v>102298</v>
      </c>
      <c r="K21" s="5"/>
      <c r="L21" s="6"/>
    </row>
    <row r="22" spans="1:12" ht="15" thickBot="1" x14ac:dyDescent="0.4">
      <c r="A22" s="37" t="s">
        <v>25</v>
      </c>
      <c r="B22" s="1">
        <v>73337</v>
      </c>
      <c r="C22" s="2"/>
      <c r="D22" s="1">
        <v>1221</v>
      </c>
      <c r="E22" s="2"/>
      <c r="F22" s="1">
        <v>45054</v>
      </c>
      <c r="G22" s="1">
        <v>14244</v>
      </c>
      <c r="H22" s="2">
        <v>237</v>
      </c>
      <c r="I22" s="1">
        <v>648663</v>
      </c>
      <c r="J22" s="1">
        <v>125985</v>
      </c>
      <c r="K22" s="5"/>
      <c r="L22" s="6"/>
    </row>
    <row r="23" spans="1:12" ht="15" thickBot="1" x14ac:dyDescent="0.4">
      <c r="A23" s="37" t="s">
        <v>36</v>
      </c>
      <c r="B23" s="1">
        <v>70358</v>
      </c>
      <c r="C23" s="2"/>
      <c r="D23" s="1">
        <v>1303</v>
      </c>
      <c r="E23" s="2"/>
      <c r="F23" s="1">
        <v>39319</v>
      </c>
      <c r="G23" s="1">
        <v>14349</v>
      </c>
      <c r="H23" s="2">
        <v>266</v>
      </c>
      <c r="I23" s="1">
        <v>599098</v>
      </c>
      <c r="J23" s="1">
        <v>122185</v>
      </c>
      <c r="K23" s="6"/>
      <c r="L23" s="6"/>
    </row>
    <row r="24" spans="1:12" ht="15" thickBot="1" x14ac:dyDescent="0.4">
      <c r="A24" s="37" t="s">
        <v>27</v>
      </c>
      <c r="B24" s="1">
        <v>57916</v>
      </c>
      <c r="C24" s="2"/>
      <c r="D24" s="1">
        <v>2846</v>
      </c>
      <c r="E24" s="2"/>
      <c r="F24" s="1">
        <v>13748</v>
      </c>
      <c r="G24" s="1">
        <v>8603</v>
      </c>
      <c r="H24" s="2">
        <v>423</v>
      </c>
      <c r="I24" s="1">
        <v>644805</v>
      </c>
      <c r="J24" s="1">
        <v>95779</v>
      </c>
      <c r="K24" s="5"/>
      <c r="L24" s="6"/>
    </row>
    <row r="25" spans="1:12" ht="15" thickBot="1" x14ac:dyDescent="0.4">
      <c r="A25" s="37" t="s">
        <v>9</v>
      </c>
      <c r="B25" s="1">
        <v>50003</v>
      </c>
      <c r="C25" s="2"/>
      <c r="D25" s="1">
        <v>1474</v>
      </c>
      <c r="E25" s="2"/>
      <c r="F25" s="1">
        <v>31892</v>
      </c>
      <c r="G25" s="1">
        <v>6566</v>
      </c>
      <c r="H25" s="2">
        <v>194</v>
      </c>
      <c r="I25" s="1">
        <v>841184</v>
      </c>
      <c r="J25" s="1">
        <v>110466</v>
      </c>
      <c r="K25" s="5"/>
      <c r="L25" s="6"/>
    </row>
    <row r="26" spans="1:12" ht="15" thickBot="1" x14ac:dyDescent="0.4">
      <c r="A26" s="37" t="s">
        <v>23</v>
      </c>
      <c r="B26" s="1">
        <v>48096</v>
      </c>
      <c r="C26" s="2"/>
      <c r="D26" s="1">
        <v>4406</v>
      </c>
      <c r="E26" s="2"/>
      <c r="F26" s="1">
        <v>23545</v>
      </c>
      <c r="G26" s="1">
        <v>13490</v>
      </c>
      <c r="H26" s="1">
        <v>1236</v>
      </c>
      <c r="I26" s="1">
        <v>660857</v>
      </c>
      <c r="J26" s="1">
        <v>185359</v>
      </c>
      <c r="K26" s="5"/>
      <c r="L26" s="6"/>
    </row>
    <row r="27" spans="1:12" ht="15" thickBot="1" x14ac:dyDescent="0.4">
      <c r="A27" s="37" t="s">
        <v>32</v>
      </c>
      <c r="B27" s="1">
        <v>47457</v>
      </c>
      <c r="C27" s="2"/>
      <c r="D27" s="1">
        <v>1588</v>
      </c>
      <c r="E27" s="2"/>
      <c r="F27" s="1">
        <v>4358</v>
      </c>
      <c r="G27" s="1">
        <v>8415</v>
      </c>
      <c r="H27" s="2">
        <v>282</v>
      </c>
      <c r="I27" s="1">
        <v>876859</v>
      </c>
      <c r="J27" s="1">
        <v>155482</v>
      </c>
      <c r="K27" s="5"/>
      <c r="L27" s="6"/>
    </row>
    <row r="28" spans="1:12" ht="15" thickBot="1" x14ac:dyDescent="0.4">
      <c r="A28" s="37" t="s">
        <v>30</v>
      </c>
      <c r="B28" s="1">
        <v>45524</v>
      </c>
      <c r="C28" s="2"/>
      <c r="D28" s="1">
        <v>1389</v>
      </c>
      <c r="E28" s="2"/>
      <c r="F28" s="1">
        <v>13820</v>
      </c>
      <c r="G28" s="1">
        <v>15296</v>
      </c>
      <c r="H28" s="2">
        <v>467</v>
      </c>
      <c r="I28" s="1">
        <v>409849</v>
      </c>
      <c r="J28" s="1">
        <v>137711</v>
      </c>
      <c r="K28" s="5"/>
      <c r="L28" s="6"/>
    </row>
    <row r="29" spans="1:12" ht="15" thickBot="1" x14ac:dyDescent="0.4">
      <c r="A29" s="37" t="s">
        <v>22</v>
      </c>
      <c r="B29" s="1">
        <v>44135</v>
      </c>
      <c r="C29" s="2"/>
      <c r="D29" s="2">
        <v>859</v>
      </c>
      <c r="E29" s="2"/>
      <c r="F29" s="1">
        <v>9374</v>
      </c>
      <c r="G29" s="1">
        <v>7580</v>
      </c>
      <c r="H29" s="2">
        <v>148</v>
      </c>
      <c r="I29" s="1">
        <v>794697</v>
      </c>
      <c r="J29" s="1">
        <v>136489</v>
      </c>
      <c r="K29" s="5"/>
      <c r="L29" s="6"/>
    </row>
    <row r="30" spans="1:12" ht="15" thickBot="1" x14ac:dyDescent="0.4">
      <c r="A30" s="37" t="s">
        <v>18</v>
      </c>
      <c r="B30" s="1">
        <v>41059</v>
      </c>
      <c r="C30" s="2"/>
      <c r="D30" s="1">
        <v>1763</v>
      </c>
      <c r="E30" s="2"/>
      <c r="F30" s="1">
        <v>24581</v>
      </c>
      <c r="G30" s="1">
        <v>7130</v>
      </c>
      <c r="H30" s="2">
        <v>306</v>
      </c>
      <c r="I30" s="1">
        <v>454290</v>
      </c>
      <c r="J30" s="1">
        <v>78887</v>
      </c>
      <c r="K30" s="6"/>
      <c r="L30" s="6"/>
    </row>
    <row r="31" spans="1:12" ht="15" thickBot="1" x14ac:dyDescent="0.4">
      <c r="A31" s="37" t="s">
        <v>41</v>
      </c>
      <c r="B31" s="1">
        <v>39727</v>
      </c>
      <c r="C31" s="46">
        <v>164</v>
      </c>
      <c r="D31" s="2">
        <v>808</v>
      </c>
      <c r="E31" s="49">
        <v>5</v>
      </c>
      <c r="F31" s="1">
        <v>10311</v>
      </c>
      <c r="G31" s="1">
        <v>12591</v>
      </c>
      <c r="H31" s="2">
        <v>256</v>
      </c>
      <c r="I31" s="1">
        <v>426747</v>
      </c>
      <c r="J31" s="1">
        <v>135258</v>
      </c>
      <c r="K31" s="5"/>
      <c r="L31" s="6"/>
    </row>
    <row r="32" spans="1:12" ht="15" thickBot="1" x14ac:dyDescent="0.4">
      <c r="A32" s="37" t="s">
        <v>31</v>
      </c>
      <c r="B32" s="1">
        <v>37528</v>
      </c>
      <c r="C32" s="2"/>
      <c r="D32" s="2">
        <v>676</v>
      </c>
      <c r="E32" s="2"/>
      <c r="F32" s="1">
        <v>12297</v>
      </c>
      <c r="G32" s="1">
        <v>12184</v>
      </c>
      <c r="H32" s="2">
        <v>219</v>
      </c>
      <c r="I32" s="1">
        <v>503464</v>
      </c>
      <c r="J32" s="1">
        <v>163454</v>
      </c>
      <c r="K32" s="5"/>
      <c r="L32" s="6"/>
    </row>
    <row r="33" spans="1:12" ht="15" thickBot="1" x14ac:dyDescent="0.4">
      <c r="A33" s="37" t="s">
        <v>35</v>
      </c>
      <c r="B33" s="1">
        <v>37149</v>
      </c>
      <c r="C33" s="2"/>
      <c r="D33" s="1">
        <v>1180</v>
      </c>
      <c r="E33" s="2"/>
      <c r="F33" s="1">
        <v>28615</v>
      </c>
      <c r="G33" s="1">
        <v>6053</v>
      </c>
      <c r="H33" s="2">
        <v>192</v>
      </c>
      <c r="I33" s="1">
        <v>635311</v>
      </c>
      <c r="J33" s="1">
        <v>103514</v>
      </c>
      <c r="K33" s="5"/>
      <c r="L33" s="6"/>
    </row>
    <row r="34" spans="1:12" ht="15" thickBot="1" x14ac:dyDescent="0.4">
      <c r="A34" s="37" t="s">
        <v>28</v>
      </c>
      <c r="B34" s="1">
        <v>35012</v>
      </c>
      <c r="C34" s="2"/>
      <c r="D34" s="2">
        <v>251</v>
      </c>
      <c r="E34" s="2"/>
      <c r="F34" s="1">
        <v>12729</v>
      </c>
      <c r="G34" s="1">
        <v>10921</v>
      </c>
      <c r="H34" s="2">
        <v>78</v>
      </c>
      <c r="I34" s="1">
        <v>561500</v>
      </c>
      <c r="J34" s="1">
        <v>175143</v>
      </c>
      <c r="K34" s="6"/>
      <c r="L34" s="6"/>
    </row>
    <row r="35" spans="1:12" ht="15" thickBot="1" x14ac:dyDescent="0.4">
      <c r="A35" s="37" t="s">
        <v>34</v>
      </c>
      <c r="B35" s="1">
        <v>34655</v>
      </c>
      <c r="C35" s="2"/>
      <c r="D35" s="2">
        <v>374</v>
      </c>
      <c r="E35" s="2"/>
      <c r="F35" s="1">
        <v>6998</v>
      </c>
      <c r="G35" s="1">
        <v>11484</v>
      </c>
      <c r="H35" s="2">
        <v>124</v>
      </c>
      <c r="I35" s="1">
        <v>439635</v>
      </c>
      <c r="J35" s="1">
        <v>145680</v>
      </c>
      <c r="K35" s="5"/>
      <c r="L35" s="6"/>
    </row>
    <row r="36" spans="1:12" ht="15" thickBot="1" x14ac:dyDescent="0.4">
      <c r="A36" s="37" t="s">
        <v>46</v>
      </c>
      <c r="B36" s="1">
        <v>27147</v>
      </c>
      <c r="C36" s="2"/>
      <c r="D36" s="2">
        <v>461</v>
      </c>
      <c r="E36" s="2"/>
      <c r="F36" s="1">
        <v>6023</v>
      </c>
      <c r="G36" s="1">
        <v>6861</v>
      </c>
      <c r="H36" s="2">
        <v>117</v>
      </c>
      <c r="I36" s="1">
        <v>510359</v>
      </c>
      <c r="J36" s="1">
        <v>128977</v>
      </c>
      <c r="K36" s="5"/>
      <c r="L36" s="6"/>
    </row>
    <row r="37" spans="1:12" ht="15" thickBot="1" x14ac:dyDescent="0.4">
      <c r="A37" s="37" t="s">
        <v>38</v>
      </c>
      <c r="B37" s="1">
        <v>24060</v>
      </c>
      <c r="C37" s="2"/>
      <c r="D37" s="2">
        <v>674</v>
      </c>
      <c r="E37" s="2"/>
      <c r="F37" s="1">
        <v>16459</v>
      </c>
      <c r="G37" s="1">
        <v>5385</v>
      </c>
      <c r="H37" s="2">
        <v>151</v>
      </c>
      <c r="I37" s="1">
        <v>549208</v>
      </c>
      <c r="J37" s="1">
        <v>122929</v>
      </c>
      <c r="K37" s="5"/>
      <c r="L37" s="6"/>
    </row>
    <row r="38" spans="1:12" ht="15" thickBot="1" x14ac:dyDescent="0.4">
      <c r="A38" s="37" t="s">
        <v>45</v>
      </c>
      <c r="B38" s="1">
        <v>23570</v>
      </c>
      <c r="C38" s="2"/>
      <c r="D38" s="2">
        <v>315</v>
      </c>
      <c r="E38" s="2"/>
      <c r="F38" s="1">
        <v>10370</v>
      </c>
      <c r="G38" s="1">
        <v>8090</v>
      </c>
      <c r="H38" s="2">
        <v>108</v>
      </c>
      <c r="I38" s="1">
        <v>261531</v>
      </c>
      <c r="J38" s="1">
        <v>89771</v>
      </c>
      <c r="K38" s="5"/>
      <c r="L38" s="6"/>
    </row>
    <row r="39" spans="1:12" ht="15" thickBot="1" x14ac:dyDescent="0.4">
      <c r="A39" s="37" t="s">
        <v>50</v>
      </c>
      <c r="B39" s="1">
        <v>23190</v>
      </c>
      <c r="C39" s="2"/>
      <c r="D39" s="2">
        <v>310</v>
      </c>
      <c r="E39" s="2"/>
      <c r="F39" s="1">
        <v>5491</v>
      </c>
      <c r="G39" s="1">
        <v>11988</v>
      </c>
      <c r="H39" s="2">
        <v>160</v>
      </c>
      <c r="I39" s="1">
        <v>242889</v>
      </c>
      <c r="J39" s="1">
        <v>125562</v>
      </c>
      <c r="K39" s="5"/>
      <c r="L39" s="6"/>
    </row>
    <row r="40" spans="1:12" ht="15" thickBot="1" x14ac:dyDescent="0.4">
      <c r="A40" s="37" t="s">
        <v>40</v>
      </c>
      <c r="B40" s="1">
        <v>17986</v>
      </c>
      <c r="C40" s="2"/>
      <c r="D40" s="2">
        <v>996</v>
      </c>
      <c r="E40" s="2"/>
      <c r="F40" s="1">
        <v>15249</v>
      </c>
      <c r="G40" s="1">
        <v>16978</v>
      </c>
      <c r="H40" s="2">
        <v>940</v>
      </c>
      <c r="I40" s="1">
        <v>317544</v>
      </c>
      <c r="J40" s="1">
        <v>299751</v>
      </c>
      <c r="K40" s="6"/>
      <c r="L40" s="6"/>
    </row>
    <row r="41" spans="1:12" ht="15" thickBot="1" x14ac:dyDescent="0.4">
      <c r="A41" s="37" t="s">
        <v>44</v>
      </c>
      <c r="B41" s="1">
        <v>17517</v>
      </c>
      <c r="C41" s="2"/>
      <c r="D41" s="2">
        <v>588</v>
      </c>
      <c r="E41" s="2"/>
      <c r="F41" s="1">
        <v>10059</v>
      </c>
      <c r="G41" s="1">
        <v>8354</v>
      </c>
      <c r="H41" s="2">
        <v>280</v>
      </c>
      <c r="I41" s="1">
        <v>481531</v>
      </c>
      <c r="J41" s="1">
        <v>229647</v>
      </c>
      <c r="K41" s="5"/>
      <c r="L41" s="6"/>
    </row>
    <row r="42" spans="1:12" ht="15" thickBot="1" x14ac:dyDescent="0.4">
      <c r="A42" s="37" t="s">
        <v>49</v>
      </c>
      <c r="B42" s="1">
        <v>15822</v>
      </c>
      <c r="C42" s="2"/>
      <c r="D42" s="2">
        <v>126</v>
      </c>
      <c r="E42" s="2"/>
      <c r="F42" s="1">
        <v>11192</v>
      </c>
      <c r="G42" s="1">
        <v>8854</v>
      </c>
      <c r="H42" s="2">
        <v>71</v>
      </c>
      <c r="I42" s="1">
        <v>153009</v>
      </c>
      <c r="J42" s="1">
        <v>85620</v>
      </c>
      <c r="K42" s="5"/>
      <c r="L42" s="6"/>
    </row>
    <row r="43" spans="1:12" ht="15" thickBot="1" x14ac:dyDescent="0.4">
      <c r="A43" s="37" t="s">
        <v>37</v>
      </c>
      <c r="B43" s="1">
        <v>15139</v>
      </c>
      <c r="C43" s="2"/>
      <c r="D43" s="2">
        <v>269</v>
      </c>
      <c r="E43" s="2"/>
      <c r="F43" s="1">
        <v>11489</v>
      </c>
      <c r="G43" s="1">
        <v>3589</v>
      </c>
      <c r="H43" s="2">
        <v>64</v>
      </c>
      <c r="I43" s="1">
        <v>344479</v>
      </c>
      <c r="J43" s="1">
        <v>81674</v>
      </c>
      <c r="K43" s="5"/>
      <c r="L43" s="6"/>
    </row>
    <row r="44" spans="1:12" ht="15" thickBot="1" x14ac:dyDescent="0.4">
      <c r="A44" s="37" t="s">
        <v>43</v>
      </c>
      <c r="B44" s="1">
        <v>13746</v>
      </c>
      <c r="C44" s="2"/>
      <c r="D44" s="2">
        <v>525</v>
      </c>
      <c r="E44" s="2"/>
      <c r="F44" s="1">
        <v>5859</v>
      </c>
      <c r="G44" s="1">
        <v>14116</v>
      </c>
      <c r="H44" s="2">
        <v>539</v>
      </c>
      <c r="I44" s="1">
        <v>158347</v>
      </c>
      <c r="J44" s="1">
        <v>162613</v>
      </c>
      <c r="K44" s="6"/>
      <c r="L44" s="6"/>
    </row>
    <row r="45" spans="1:12" ht="29.5" thickBot="1" x14ac:dyDescent="0.4">
      <c r="A45" s="37" t="s">
        <v>63</v>
      </c>
      <c r="B45" s="1">
        <v>11427</v>
      </c>
      <c r="C45" s="2"/>
      <c r="D45" s="2">
        <v>580</v>
      </c>
      <c r="E45" s="2"/>
      <c r="F45" s="1">
        <v>8915</v>
      </c>
      <c r="G45" s="1">
        <v>16191</v>
      </c>
      <c r="H45" s="2">
        <v>822</v>
      </c>
      <c r="I45" s="1">
        <v>155711</v>
      </c>
      <c r="J45" s="1">
        <v>220632</v>
      </c>
      <c r="K45" s="6"/>
      <c r="L45" s="6"/>
    </row>
    <row r="46" spans="1:12" ht="15" thickBot="1" x14ac:dyDescent="0.4">
      <c r="A46" s="37" t="s">
        <v>54</v>
      </c>
      <c r="B46" s="1">
        <v>8019</v>
      </c>
      <c r="C46" s="2"/>
      <c r="D46" s="2">
        <v>118</v>
      </c>
      <c r="E46" s="2"/>
      <c r="F46" s="2">
        <v>820</v>
      </c>
      <c r="G46" s="1">
        <v>9065</v>
      </c>
      <c r="H46" s="2">
        <v>133</v>
      </c>
      <c r="I46" s="1">
        <v>99845</v>
      </c>
      <c r="J46" s="1">
        <v>112863</v>
      </c>
      <c r="K46" s="6"/>
      <c r="L46" s="6"/>
    </row>
    <row r="47" spans="1:12" ht="29.5" thickBot="1" x14ac:dyDescent="0.4">
      <c r="A47" s="37" t="s">
        <v>42</v>
      </c>
      <c r="B47" s="1">
        <v>6262</v>
      </c>
      <c r="C47" s="2"/>
      <c r="D47" s="2">
        <v>400</v>
      </c>
      <c r="E47" s="2"/>
      <c r="F47" s="2">
        <v>546</v>
      </c>
      <c r="G47" s="1">
        <v>4605</v>
      </c>
      <c r="H47" s="2">
        <v>294</v>
      </c>
      <c r="I47" s="1">
        <v>171149</v>
      </c>
      <c r="J47" s="1">
        <v>125872</v>
      </c>
      <c r="K47" s="6"/>
      <c r="L47" s="6"/>
    </row>
    <row r="48" spans="1:12" ht="15" thickBot="1" x14ac:dyDescent="0.4">
      <c r="A48" s="37" t="s">
        <v>53</v>
      </c>
      <c r="B48" s="1">
        <v>5207</v>
      </c>
      <c r="C48" s="2"/>
      <c r="D48" s="2">
        <v>94</v>
      </c>
      <c r="E48" s="2"/>
      <c r="F48" s="2">
        <v>794</v>
      </c>
      <c r="G48" s="1">
        <v>6833</v>
      </c>
      <c r="H48" s="2">
        <v>123</v>
      </c>
      <c r="I48" s="1">
        <v>137293</v>
      </c>
      <c r="J48" s="1">
        <v>180160</v>
      </c>
      <c r="K48" s="5"/>
      <c r="L48" s="6"/>
    </row>
    <row r="49" spans="1:12" ht="15" thickBot="1" x14ac:dyDescent="0.4">
      <c r="A49" s="37" t="s">
        <v>56</v>
      </c>
      <c r="B49" s="1">
        <v>5199</v>
      </c>
      <c r="C49" s="2"/>
      <c r="D49" s="2">
        <v>101</v>
      </c>
      <c r="E49" s="2"/>
      <c r="F49" s="1">
        <v>1552</v>
      </c>
      <c r="G49" s="1">
        <v>2901</v>
      </c>
      <c r="H49" s="2">
        <v>56</v>
      </c>
      <c r="I49" s="1">
        <v>240201</v>
      </c>
      <c r="J49" s="1">
        <v>134030</v>
      </c>
      <c r="K49" s="6"/>
      <c r="L49" s="6"/>
    </row>
    <row r="50" spans="1:12" ht="15" thickBot="1" x14ac:dyDescent="0.4">
      <c r="A50" s="37" t="s">
        <v>39</v>
      </c>
      <c r="B50" s="1">
        <v>3723</v>
      </c>
      <c r="C50" s="2"/>
      <c r="D50" s="2">
        <v>118</v>
      </c>
      <c r="E50" s="2"/>
      <c r="F50" s="2">
        <v>414</v>
      </c>
      <c r="G50" s="1">
        <v>2770</v>
      </c>
      <c r="H50" s="2">
        <v>88</v>
      </c>
      <c r="I50" s="1">
        <v>150299</v>
      </c>
      <c r="J50" s="1">
        <v>111812</v>
      </c>
      <c r="K50" s="5"/>
      <c r="L50" s="6"/>
    </row>
    <row r="51" spans="1:12" ht="15" thickBot="1" x14ac:dyDescent="0.4">
      <c r="A51" s="37" t="s">
        <v>51</v>
      </c>
      <c r="B51" s="1">
        <v>2712</v>
      </c>
      <c r="C51" s="2"/>
      <c r="D51" s="2">
        <v>40</v>
      </c>
      <c r="E51" s="2"/>
      <c r="F51" s="1">
        <v>1179</v>
      </c>
      <c r="G51" s="1">
        <v>2537</v>
      </c>
      <c r="H51" s="2">
        <v>37</v>
      </c>
      <c r="I51" s="1">
        <v>141002</v>
      </c>
      <c r="J51" s="1">
        <v>131928</v>
      </c>
      <c r="K51" s="5"/>
      <c r="L51" s="6"/>
    </row>
    <row r="52" spans="1:12" ht="15" thickBot="1" x14ac:dyDescent="0.4">
      <c r="A52" s="37" t="s">
        <v>55</v>
      </c>
      <c r="B52" s="1">
        <v>2238</v>
      </c>
      <c r="C52" s="2"/>
      <c r="D52" s="2">
        <v>25</v>
      </c>
      <c r="E52" s="2"/>
      <c r="F52" s="2">
        <v>519</v>
      </c>
      <c r="G52" s="1">
        <v>3867</v>
      </c>
      <c r="H52" s="2">
        <v>43</v>
      </c>
      <c r="I52" s="1">
        <v>64221</v>
      </c>
      <c r="J52" s="1">
        <v>110963</v>
      </c>
      <c r="K52" s="5"/>
      <c r="L52" s="6"/>
    </row>
    <row r="53" spans="1:12" ht="15" thickBot="1" x14ac:dyDescent="0.4">
      <c r="A53" s="37" t="s">
        <v>52</v>
      </c>
      <c r="B53" s="1">
        <v>2041</v>
      </c>
      <c r="C53" s="2"/>
      <c r="D53" s="2">
        <v>18</v>
      </c>
      <c r="E53" s="2"/>
      <c r="F53" s="1">
        <v>1286</v>
      </c>
      <c r="G53" s="1">
        <v>2790</v>
      </c>
      <c r="H53" s="2">
        <v>25</v>
      </c>
      <c r="I53" s="1">
        <v>178626</v>
      </c>
      <c r="J53" s="1">
        <v>244176</v>
      </c>
      <c r="K53" s="6"/>
      <c r="L53" s="6"/>
    </row>
    <row r="54" spans="1:12" ht="15" thickBot="1" x14ac:dyDescent="0.4">
      <c r="A54" s="37" t="s">
        <v>47</v>
      </c>
      <c r="B54" s="1">
        <v>1418</v>
      </c>
      <c r="C54" s="2"/>
      <c r="D54" s="2">
        <v>24</v>
      </c>
      <c r="E54" s="2"/>
      <c r="F54" s="2">
        <v>310</v>
      </c>
      <c r="G54" s="1">
        <v>1002</v>
      </c>
      <c r="H54" s="2">
        <v>17</v>
      </c>
      <c r="I54" s="1">
        <v>131371</v>
      </c>
      <c r="J54" s="1">
        <v>92785</v>
      </c>
      <c r="K54" s="5"/>
      <c r="L54" s="6"/>
    </row>
    <row r="55" spans="1:12" ht="15" thickBot="1" x14ac:dyDescent="0.4">
      <c r="A55" s="37" t="s">
        <v>48</v>
      </c>
      <c r="B55" s="1">
        <v>1366</v>
      </c>
      <c r="C55" s="2"/>
      <c r="D55" s="2">
        <v>56</v>
      </c>
      <c r="E55" s="2"/>
      <c r="F55" s="2">
        <v>162</v>
      </c>
      <c r="G55" s="1">
        <v>2189</v>
      </c>
      <c r="H55" s="2">
        <v>90</v>
      </c>
      <c r="I55" s="1">
        <v>84947</v>
      </c>
      <c r="J55" s="1">
        <v>136135</v>
      </c>
      <c r="K55" s="6"/>
      <c r="L55" s="6"/>
    </row>
    <row r="56" spans="1:12" ht="15" thickBot="1" x14ac:dyDescent="0.4">
      <c r="A56" s="3" t="s">
        <v>64</v>
      </c>
      <c r="B56" s="2">
        <v>319</v>
      </c>
      <c r="C56" s="2"/>
      <c r="D56" s="2">
        <v>5</v>
      </c>
      <c r="E56" s="2"/>
      <c r="F56" s="2">
        <v>92</v>
      </c>
      <c r="G56" s="2"/>
      <c r="H56" s="2"/>
      <c r="I56" s="1">
        <v>18389</v>
      </c>
      <c r="J56" s="2"/>
      <c r="K56" s="6"/>
      <c r="L56" s="5"/>
    </row>
    <row r="57" spans="1:12" ht="21.5" thickBot="1" x14ac:dyDescent="0.4">
      <c r="A57" s="3" t="s">
        <v>67</v>
      </c>
      <c r="B57" s="2">
        <v>38</v>
      </c>
      <c r="C57" s="2"/>
      <c r="D57" s="2">
        <v>2</v>
      </c>
      <c r="E57" s="2"/>
      <c r="F57" s="2">
        <v>17</v>
      </c>
      <c r="G57" s="2"/>
      <c r="H57" s="2"/>
      <c r="I57" s="1">
        <v>12236</v>
      </c>
      <c r="J57" s="2"/>
      <c r="K57" s="5"/>
      <c r="L57" s="5"/>
    </row>
    <row r="58" spans="1:12" ht="15" thickBot="1" x14ac:dyDescent="0.4">
      <c r="A58" s="56" t="s">
        <v>65</v>
      </c>
      <c r="B58" s="53">
        <v>12940</v>
      </c>
      <c r="C58" s="54"/>
      <c r="D58" s="54">
        <v>180</v>
      </c>
      <c r="E58" s="54"/>
      <c r="F58" s="53">
        <v>11401</v>
      </c>
      <c r="G58" s="53">
        <v>3821</v>
      </c>
      <c r="H58" s="54">
        <v>53</v>
      </c>
      <c r="I58" s="53">
        <v>464073</v>
      </c>
      <c r="J58" s="53">
        <v>137018</v>
      </c>
      <c r="K58" s="55"/>
      <c r="L58" s="55"/>
    </row>
    <row r="59" spans="1:12" ht="21.5" thickBot="1" x14ac:dyDescent="0.4">
      <c r="A59" s="12" t="s">
        <v>66</v>
      </c>
      <c r="B59" s="13">
        <v>304</v>
      </c>
      <c r="C59" s="13"/>
      <c r="D59" s="13">
        <v>6</v>
      </c>
      <c r="E59" s="13"/>
      <c r="F59" s="13">
        <v>163</v>
      </c>
      <c r="G59" s="13"/>
      <c r="H59" s="13"/>
      <c r="I59" s="29">
        <v>6972</v>
      </c>
      <c r="J59" s="13"/>
      <c r="K59" s="50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9020593A-9D26-4C36-836C-26BF1FFB5A7D}"/>
    <hyperlink ref="A6" r:id="rId2" display="https://www.worldometers.info/coronavirus/usa/california/" xr:uid="{677613EE-2ED3-480E-AD87-0CDE93C86D92}"/>
    <hyperlink ref="A7" r:id="rId3" display="https://www.worldometers.info/coronavirus/usa/florida/" xr:uid="{E372E5DC-7ACF-46D8-96AE-B15CDF2CFE87}"/>
    <hyperlink ref="A8" r:id="rId4" display="https://www.worldometers.info/coronavirus/usa/texas/" xr:uid="{04962135-7869-4A79-AB56-ABBA60500F0B}"/>
    <hyperlink ref="A9" r:id="rId5" display="https://www.worldometers.info/coronavirus/usa/new-jersey/" xr:uid="{9B8BD456-2577-439B-BE67-7ECDD9BB427A}"/>
    <hyperlink ref="A10" r:id="rId6" display="https://www.worldometers.info/coronavirus/usa/illinois/" xr:uid="{C8520303-DB1A-4AE4-8371-4F6647D27AE1}"/>
    <hyperlink ref="A11" r:id="rId7" display="https://www.worldometers.info/coronavirus/usa/georgia/" xr:uid="{0A2496E5-6D81-4582-A532-9601B799ED8A}"/>
    <hyperlink ref="A12" r:id="rId8" display="https://www.worldometers.info/coronavirus/usa/arizona/" xr:uid="{ADF8BD12-DFC6-4F49-9D5C-375C2A17ECE3}"/>
    <hyperlink ref="A13" r:id="rId9" display="https://www.worldometers.info/coronavirus/usa/massachusetts/" xr:uid="{EB5B693B-1ED3-4FA1-BE8F-677989B2544E}"/>
    <hyperlink ref="A14" r:id="rId10" display="https://www.worldometers.info/coronavirus/usa/pennsylvania/" xr:uid="{6688C564-4498-4308-B721-4BE969560FC5}"/>
    <hyperlink ref="A15" r:id="rId11" display="https://www.worldometers.info/coronavirus/usa/north-carolina/" xr:uid="{B78000F5-A351-4FBF-B149-D97EEEAF6DFA}"/>
    <hyperlink ref="A16" r:id="rId12" display="https://www.worldometers.info/coronavirus/usa/louisiana/" xr:uid="{733932BC-4426-4CED-B3FC-393E0128869A}"/>
    <hyperlink ref="A17" r:id="rId13" display="https://www.worldometers.info/coronavirus/usa/michigan/" xr:uid="{69FDD1F9-4D16-4063-978E-52AF2DE8C6FB}"/>
    <hyperlink ref="A18" r:id="rId14" display="https://www.worldometers.info/coronavirus/usa/tennessee/" xr:uid="{3437B2A1-02B7-4183-991D-9E2327EE25CE}"/>
    <hyperlink ref="A19" r:id="rId15" display="https://www.worldometers.info/coronavirus/usa/maryland/" xr:uid="{9BE87987-2EDC-492B-8D68-636DDD68DC42}"/>
    <hyperlink ref="A20" r:id="rId16" display="https://www.worldometers.info/coronavirus/usa/virginia/" xr:uid="{E96BA6E4-BDBA-43DA-8CAE-CA5D459AB41D}"/>
    <hyperlink ref="A21" r:id="rId17" display="https://www.worldometers.info/coronavirus/usa/ohio/" xr:uid="{ABEB0443-870C-4819-8F6C-DB7A66B3782F}"/>
    <hyperlink ref="A22" r:id="rId18" display="https://www.worldometers.info/coronavirus/usa/south-carolina/" xr:uid="{BECDA463-4F9D-4037-AA81-053A0E330D93}"/>
    <hyperlink ref="A23" r:id="rId19" display="https://www.worldometers.info/coronavirus/usa/alabama/" xr:uid="{39FDE154-46DE-4E19-B301-54E1B0496825}"/>
    <hyperlink ref="A24" r:id="rId20" display="https://www.worldometers.info/coronavirus/usa/indiana/" xr:uid="{45530E2C-B9FB-45BE-A33A-77269D9FCDC0}"/>
    <hyperlink ref="A25" r:id="rId21" display="https://www.worldometers.info/coronavirus/usa/washington/" xr:uid="{59E67052-BA57-49D3-A4F9-70F7BD73E89E}"/>
    <hyperlink ref="A26" r:id="rId22" display="https://www.worldometers.info/coronavirus/usa/connecticut/" xr:uid="{747BCBD0-E0F1-4D3C-98C6-9B7A66A21576}"/>
    <hyperlink ref="A27" r:id="rId23" display="https://www.worldometers.info/coronavirus/usa/minnesota/" xr:uid="{6ABF8BE7-BA3E-4FA9-8C86-B7D5BFB0B5BD}"/>
    <hyperlink ref="A28" r:id="rId24" display="https://www.worldometers.info/coronavirus/usa/mississippi/" xr:uid="{84DC3348-64A6-44DE-A3F8-48B8408703D2}"/>
    <hyperlink ref="A29" r:id="rId25" display="https://www.worldometers.info/coronavirus/usa/wisconsin/" xr:uid="{7510BA22-914B-4F80-BBCF-A90DE52B621D}"/>
    <hyperlink ref="A30" r:id="rId26" display="https://www.worldometers.info/coronavirus/usa/colorado/" xr:uid="{F721CC4A-E0E9-407C-B38B-D322FD59D272}"/>
    <hyperlink ref="A31" r:id="rId27" display="https://www.worldometers.info/coronavirus/usa/iowa/" xr:uid="{AA4EAF7F-87E1-43D5-A146-EC16A6F9E101}"/>
    <hyperlink ref="A32" r:id="rId28" display="https://www.worldometers.info/coronavirus/usa/nevada/" xr:uid="{4FF35401-3162-4425-BCD5-19CC2955539D}"/>
    <hyperlink ref="A33" r:id="rId29" display="https://www.worldometers.info/coronavirus/usa/missouri/" xr:uid="{6889FECF-D727-43DF-B56D-FC5D45B4812F}"/>
    <hyperlink ref="A34" r:id="rId30" display="https://www.worldometers.info/coronavirus/usa/utah/" xr:uid="{A27EDC74-3775-4D16-A71A-DA7C20CC88A6}"/>
    <hyperlink ref="A35" r:id="rId31" display="https://www.worldometers.info/coronavirus/usa/arkansas/" xr:uid="{E7CA9E02-3936-48E3-8C45-B6B9593B196B}"/>
    <hyperlink ref="A36" r:id="rId32" display="https://www.worldometers.info/coronavirus/usa/oklahoma/" xr:uid="{036604F0-09A3-484E-AE7B-C903A8EB674F}"/>
    <hyperlink ref="A37" r:id="rId33" display="https://www.worldometers.info/coronavirus/usa/kentucky/" xr:uid="{D1B84B1B-C640-48B8-9F9B-C61DB57CA6D8}"/>
    <hyperlink ref="A38" r:id="rId34" display="https://www.worldometers.info/coronavirus/usa/kansas/" xr:uid="{EB956B71-A32F-4486-AAFD-17F55663EE70}"/>
    <hyperlink ref="A39" r:id="rId35" display="https://www.worldometers.info/coronavirus/usa/nebraska/" xr:uid="{ABAB78C0-8A44-4F1D-81D3-8DAF1B26DFCC}"/>
    <hyperlink ref="A40" r:id="rId36" display="https://www.worldometers.info/coronavirus/usa/rhode-island/" xr:uid="{06300B73-0090-4D75-A055-C7D3D4B755DC}"/>
    <hyperlink ref="A41" r:id="rId37" display="https://www.worldometers.info/coronavirus/usa/new-mexico/" xr:uid="{C34ABFEB-E1B1-4086-9512-FAF801AC59A3}"/>
    <hyperlink ref="A42" r:id="rId38" display="https://www.worldometers.info/coronavirus/usa/idaho/" xr:uid="{3DA1A038-BD58-452B-AD80-D6270A1C8467}"/>
    <hyperlink ref="A43" r:id="rId39" display="https://www.worldometers.info/coronavirus/usa/oregon/" xr:uid="{713304A8-5B6C-46EF-91CC-7DE4C7F0BF66}"/>
    <hyperlink ref="A44" r:id="rId40" display="https://www.worldometers.info/coronavirus/usa/delaware/" xr:uid="{3B3059BE-432A-45D6-AB56-C1C5DEE689D8}"/>
    <hyperlink ref="A45" r:id="rId41" display="https://www.worldometers.info/coronavirus/usa/district-of-columbia/" xr:uid="{A850049F-595B-4589-B850-6C8B864F5313}"/>
    <hyperlink ref="A46" r:id="rId42" display="https://www.worldometers.info/coronavirus/usa/south-dakota/" xr:uid="{9787C938-ABF6-4D40-89E7-6EA74C1AD224}"/>
    <hyperlink ref="A47" r:id="rId43" display="https://www.worldometers.info/coronavirus/usa/new-hampshire/" xr:uid="{2158562B-19D2-477E-AAB7-EB8B604FF9D0}"/>
    <hyperlink ref="A48" r:id="rId44" display="https://www.worldometers.info/coronavirus/usa/north-dakota/" xr:uid="{962EB159-A2EC-482E-8252-CD2B54FA0562}"/>
    <hyperlink ref="A49" r:id="rId45" display="https://www.worldometers.info/coronavirus/usa/west-virginia/" xr:uid="{2E25AF57-D522-42C5-816A-6DCD628D81FB}"/>
    <hyperlink ref="A50" r:id="rId46" display="https://www.worldometers.info/coronavirus/usa/maine/" xr:uid="{5A0BFCCF-BEFD-4CB7-80C4-47F9B339CAA3}"/>
    <hyperlink ref="A51" r:id="rId47" display="https://www.worldometers.info/coronavirus/usa/montana/" xr:uid="{AF8893DC-A478-46D5-81B2-D5738C42B3DF}"/>
    <hyperlink ref="A52" r:id="rId48" display="https://www.worldometers.info/coronavirus/usa/wyoming/" xr:uid="{F391BEFE-A26B-4341-AC02-7BFCBC761631}"/>
    <hyperlink ref="A53" r:id="rId49" display="https://www.worldometers.info/coronavirus/usa/alaska/" xr:uid="{15D6F3E3-F715-4807-9F05-5025AB356B6C}"/>
    <hyperlink ref="A54" r:id="rId50" display="https://www.worldometers.info/coronavirus/usa/hawaii/" xr:uid="{4A4114BB-7FC3-4FC7-A6FA-E19ED0E5DE45}"/>
    <hyperlink ref="A55" r:id="rId51" display="https://www.worldometers.info/coronavirus/usa/vermont/" xr:uid="{70625F57-3A9B-409B-AA0C-EEA5A46EEB0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70358</v>
      </c>
      <c r="C2" s="2"/>
      <c r="D2" s="1">
        <v>1303</v>
      </c>
      <c r="E2" s="2"/>
      <c r="F2" s="1">
        <v>39319</v>
      </c>
      <c r="G2" s="1">
        <v>14349</v>
      </c>
      <c r="H2" s="2">
        <v>266</v>
      </c>
      <c r="I2" s="1">
        <v>599098</v>
      </c>
      <c r="J2" s="1">
        <v>122185</v>
      </c>
      <c r="K2" s="35"/>
      <c r="L2" s="41">
        <f>IFERROR(B2/I2,0)</f>
        <v>0.11743988462655526</v>
      </c>
      <c r="M2" s="42">
        <f>IFERROR(H2/G2,0)</f>
        <v>1.8537877203986339E-2</v>
      </c>
      <c r="N2" s="40">
        <f>D2*250</f>
        <v>325750</v>
      </c>
      <c r="O2" s="43">
        <f>ABS(N2-B2)/B2</f>
        <v>3.629892833792888</v>
      </c>
    </row>
    <row r="3" spans="1:15" ht="15" thickBot="1" x14ac:dyDescent="0.35">
      <c r="A3" s="37" t="s">
        <v>52</v>
      </c>
      <c r="B3" s="1">
        <v>2041</v>
      </c>
      <c r="C3" s="2"/>
      <c r="D3" s="2">
        <v>18</v>
      </c>
      <c r="E3" s="2"/>
      <c r="F3" s="1">
        <v>1286</v>
      </c>
      <c r="G3" s="1">
        <v>2790</v>
      </c>
      <c r="H3" s="2">
        <v>25</v>
      </c>
      <c r="I3" s="1">
        <v>178626</v>
      </c>
      <c r="J3" s="1">
        <v>244176</v>
      </c>
      <c r="K3" s="35"/>
      <c r="L3" s="41">
        <f>IFERROR(B3/I3,0)</f>
        <v>1.1426108181339783E-2</v>
      </c>
      <c r="M3" s="42">
        <f>IFERROR(H3/G3,0)</f>
        <v>8.9605734767025085E-3</v>
      </c>
      <c r="N3" s="40">
        <f>D3*250</f>
        <v>4500</v>
      </c>
      <c r="O3" s="43">
        <f t="shared" ref="O3:O56" si="0">ABS(N3-B3)/B3</f>
        <v>1.2048015678588928</v>
      </c>
    </row>
    <row r="4" spans="1:15" ht="15" thickBot="1" x14ac:dyDescent="0.35">
      <c r="A4" s="37" t="s">
        <v>33</v>
      </c>
      <c r="B4" s="1">
        <v>148683</v>
      </c>
      <c r="C4" s="2"/>
      <c r="D4" s="1">
        <v>2918</v>
      </c>
      <c r="E4" s="2"/>
      <c r="F4" s="1">
        <v>126902</v>
      </c>
      <c r="G4" s="1">
        <v>20427</v>
      </c>
      <c r="H4" s="2">
        <v>401</v>
      </c>
      <c r="I4" s="1">
        <v>1019120</v>
      </c>
      <c r="J4" s="1">
        <v>140014</v>
      </c>
      <c r="K4" s="35"/>
      <c r="L4" s="41">
        <f>IFERROR(B4/I4,0)</f>
        <v>0.14589351597456629</v>
      </c>
      <c r="M4" s="42">
        <f>IFERROR(H4/G4,0)</f>
        <v>1.9630880697116562E-2</v>
      </c>
      <c r="N4" s="40">
        <f>D4*250</f>
        <v>729500</v>
      </c>
      <c r="O4" s="43">
        <f t="shared" si="0"/>
        <v>3.9064116274220995</v>
      </c>
    </row>
    <row r="5" spans="1:15" ht="12.5" customHeight="1" thickBot="1" x14ac:dyDescent="0.35">
      <c r="A5" s="37" t="s">
        <v>34</v>
      </c>
      <c r="B5" s="1">
        <v>34655</v>
      </c>
      <c r="C5" s="2"/>
      <c r="D5" s="2">
        <v>374</v>
      </c>
      <c r="E5" s="2"/>
      <c r="F5" s="1">
        <v>6998</v>
      </c>
      <c r="G5" s="1">
        <v>11484</v>
      </c>
      <c r="H5" s="2">
        <v>124</v>
      </c>
      <c r="I5" s="1">
        <v>439635</v>
      </c>
      <c r="J5" s="1">
        <v>145680</v>
      </c>
      <c r="K5" s="35"/>
      <c r="L5" s="41">
        <f>IFERROR(B5/I5,0)</f>
        <v>7.8826754011850741E-2</v>
      </c>
      <c r="M5" s="42">
        <f>IFERROR(H5/G5,0)</f>
        <v>1.0797631487286659E-2</v>
      </c>
      <c r="N5" s="40">
        <f>D5*250</f>
        <v>93500</v>
      </c>
      <c r="O5" s="43">
        <f t="shared" si="0"/>
        <v>1.6980233732506131</v>
      </c>
    </row>
    <row r="6" spans="1:15" ht="15" thickBot="1" x14ac:dyDescent="0.35">
      <c r="A6" s="37" t="s">
        <v>10</v>
      </c>
      <c r="B6" s="1">
        <v>410176</v>
      </c>
      <c r="C6" s="2"/>
      <c r="D6" s="1">
        <v>7889</v>
      </c>
      <c r="E6" s="2"/>
      <c r="F6" s="1">
        <v>289315</v>
      </c>
      <c r="G6" s="1">
        <v>10381</v>
      </c>
      <c r="H6" s="2">
        <v>200</v>
      </c>
      <c r="I6" s="1">
        <v>6536932</v>
      </c>
      <c r="J6" s="1">
        <v>165441</v>
      </c>
      <c r="K6" s="34"/>
      <c r="L6" s="41">
        <f>IFERROR(B6/I6,0)</f>
        <v>6.2747478480730715E-2</v>
      </c>
      <c r="M6" s="42">
        <f>IFERROR(H6/G6,0)</f>
        <v>1.9265966669877663E-2</v>
      </c>
      <c r="N6" s="40">
        <f>D6*250</f>
        <v>1972250</v>
      </c>
      <c r="O6" s="43">
        <f t="shared" si="0"/>
        <v>3.8083018021532222</v>
      </c>
    </row>
    <row r="7" spans="1:15" ht="15" thickBot="1" x14ac:dyDescent="0.35">
      <c r="A7" s="37" t="s">
        <v>18</v>
      </c>
      <c r="B7" s="1">
        <v>41059</v>
      </c>
      <c r="C7" s="2"/>
      <c r="D7" s="1">
        <v>1763</v>
      </c>
      <c r="E7" s="2"/>
      <c r="F7" s="1">
        <v>24581</v>
      </c>
      <c r="G7" s="1">
        <v>7130</v>
      </c>
      <c r="H7" s="2">
        <v>306</v>
      </c>
      <c r="I7" s="1">
        <v>454290</v>
      </c>
      <c r="J7" s="1">
        <v>78887</v>
      </c>
      <c r="K7" s="35"/>
      <c r="L7" s="41">
        <f>IFERROR(B7/I7,0)</f>
        <v>9.0380593893768305E-2</v>
      </c>
      <c r="M7" s="42">
        <f>IFERROR(H7/G7,0)</f>
        <v>4.291725105189341E-2</v>
      </c>
      <c r="N7" s="40">
        <f>D7*250</f>
        <v>440750</v>
      </c>
      <c r="O7" s="43">
        <f t="shared" si="0"/>
        <v>9.7345527168221349</v>
      </c>
    </row>
    <row r="8" spans="1:15" ht="15" thickBot="1" x14ac:dyDescent="0.35">
      <c r="A8" s="37" t="s">
        <v>23</v>
      </c>
      <c r="B8" s="1">
        <v>48096</v>
      </c>
      <c r="C8" s="2"/>
      <c r="D8" s="1">
        <v>4406</v>
      </c>
      <c r="E8" s="2"/>
      <c r="F8" s="1">
        <v>23545</v>
      </c>
      <c r="G8" s="1">
        <v>13490</v>
      </c>
      <c r="H8" s="1">
        <v>1236</v>
      </c>
      <c r="I8" s="1">
        <v>660857</v>
      </c>
      <c r="J8" s="1">
        <v>185359</v>
      </c>
      <c r="K8" s="35"/>
      <c r="L8" s="41">
        <f>IFERROR(B8/I8,0)</f>
        <v>7.277822584916252E-2</v>
      </c>
      <c r="M8" s="42">
        <f>IFERROR(H8/G8,0)</f>
        <v>9.1623424759080807E-2</v>
      </c>
      <c r="N8" s="40">
        <f>D8*250</f>
        <v>1101500</v>
      </c>
      <c r="O8" s="43">
        <f t="shared" si="0"/>
        <v>21.9021124417831</v>
      </c>
    </row>
    <row r="9" spans="1:15" ht="15" thickBot="1" x14ac:dyDescent="0.35">
      <c r="A9" s="37" t="s">
        <v>43</v>
      </c>
      <c r="B9" s="1">
        <v>13746</v>
      </c>
      <c r="C9" s="2"/>
      <c r="D9" s="2">
        <v>525</v>
      </c>
      <c r="E9" s="2"/>
      <c r="F9" s="1">
        <v>5859</v>
      </c>
      <c r="G9" s="1">
        <v>14116</v>
      </c>
      <c r="H9" s="2">
        <v>539</v>
      </c>
      <c r="I9" s="1">
        <v>158347</v>
      </c>
      <c r="J9" s="1">
        <v>162613</v>
      </c>
      <c r="K9" s="34"/>
      <c r="L9" s="41">
        <f>IFERROR(B9/I9,0)</f>
        <v>8.6809349087762958E-2</v>
      </c>
      <c r="M9" s="42">
        <f>IFERROR(H9/G9,0)</f>
        <v>3.8183621422499293E-2</v>
      </c>
      <c r="N9" s="40">
        <f>D9*250</f>
        <v>131250</v>
      </c>
      <c r="O9" s="43">
        <f t="shared" si="0"/>
        <v>8.5482322130074202</v>
      </c>
    </row>
    <row r="10" spans="1:15" ht="15" thickBot="1" x14ac:dyDescent="0.35">
      <c r="A10" s="37" t="s">
        <v>63</v>
      </c>
      <c r="B10" s="1">
        <v>11427</v>
      </c>
      <c r="C10" s="2"/>
      <c r="D10" s="2">
        <v>580</v>
      </c>
      <c r="E10" s="2"/>
      <c r="F10" s="1">
        <v>8915</v>
      </c>
      <c r="G10" s="1">
        <v>16191</v>
      </c>
      <c r="H10" s="2">
        <v>822</v>
      </c>
      <c r="I10" s="1">
        <v>155711</v>
      </c>
      <c r="J10" s="1">
        <v>220632</v>
      </c>
      <c r="K10" s="34"/>
      <c r="L10" s="41">
        <f>IFERROR(B10/I10,0)</f>
        <v>7.3385952180642339E-2</v>
      </c>
      <c r="M10" s="42">
        <f>IFERROR(H10/G10,0)</f>
        <v>5.0768945710579952E-2</v>
      </c>
      <c r="N10" s="40">
        <f>D10*250</f>
        <v>145000</v>
      </c>
      <c r="O10" s="43">
        <f t="shared" si="0"/>
        <v>11.689244771156034</v>
      </c>
    </row>
    <row r="11" spans="1:15" ht="15" thickBot="1" x14ac:dyDescent="0.35">
      <c r="A11" s="37" t="s">
        <v>13</v>
      </c>
      <c r="B11" s="1">
        <v>369834</v>
      </c>
      <c r="C11" s="2"/>
      <c r="D11" s="1">
        <v>5207</v>
      </c>
      <c r="E11" s="2"/>
      <c r="F11" s="1">
        <v>325410</v>
      </c>
      <c r="G11" s="1">
        <v>17219</v>
      </c>
      <c r="H11" s="2">
        <v>242</v>
      </c>
      <c r="I11" s="1">
        <v>3103674</v>
      </c>
      <c r="J11" s="1">
        <v>144507</v>
      </c>
      <c r="K11" s="35"/>
      <c r="L11" s="41">
        <f>IFERROR(B11/I11,0)</f>
        <v>0.11916006642450205</v>
      </c>
      <c r="M11" s="42">
        <f>IFERROR(H11/G11,0)</f>
        <v>1.4054242406643824E-2</v>
      </c>
      <c r="N11" s="40">
        <f>D11*250</f>
        <v>1301750</v>
      </c>
      <c r="O11" s="43">
        <f t="shared" si="0"/>
        <v>2.5198224068095416</v>
      </c>
    </row>
    <row r="12" spans="1:15" ht="15" thickBot="1" x14ac:dyDescent="0.35">
      <c r="A12" s="37" t="s">
        <v>16</v>
      </c>
      <c r="B12" s="1">
        <v>148988</v>
      </c>
      <c r="C12" s="2"/>
      <c r="D12" s="1">
        <v>3254</v>
      </c>
      <c r="E12" s="2"/>
      <c r="F12" s="1">
        <v>121247</v>
      </c>
      <c r="G12" s="1">
        <v>14032</v>
      </c>
      <c r="H12" s="2">
        <v>306</v>
      </c>
      <c r="I12" s="1">
        <v>1498525</v>
      </c>
      <c r="J12" s="1">
        <v>141138</v>
      </c>
      <c r="K12" s="34"/>
      <c r="L12" s="41">
        <f>IFERROR(B12/I12,0)</f>
        <v>9.9423099381058047E-2</v>
      </c>
      <c r="M12" s="42">
        <f>IFERROR(H12/G12,0)</f>
        <v>2.1807297605473203E-2</v>
      </c>
      <c r="N12" s="40">
        <f>D12*250</f>
        <v>813500</v>
      </c>
      <c r="O12" s="43">
        <f t="shared" si="0"/>
        <v>4.4601712889628695</v>
      </c>
    </row>
    <row r="13" spans="1:15" ht="14.5" thickBot="1" x14ac:dyDescent="0.35">
      <c r="A13" s="3" t="s">
        <v>64</v>
      </c>
      <c r="B13" s="2">
        <v>319</v>
      </c>
      <c r="C13" s="2"/>
      <c r="D13" s="2">
        <v>5</v>
      </c>
      <c r="E13" s="2"/>
      <c r="F13" s="2">
        <v>92</v>
      </c>
      <c r="G13" s="2"/>
      <c r="H13" s="2"/>
      <c r="I13" s="1">
        <v>18389</v>
      </c>
      <c r="J13" s="2"/>
      <c r="K13" s="35"/>
      <c r="L13" s="41">
        <f>IFERROR(B13/I13,0)</f>
        <v>1.7347327206482136E-2</v>
      </c>
      <c r="M13" s="42">
        <f>IFERROR(H13/G13,0)</f>
        <v>0</v>
      </c>
      <c r="N13" s="40">
        <f>D13*250</f>
        <v>1250</v>
      </c>
      <c r="O13" s="43">
        <f t="shared" si="0"/>
        <v>2.9184952978056424</v>
      </c>
    </row>
    <row r="14" spans="1:15" ht="15" thickBot="1" x14ac:dyDescent="0.35">
      <c r="A14" s="37" t="s">
        <v>47</v>
      </c>
      <c r="B14" s="1">
        <v>1418</v>
      </c>
      <c r="C14" s="2"/>
      <c r="D14" s="2">
        <v>24</v>
      </c>
      <c r="E14" s="2"/>
      <c r="F14" s="2">
        <v>310</v>
      </c>
      <c r="G14" s="1">
        <v>1002</v>
      </c>
      <c r="H14" s="2">
        <v>17</v>
      </c>
      <c r="I14" s="1">
        <v>131371</v>
      </c>
      <c r="J14" s="1">
        <v>92785</v>
      </c>
      <c r="K14" s="34"/>
      <c r="L14" s="41">
        <f>IFERROR(B14/I14,0)</f>
        <v>1.0793858614153809E-2</v>
      </c>
      <c r="M14" s="42">
        <f>IFERROR(H14/G14,0)</f>
        <v>1.6966067864271458E-2</v>
      </c>
      <c r="N14" s="40">
        <f>D14*250</f>
        <v>6000</v>
      </c>
      <c r="O14" s="43">
        <f t="shared" si="0"/>
        <v>3.2313117066290551</v>
      </c>
    </row>
    <row r="15" spans="1:15" ht="15" thickBot="1" x14ac:dyDescent="0.35">
      <c r="A15" s="37" t="s">
        <v>49</v>
      </c>
      <c r="B15" s="1">
        <v>15822</v>
      </c>
      <c r="C15" s="2"/>
      <c r="D15" s="2">
        <v>126</v>
      </c>
      <c r="E15" s="2"/>
      <c r="F15" s="1">
        <v>11192</v>
      </c>
      <c r="G15" s="1">
        <v>8854</v>
      </c>
      <c r="H15" s="2">
        <v>71</v>
      </c>
      <c r="I15" s="1">
        <v>153009</v>
      </c>
      <c r="J15" s="1">
        <v>85620</v>
      </c>
      <c r="K15" s="34"/>
      <c r="L15" s="41">
        <f>IFERROR(B15/I15,0)</f>
        <v>0.10340568201870479</v>
      </c>
      <c r="M15" s="42">
        <f>IFERROR(H15/G15,0)</f>
        <v>8.0189744748136432E-3</v>
      </c>
      <c r="N15" s="40">
        <f>D15*250</f>
        <v>31500</v>
      </c>
      <c r="O15" s="43">
        <f t="shared" si="0"/>
        <v>0.99089874857792948</v>
      </c>
    </row>
    <row r="16" spans="1:15" ht="15" thickBot="1" x14ac:dyDescent="0.35">
      <c r="A16" s="37" t="s">
        <v>12</v>
      </c>
      <c r="B16" s="1">
        <v>164878</v>
      </c>
      <c r="C16" s="2"/>
      <c r="D16" s="1">
        <v>7517</v>
      </c>
      <c r="E16" s="2"/>
      <c r="F16" s="1">
        <v>18205</v>
      </c>
      <c r="G16" s="1">
        <v>13011</v>
      </c>
      <c r="H16" s="2">
        <v>593</v>
      </c>
      <c r="I16" s="1">
        <v>2308854</v>
      </c>
      <c r="J16" s="1">
        <v>182204</v>
      </c>
      <c r="K16" s="35"/>
      <c r="L16" s="41">
        <f>IFERROR(B16/I16,0)</f>
        <v>7.1411184942833106E-2</v>
      </c>
      <c r="M16" s="42">
        <f>IFERROR(H16/G16,0)</f>
        <v>4.557681961417262E-2</v>
      </c>
      <c r="N16" s="40">
        <f>D16*250</f>
        <v>1879250</v>
      </c>
      <c r="O16" s="43">
        <f t="shared" si="0"/>
        <v>10.397821419473793</v>
      </c>
    </row>
    <row r="17" spans="1:15" ht="15" thickBot="1" x14ac:dyDescent="0.35">
      <c r="A17" s="37" t="s">
        <v>27</v>
      </c>
      <c r="B17" s="1">
        <v>57916</v>
      </c>
      <c r="C17" s="2"/>
      <c r="D17" s="1">
        <v>2846</v>
      </c>
      <c r="E17" s="2"/>
      <c r="F17" s="1">
        <v>13748</v>
      </c>
      <c r="G17" s="1">
        <v>8603</v>
      </c>
      <c r="H17" s="2">
        <v>423</v>
      </c>
      <c r="I17" s="1">
        <v>644805</v>
      </c>
      <c r="J17" s="1">
        <v>95779</v>
      </c>
      <c r="K17" s="35"/>
      <c r="L17" s="41">
        <f>IFERROR(B17/I17,0)</f>
        <v>8.9819402765177067E-2</v>
      </c>
      <c r="M17" s="42">
        <f>IFERROR(H17/G17,0)</f>
        <v>4.916889457166105E-2</v>
      </c>
      <c r="N17" s="40">
        <f>D17*250</f>
        <v>711500</v>
      </c>
      <c r="O17" s="43">
        <f t="shared" si="0"/>
        <v>11.285033496788452</v>
      </c>
    </row>
    <row r="18" spans="1:15" ht="15" thickBot="1" x14ac:dyDescent="0.35">
      <c r="A18" s="37" t="s">
        <v>41</v>
      </c>
      <c r="B18" s="1">
        <v>39727</v>
      </c>
      <c r="C18" s="46">
        <v>164</v>
      </c>
      <c r="D18" s="2">
        <v>808</v>
      </c>
      <c r="E18" s="49">
        <v>5</v>
      </c>
      <c r="F18" s="1">
        <v>10311</v>
      </c>
      <c r="G18" s="1">
        <v>12591</v>
      </c>
      <c r="H18" s="2">
        <v>256</v>
      </c>
      <c r="I18" s="1">
        <v>426747</v>
      </c>
      <c r="J18" s="1">
        <v>135258</v>
      </c>
      <c r="K18" s="34"/>
      <c r="L18" s="41">
        <f>IFERROR(B18/I18,0)</f>
        <v>9.3092628653511325E-2</v>
      </c>
      <c r="M18" s="42">
        <f>IFERROR(H18/G18,0)</f>
        <v>2.0331983162576443E-2</v>
      </c>
      <c r="N18" s="40">
        <f>D18*250</f>
        <v>202000</v>
      </c>
      <c r="O18" s="43">
        <f t="shared" si="0"/>
        <v>4.0847030986482746</v>
      </c>
    </row>
    <row r="19" spans="1:15" ht="15" thickBot="1" x14ac:dyDescent="0.35">
      <c r="A19" s="37" t="s">
        <v>45</v>
      </c>
      <c r="B19" s="1">
        <v>23570</v>
      </c>
      <c r="C19" s="2"/>
      <c r="D19" s="2">
        <v>315</v>
      </c>
      <c r="E19" s="2"/>
      <c r="F19" s="1">
        <v>10370</v>
      </c>
      <c r="G19" s="1">
        <v>8090</v>
      </c>
      <c r="H19" s="2">
        <v>108</v>
      </c>
      <c r="I19" s="1">
        <v>261531</v>
      </c>
      <c r="J19" s="1">
        <v>89771</v>
      </c>
      <c r="K19" s="6"/>
      <c r="L19" s="41">
        <f>IFERROR(B19/I19,0)</f>
        <v>9.012315939601806E-2</v>
      </c>
      <c r="M19" s="42">
        <f>IFERROR(H19/G19,0)</f>
        <v>1.334981458590853E-2</v>
      </c>
      <c r="N19" s="40">
        <f>D19*250</f>
        <v>78750</v>
      </c>
      <c r="O19" s="43">
        <f t="shared" si="0"/>
        <v>2.3411115825201527</v>
      </c>
    </row>
    <row r="20" spans="1:15" ht="15" thickBot="1" x14ac:dyDescent="0.35">
      <c r="A20" s="37" t="s">
        <v>38</v>
      </c>
      <c r="B20" s="1">
        <v>24060</v>
      </c>
      <c r="C20" s="2"/>
      <c r="D20" s="2">
        <v>674</v>
      </c>
      <c r="E20" s="2"/>
      <c r="F20" s="1">
        <v>16459</v>
      </c>
      <c r="G20" s="1">
        <v>5385</v>
      </c>
      <c r="H20" s="2">
        <v>151</v>
      </c>
      <c r="I20" s="1">
        <v>549208</v>
      </c>
      <c r="J20" s="1">
        <v>122929</v>
      </c>
      <c r="K20" s="35"/>
      <c r="L20" s="41">
        <f>IFERROR(B20/I20,0)</f>
        <v>4.3808538841386142E-2</v>
      </c>
      <c r="M20" s="42">
        <f>IFERROR(H20/G20,0)</f>
        <v>2.8040854224698236E-2</v>
      </c>
      <c r="N20" s="40">
        <f>D20*250</f>
        <v>168500</v>
      </c>
      <c r="O20" s="43">
        <f t="shared" si="0"/>
        <v>6.0033250207813795</v>
      </c>
    </row>
    <row r="21" spans="1:15" ht="15" thickBot="1" x14ac:dyDescent="0.35">
      <c r="A21" s="37" t="s">
        <v>14</v>
      </c>
      <c r="B21" s="1">
        <v>96590</v>
      </c>
      <c r="C21" s="2"/>
      <c r="D21" s="1">
        <v>3611</v>
      </c>
      <c r="E21" s="2"/>
      <c r="F21" s="1">
        <v>39691</v>
      </c>
      <c r="G21" s="1">
        <v>20777</v>
      </c>
      <c r="H21" s="2">
        <v>777</v>
      </c>
      <c r="I21" s="1">
        <v>1122962</v>
      </c>
      <c r="J21" s="1">
        <v>241560</v>
      </c>
      <c r="K21" s="35"/>
      <c r="L21" s="41">
        <f>IFERROR(B21/I21,0)</f>
        <v>8.6013596185801483E-2</v>
      </c>
      <c r="M21" s="42">
        <f>IFERROR(H21/G21,0)</f>
        <v>3.7397121817394234E-2</v>
      </c>
      <c r="N21" s="40">
        <f>D21*250</f>
        <v>902750</v>
      </c>
      <c r="O21" s="43">
        <f t="shared" si="0"/>
        <v>8.3462056113469298</v>
      </c>
    </row>
    <row r="22" spans="1:15" ht="15" thickBot="1" x14ac:dyDescent="0.35">
      <c r="A22" s="37" t="s">
        <v>39</v>
      </c>
      <c r="B22" s="1">
        <v>3723</v>
      </c>
      <c r="C22" s="2"/>
      <c r="D22" s="2">
        <v>118</v>
      </c>
      <c r="E22" s="2"/>
      <c r="F22" s="2">
        <v>414</v>
      </c>
      <c r="G22" s="1">
        <v>2770</v>
      </c>
      <c r="H22" s="2">
        <v>88</v>
      </c>
      <c r="I22" s="1">
        <v>150299</v>
      </c>
      <c r="J22" s="1">
        <v>111812</v>
      </c>
      <c r="K22" s="35"/>
      <c r="L22" s="41">
        <f>IFERROR(B22/I22,0)</f>
        <v>2.4770623889713173E-2</v>
      </c>
      <c r="M22" s="42">
        <f>IFERROR(H22/G22,0)</f>
        <v>3.1768953068592058E-2</v>
      </c>
      <c r="N22" s="40">
        <f>D22*250</f>
        <v>29500</v>
      </c>
      <c r="O22" s="43">
        <f t="shared" si="0"/>
        <v>6.9237174321783508</v>
      </c>
    </row>
    <row r="23" spans="1:15" ht="15" thickBot="1" x14ac:dyDescent="0.35">
      <c r="A23" s="37" t="s">
        <v>26</v>
      </c>
      <c r="B23" s="1">
        <v>79545</v>
      </c>
      <c r="C23" s="2"/>
      <c r="D23" s="1">
        <v>3402</v>
      </c>
      <c r="E23" s="2"/>
      <c r="F23" s="1">
        <v>70763</v>
      </c>
      <c r="G23" s="1">
        <v>13157</v>
      </c>
      <c r="H23" s="2">
        <v>563</v>
      </c>
      <c r="I23" s="1">
        <v>979158</v>
      </c>
      <c r="J23" s="1">
        <v>161960</v>
      </c>
      <c r="K23" s="35"/>
      <c r="L23" s="41">
        <f>IFERROR(B23/I23,0)</f>
        <v>8.1238165852702021E-2</v>
      </c>
      <c r="M23" s="42">
        <f>IFERROR(H23/G23,0)</f>
        <v>4.2790909781865165E-2</v>
      </c>
      <c r="N23" s="40">
        <f>D23*250</f>
        <v>850500</v>
      </c>
      <c r="O23" s="43">
        <f t="shared" si="0"/>
        <v>9.692061097491985</v>
      </c>
    </row>
    <row r="24" spans="1:15" ht="15" thickBot="1" x14ac:dyDescent="0.35">
      <c r="A24" s="37" t="s">
        <v>17</v>
      </c>
      <c r="B24" s="1">
        <v>114033</v>
      </c>
      <c r="C24" s="2"/>
      <c r="D24" s="1">
        <v>8450</v>
      </c>
      <c r="E24" s="2"/>
      <c r="F24" s="1">
        <v>10193</v>
      </c>
      <c r="G24" s="1">
        <v>16544</v>
      </c>
      <c r="H24" s="1">
        <v>1226</v>
      </c>
      <c r="I24" s="1">
        <v>1139375</v>
      </c>
      <c r="J24" s="1">
        <v>165306</v>
      </c>
      <c r="K24" s="35"/>
      <c r="L24" s="41">
        <f>IFERROR(B24/I24,0)</f>
        <v>0.10008381788261109</v>
      </c>
      <c r="M24" s="42">
        <f>IFERROR(H24/G24,0)</f>
        <v>7.4105415860735005E-2</v>
      </c>
      <c r="N24" s="40">
        <f>D24*250</f>
        <v>2112500</v>
      </c>
      <c r="O24" s="43">
        <f t="shared" si="0"/>
        <v>17.525339156209167</v>
      </c>
    </row>
    <row r="25" spans="1:15" ht="15" thickBot="1" x14ac:dyDescent="0.35">
      <c r="A25" s="37" t="s">
        <v>11</v>
      </c>
      <c r="B25" s="1">
        <v>83059</v>
      </c>
      <c r="C25" s="2"/>
      <c r="D25" s="1">
        <v>6382</v>
      </c>
      <c r="E25" s="2"/>
      <c r="F25" s="1">
        <v>21515</v>
      </c>
      <c r="G25" s="1">
        <v>8317</v>
      </c>
      <c r="H25" s="2">
        <v>639</v>
      </c>
      <c r="I25" s="1">
        <v>1749927</v>
      </c>
      <c r="J25" s="1">
        <v>175223</v>
      </c>
      <c r="K25" s="34"/>
      <c r="L25" s="41">
        <f>IFERROR(B25/I25,0)</f>
        <v>4.7464265652224349E-2</v>
      </c>
      <c r="M25" s="42">
        <f>IFERROR(H25/G25,0)</f>
        <v>7.6830587952386675E-2</v>
      </c>
      <c r="N25" s="40">
        <f>D25*250</f>
        <v>1595500</v>
      </c>
      <c r="O25" s="43">
        <f t="shared" si="0"/>
        <v>18.209236807570523</v>
      </c>
    </row>
    <row r="26" spans="1:15" ht="15" thickBot="1" x14ac:dyDescent="0.35">
      <c r="A26" s="37" t="s">
        <v>32</v>
      </c>
      <c r="B26" s="1">
        <v>47457</v>
      </c>
      <c r="C26" s="2"/>
      <c r="D26" s="1">
        <v>1588</v>
      </c>
      <c r="E26" s="2"/>
      <c r="F26" s="1">
        <v>4358</v>
      </c>
      <c r="G26" s="1">
        <v>8415</v>
      </c>
      <c r="H26" s="2">
        <v>282</v>
      </c>
      <c r="I26" s="1">
        <v>876859</v>
      </c>
      <c r="J26" s="1">
        <v>155482</v>
      </c>
      <c r="K26" s="34"/>
      <c r="L26" s="41">
        <f>IFERROR(B26/I26,0)</f>
        <v>5.4121586252749869E-2</v>
      </c>
      <c r="M26" s="42">
        <f>IFERROR(H26/G26,0)</f>
        <v>3.351158645276292E-2</v>
      </c>
      <c r="N26" s="40">
        <f>D26*250</f>
        <v>397000</v>
      </c>
      <c r="O26" s="43">
        <f t="shared" si="0"/>
        <v>7.3654676865372863</v>
      </c>
    </row>
    <row r="27" spans="1:15" ht="15" thickBot="1" x14ac:dyDescent="0.35">
      <c r="A27" s="37" t="s">
        <v>30</v>
      </c>
      <c r="B27" s="1">
        <v>45524</v>
      </c>
      <c r="C27" s="2"/>
      <c r="D27" s="1">
        <v>1389</v>
      </c>
      <c r="E27" s="2"/>
      <c r="F27" s="1">
        <v>13820</v>
      </c>
      <c r="G27" s="1">
        <v>15296</v>
      </c>
      <c r="H27" s="2">
        <v>467</v>
      </c>
      <c r="I27" s="1">
        <v>409849</v>
      </c>
      <c r="J27" s="1">
        <v>137711</v>
      </c>
      <c r="K27" s="6"/>
      <c r="L27" s="41">
        <f>IFERROR(B27/I27,0)</f>
        <v>0.11107505447128088</v>
      </c>
      <c r="M27" s="42">
        <f>IFERROR(H27/G27,0)</f>
        <v>3.0530857740585775E-2</v>
      </c>
      <c r="N27" s="40">
        <f>D27*250</f>
        <v>347250</v>
      </c>
      <c r="O27" s="43">
        <f t="shared" si="0"/>
        <v>6.6278446533696513</v>
      </c>
    </row>
    <row r="28" spans="1:15" ht="15" thickBot="1" x14ac:dyDescent="0.35">
      <c r="A28" s="37" t="s">
        <v>35</v>
      </c>
      <c r="B28" s="1">
        <v>37149</v>
      </c>
      <c r="C28" s="2"/>
      <c r="D28" s="1">
        <v>1180</v>
      </c>
      <c r="E28" s="2"/>
      <c r="F28" s="1">
        <v>28615</v>
      </c>
      <c r="G28" s="1">
        <v>6053</v>
      </c>
      <c r="H28" s="2">
        <v>192</v>
      </c>
      <c r="I28" s="1">
        <v>635311</v>
      </c>
      <c r="J28" s="1">
        <v>103514</v>
      </c>
      <c r="K28" s="35"/>
      <c r="L28" s="41">
        <f>IFERROR(B28/I28,0)</f>
        <v>5.8473723892707663E-2</v>
      </c>
      <c r="M28" s="42">
        <f>IFERROR(H28/G28,0)</f>
        <v>3.1719808359491161E-2</v>
      </c>
      <c r="N28" s="40">
        <f>D28*250</f>
        <v>295000</v>
      </c>
      <c r="O28" s="43">
        <f t="shared" si="0"/>
        <v>6.9409943740073761</v>
      </c>
    </row>
    <row r="29" spans="1:15" ht="15" thickBot="1" x14ac:dyDescent="0.35">
      <c r="A29" s="37" t="s">
        <v>51</v>
      </c>
      <c r="B29" s="1">
        <v>2712</v>
      </c>
      <c r="C29" s="2"/>
      <c r="D29" s="2">
        <v>40</v>
      </c>
      <c r="E29" s="2"/>
      <c r="F29" s="1">
        <v>1179</v>
      </c>
      <c r="G29" s="1">
        <v>2537</v>
      </c>
      <c r="H29" s="2">
        <v>37</v>
      </c>
      <c r="I29" s="1">
        <v>141002</v>
      </c>
      <c r="J29" s="1">
        <v>131928</v>
      </c>
      <c r="K29" s="35"/>
      <c r="L29" s="41">
        <f>IFERROR(B29/I29,0)</f>
        <v>1.9233769733762642E-2</v>
      </c>
      <c r="M29" s="42">
        <f>IFERROR(H29/G29,0)</f>
        <v>1.4584154513204573E-2</v>
      </c>
      <c r="N29" s="40">
        <f>D29*250</f>
        <v>10000</v>
      </c>
      <c r="O29" s="43">
        <f t="shared" si="0"/>
        <v>2.6873156342182889</v>
      </c>
    </row>
    <row r="30" spans="1:15" ht="15" thickBot="1" x14ac:dyDescent="0.35">
      <c r="A30" s="37" t="s">
        <v>50</v>
      </c>
      <c r="B30" s="1">
        <v>23190</v>
      </c>
      <c r="C30" s="2"/>
      <c r="D30" s="2">
        <v>310</v>
      </c>
      <c r="E30" s="2"/>
      <c r="F30" s="1">
        <v>5491</v>
      </c>
      <c r="G30" s="1">
        <v>11988</v>
      </c>
      <c r="H30" s="2">
        <v>160</v>
      </c>
      <c r="I30" s="1">
        <v>242889</v>
      </c>
      <c r="J30" s="1">
        <v>125562</v>
      </c>
      <c r="K30" s="34"/>
      <c r="L30" s="41">
        <f>IFERROR(B30/I30,0)</f>
        <v>9.547571112730506E-2</v>
      </c>
      <c r="M30" s="42">
        <f>IFERROR(H30/G30,0)</f>
        <v>1.3346680013346679E-2</v>
      </c>
      <c r="N30" s="40">
        <f>D30*250</f>
        <v>77500</v>
      </c>
      <c r="O30" s="43">
        <f t="shared" si="0"/>
        <v>2.3419577404053471</v>
      </c>
    </row>
    <row r="31" spans="1:15" ht="15" thickBot="1" x14ac:dyDescent="0.35">
      <c r="A31" s="37" t="s">
        <v>31</v>
      </c>
      <c r="B31" s="1">
        <v>37528</v>
      </c>
      <c r="C31" s="2"/>
      <c r="D31" s="2">
        <v>676</v>
      </c>
      <c r="E31" s="2"/>
      <c r="F31" s="1">
        <v>12297</v>
      </c>
      <c r="G31" s="1">
        <v>12184</v>
      </c>
      <c r="H31" s="2">
        <v>219</v>
      </c>
      <c r="I31" s="1">
        <v>503464</v>
      </c>
      <c r="J31" s="1">
        <v>163454</v>
      </c>
      <c r="K31" s="35"/>
      <c r="L31" s="41">
        <f>IFERROR(B31/I31,0)</f>
        <v>7.4539589722403196E-2</v>
      </c>
      <c r="M31" s="42">
        <f>IFERROR(H31/G31,0)</f>
        <v>1.7974392646093237E-2</v>
      </c>
      <c r="N31" s="40">
        <f>D31*250</f>
        <v>169000</v>
      </c>
      <c r="O31" s="43">
        <f t="shared" si="0"/>
        <v>3.503304199531017</v>
      </c>
    </row>
    <row r="32" spans="1:15" ht="15" thickBot="1" x14ac:dyDescent="0.35">
      <c r="A32" s="37" t="s">
        <v>42</v>
      </c>
      <c r="B32" s="1">
        <v>6262</v>
      </c>
      <c r="C32" s="2"/>
      <c r="D32" s="2">
        <v>400</v>
      </c>
      <c r="E32" s="2"/>
      <c r="F32" s="2">
        <v>546</v>
      </c>
      <c r="G32" s="1">
        <v>4605</v>
      </c>
      <c r="H32" s="2">
        <v>294</v>
      </c>
      <c r="I32" s="1">
        <v>171149</v>
      </c>
      <c r="J32" s="1">
        <v>125872</v>
      </c>
      <c r="K32" s="35"/>
      <c r="L32" s="41">
        <f>IFERROR(B32/I32,0)</f>
        <v>3.6588002267030482E-2</v>
      </c>
      <c r="M32" s="42">
        <f>IFERROR(H32/G32,0)</f>
        <v>6.384364820846905E-2</v>
      </c>
      <c r="N32" s="40">
        <f>D32*250</f>
        <v>100000</v>
      </c>
      <c r="O32" s="43">
        <f t="shared" si="0"/>
        <v>14.969338869370809</v>
      </c>
    </row>
    <row r="33" spans="1:15" ht="15" thickBot="1" x14ac:dyDescent="0.35">
      <c r="A33" s="37" t="s">
        <v>8</v>
      </c>
      <c r="B33" s="1">
        <v>183372</v>
      </c>
      <c r="C33" s="2"/>
      <c r="D33" s="1">
        <v>15809</v>
      </c>
      <c r="E33" s="2"/>
      <c r="F33" s="1">
        <v>55928</v>
      </c>
      <c r="G33" s="1">
        <v>20645</v>
      </c>
      <c r="H33" s="1">
        <v>1780</v>
      </c>
      <c r="I33" s="1">
        <v>1817955</v>
      </c>
      <c r="J33" s="1">
        <v>204674</v>
      </c>
      <c r="K33" s="35"/>
      <c r="L33" s="41">
        <f>IFERROR(B33/I33,0)</f>
        <v>0.10086718318110184</v>
      </c>
      <c r="M33" s="42">
        <f>IFERROR(H33/G33,0)</f>
        <v>8.6219423589246794E-2</v>
      </c>
      <c r="N33" s="40">
        <f>D33*250</f>
        <v>3952250</v>
      </c>
      <c r="O33" s="43">
        <f t="shared" si="0"/>
        <v>20.553181510808628</v>
      </c>
    </row>
    <row r="34" spans="1:15" ht="15" thickBot="1" x14ac:dyDescent="0.35">
      <c r="A34" s="37" t="s">
        <v>44</v>
      </c>
      <c r="B34" s="1">
        <v>17517</v>
      </c>
      <c r="C34" s="2"/>
      <c r="D34" s="2">
        <v>588</v>
      </c>
      <c r="E34" s="2"/>
      <c r="F34" s="1">
        <v>10059</v>
      </c>
      <c r="G34" s="1">
        <v>8354</v>
      </c>
      <c r="H34" s="2">
        <v>280</v>
      </c>
      <c r="I34" s="1">
        <v>481531</v>
      </c>
      <c r="J34" s="1">
        <v>229647</v>
      </c>
      <c r="K34" s="34"/>
      <c r="L34" s="41">
        <f>IFERROR(B34/I34,0)</f>
        <v>3.6377720229850204E-2</v>
      </c>
      <c r="M34" s="42">
        <f>IFERROR(H34/G34,0)</f>
        <v>3.3516878142207329E-2</v>
      </c>
      <c r="N34" s="40">
        <f>D34*250</f>
        <v>147000</v>
      </c>
      <c r="O34" s="43">
        <f t="shared" si="0"/>
        <v>7.3918479191642401</v>
      </c>
    </row>
    <row r="35" spans="1:15" ht="15" thickBot="1" x14ac:dyDescent="0.35">
      <c r="A35" s="37" t="s">
        <v>7</v>
      </c>
      <c r="B35" s="1">
        <v>435753</v>
      </c>
      <c r="C35" s="2"/>
      <c r="D35" s="1">
        <v>32602</v>
      </c>
      <c r="E35" s="2"/>
      <c r="F35" s="1">
        <v>151976</v>
      </c>
      <c r="G35" s="1">
        <v>22400</v>
      </c>
      <c r="H35" s="1">
        <v>1676</v>
      </c>
      <c r="I35" s="1">
        <v>5230981</v>
      </c>
      <c r="J35" s="1">
        <v>268896</v>
      </c>
      <c r="K35" s="34"/>
      <c r="L35" s="41">
        <f>IFERROR(B35/I35,0)</f>
        <v>8.3302348068173063E-2</v>
      </c>
      <c r="M35" s="42">
        <f>IFERROR(H35/G35,0)</f>
        <v>7.4821428571428567E-2</v>
      </c>
      <c r="N35" s="40">
        <f>D35*250</f>
        <v>8150500</v>
      </c>
      <c r="O35" s="43">
        <f t="shared" si="0"/>
        <v>17.70440364151251</v>
      </c>
    </row>
    <row r="36" spans="1:15" ht="15" thickBot="1" x14ac:dyDescent="0.35">
      <c r="A36" s="37" t="s">
        <v>24</v>
      </c>
      <c r="B36" s="1">
        <v>102920</v>
      </c>
      <c r="C36" s="2"/>
      <c r="D36" s="1">
        <v>1699</v>
      </c>
      <c r="E36" s="2"/>
      <c r="F36" s="1">
        <v>22514</v>
      </c>
      <c r="G36" s="1">
        <v>9813</v>
      </c>
      <c r="H36" s="2">
        <v>162</v>
      </c>
      <c r="I36" s="1">
        <v>1458997</v>
      </c>
      <c r="J36" s="1">
        <v>139110</v>
      </c>
      <c r="K36" s="34"/>
      <c r="L36" s="41">
        <f>IFERROR(B36/I36,0)</f>
        <v>7.0541611805918725E-2</v>
      </c>
      <c r="M36" s="42">
        <f>IFERROR(H36/G36,0)</f>
        <v>1.6508712931825129E-2</v>
      </c>
      <c r="N36" s="40">
        <f>D36*250</f>
        <v>424750</v>
      </c>
      <c r="O36" s="43">
        <f t="shared" si="0"/>
        <v>3.1269918383210262</v>
      </c>
    </row>
    <row r="37" spans="1:15" ht="15" thickBot="1" x14ac:dyDescent="0.35">
      <c r="A37" s="37" t="s">
        <v>53</v>
      </c>
      <c r="B37" s="1">
        <v>5207</v>
      </c>
      <c r="C37" s="2"/>
      <c r="D37" s="2">
        <v>94</v>
      </c>
      <c r="E37" s="2"/>
      <c r="F37" s="2">
        <v>794</v>
      </c>
      <c r="G37" s="1">
        <v>6833</v>
      </c>
      <c r="H37" s="2">
        <v>123</v>
      </c>
      <c r="I37" s="1">
        <v>137293</v>
      </c>
      <c r="J37" s="1">
        <v>180160</v>
      </c>
      <c r="K37" s="35"/>
      <c r="L37" s="41">
        <f>IFERROR(B37/I37,0)</f>
        <v>3.7926187059791831E-2</v>
      </c>
      <c r="M37" s="42">
        <f>IFERROR(H37/G37,0)</f>
        <v>1.8000878091614225E-2</v>
      </c>
      <c r="N37" s="40">
        <f>D37*250</f>
        <v>23500</v>
      </c>
      <c r="O37" s="43">
        <f t="shared" si="0"/>
        <v>3.5131553677741501</v>
      </c>
    </row>
    <row r="38" spans="1:15" ht="14.5" thickBot="1" x14ac:dyDescent="0.35">
      <c r="A38" s="3" t="s">
        <v>67</v>
      </c>
      <c r="B38" s="2">
        <v>38</v>
      </c>
      <c r="C38" s="2"/>
      <c r="D38" s="2">
        <v>2</v>
      </c>
      <c r="E38" s="2"/>
      <c r="F38" s="2">
        <v>17</v>
      </c>
      <c r="G38" s="2"/>
      <c r="H38" s="2"/>
      <c r="I38" s="1">
        <v>12236</v>
      </c>
      <c r="J38" s="2"/>
      <c r="K38" s="35"/>
      <c r="L38" s="41">
        <f>IFERROR(B38/I38,0)</f>
        <v>3.105590062111801E-3</v>
      </c>
      <c r="M38" s="42">
        <f>IFERROR(H38/G38,0)</f>
        <v>0</v>
      </c>
      <c r="N38" s="40">
        <f>D38*250</f>
        <v>500</v>
      </c>
      <c r="O38" s="43">
        <f t="shared" si="0"/>
        <v>12.157894736842104</v>
      </c>
    </row>
    <row r="39" spans="1:15" ht="15" thickBot="1" x14ac:dyDescent="0.35">
      <c r="A39" s="37" t="s">
        <v>21</v>
      </c>
      <c r="B39" s="1">
        <v>77269</v>
      </c>
      <c r="C39" s="2"/>
      <c r="D39" s="1">
        <v>3223</v>
      </c>
      <c r="E39" s="2"/>
      <c r="F39" s="1">
        <v>20969</v>
      </c>
      <c r="G39" s="1">
        <v>6610</v>
      </c>
      <c r="H39" s="2">
        <v>276</v>
      </c>
      <c r="I39" s="1">
        <v>1195771</v>
      </c>
      <c r="J39" s="1">
        <v>102298</v>
      </c>
      <c r="K39" s="35"/>
      <c r="L39" s="41">
        <f>IFERROR(B39/I39,0)</f>
        <v>6.4618559908209847E-2</v>
      </c>
      <c r="M39" s="42">
        <f>IFERROR(H39/G39,0)</f>
        <v>4.1754916792738274E-2</v>
      </c>
      <c r="N39" s="40">
        <f>D39*250</f>
        <v>805750</v>
      </c>
      <c r="O39" s="43">
        <f t="shared" si="0"/>
        <v>9.4278559318743618</v>
      </c>
    </row>
    <row r="40" spans="1:15" ht="15" thickBot="1" x14ac:dyDescent="0.35">
      <c r="A40" s="37" t="s">
        <v>46</v>
      </c>
      <c r="B40" s="1">
        <v>27147</v>
      </c>
      <c r="C40" s="2"/>
      <c r="D40" s="2">
        <v>461</v>
      </c>
      <c r="E40" s="2"/>
      <c r="F40" s="1">
        <v>6023</v>
      </c>
      <c r="G40" s="1">
        <v>6861</v>
      </c>
      <c r="H40" s="2">
        <v>117</v>
      </c>
      <c r="I40" s="1">
        <v>510359</v>
      </c>
      <c r="J40" s="1">
        <v>128977</v>
      </c>
      <c r="K40" s="34"/>
      <c r="L40" s="41">
        <f>IFERROR(B40/I40,0)</f>
        <v>5.3191968790596421E-2</v>
      </c>
      <c r="M40" s="42">
        <f>IFERROR(H40/G40,0)</f>
        <v>1.7052907739396588E-2</v>
      </c>
      <c r="N40" s="40">
        <f>D40*250</f>
        <v>115250</v>
      </c>
      <c r="O40" s="43">
        <f t="shared" si="0"/>
        <v>3.2454046487641359</v>
      </c>
    </row>
    <row r="41" spans="1:15" ht="15" thickBot="1" x14ac:dyDescent="0.35">
      <c r="A41" s="37" t="s">
        <v>37</v>
      </c>
      <c r="B41" s="1">
        <v>15139</v>
      </c>
      <c r="C41" s="2"/>
      <c r="D41" s="2">
        <v>269</v>
      </c>
      <c r="E41" s="2"/>
      <c r="F41" s="1">
        <v>11489</v>
      </c>
      <c r="G41" s="1">
        <v>3589</v>
      </c>
      <c r="H41" s="2">
        <v>64</v>
      </c>
      <c r="I41" s="1">
        <v>344479</v>
      </c>
      <c r="J41" s="1">
        <v>81674</v>
      </c>
      <c r="K41" s="35"/>
      <c r="L41" s="41">
        <f>IFERROR(B41/I41,0)</f>
        <v>4.3947526554594038E-2</v>
      </c>
      <c r="M41" s="42">
        <f>IFERROR(H41/G41,0)</f>
        <v>1.7832265254945669E-2</v>
      </c>
      <c r="N41" s="40">
        <f>D41*250</f>
        <v>67250</v>
      </c>
      <c r="O41" s="43">
        <f t="shared" si="0"/>
        <v>3.4421692317854546</v>
      </c>
    </row>
    <row r="42" spans="1:15" ht="15" thickBot="1" x14ac:dyDescent="0.35">
      <c r="A42" s="37" t="s">
        <v>19</v>
      </c>
      <c r="B42" s="1">
        <v>107460</v>
      </c>
      <c r="C42" s="2"/>
      <c r="D42" s="1">
        <v>7106</v>
      </c>
      <c r="E42" s="2"/>
      <c r="F42" s="1">
        <v>23281</v>
      </c>
      <c r="G42" s="1">
        <v>8394</v>
      </c>
      <c r="H42" s="2">
        <v>555</v>
      </c>
      <c r="I42" s="1">
        <v>1055763</v>
      </c>
      <c r="J42" s="1">
        <v>82469</v>
      </c>
      <c r="K42" s="34"/>
      <c r="L42" s="41">
        <f>IFERROR(B42/I42,0)</f>
        <v>0.10178420725105919</v>
      </c>
      <c r="M42" s="42">
        <f>IFERROR(H42/G42,0)</f>
        <v>6.6118656182987845E-2</v>
      </c>
      <c r="N42" s="40">
        <f>D42*250</f>
        <v>1776500</v>
      </c>
      <c r="O42" s="43">
        <f t="shared" si="0"/>
        <v>15.531732737762889</v>
      </c>
    </row>
    <row r="43" spans="1:15" ht="15" thickBot="1" x14ac:dyDescent="0.35">
      <c r="A43" s="56" t="s">
        <v>65</v>
      </c>
      <c r="B43" s="53">
        <v>12940</v>
      </c>
      <c r="C43" s="54"/>
      <c r="D43" s="54">
        <v>180</v>
      </c>
      <c r="E43" s="54"/>
      <c r="F43" s="53">
        <v>11401</v>
      </c>
      <c r="G43" s="53">
        <v>3821</v>
      </c>
      <c r="H43" s="54">
        <v>53</v>
      </c>
      <c r="I43" s="53">
        <v>464073</v>
      </c>
      <c r="J43" s="53">
        <v>137018</v>
      </c>
      <c r="K43" s="34"/>
      <c r="L43" s="41">
        <f>IFERROR(B43/I43,0)</f>
        <v>2.7883544183781431E-2</v>
      </c>
      <c r="M43" s="42">
        <f>IFERROR(H43/G43,0)</f>
        <v>1.3870714472651138E-2</v>
      </c>
      <c r="N43" s="40">
        <f>D43*250</f>
        <v>45000</v>
      </c>
      <c r="O43" s="43">
        <f t="shared" si="0"/>
        <v>2.4775888717156107</v>
      </c>
    </row>
    <row r="44" spans="1:15" ht="15" thickBot="1" x14ac:dyDescent="0.35">
      <c r="A44" s="37" t="s">
        <v>40</v>
      </c>
      <c r="B44" s="1">
        <v>17986</v>
      </c>
      <c r="C44" s="2"/>
      <c r="D44" s="2">
        <v>996</v>
      </c>
      <c r="E44" s="2"/>
      <c r="F44" s="1">
        <v>15249</v>
      </c>
      <c r="G44" s="1">
        <v>16978</v>
      </c>
      <c r="H44" s="2">
        <v>940</v>
      </c>
      <c r="I44" s="1">
        <v>317544</v>
      </c>
      <c r="J44" s="1">
        <v>299751</v>
      </c>
      <c r="K44" s="45"/>
      <c r="L44" s="41">
        <f>IFERROR(B44/I44,0)</f>
        <v>5.6640969440455498E-2</v>
      </c>
      <c r="M44" s="42">
        <f>IFERROR(H44/G44,0)</f>
        <v>5.5365767463776652E-2</v>
      </c>
      <c r="N44" s="40">
        <f>D44*250</f>
        <v>249000</v>
      </c>
      <c r="O44" s="43">
        <f t="shared" si="0"/>
        <v>12.844100967419104</v>
      </c>
    </row>
    <row r="45" spans="1:15" ht="15" thickBot="1" x14ac:dyDescent="0.35">
      <c r="A45" s="37" t="s">
        <v>25</v>
      </c>
      <c r="B45" s="1">
        <v>73337</v>
      </c>
      <c r="C45" s="2"/>
      <c r="D45" s="1">
        <v>1221</v>
      </c>
      <c r="E45" s="2"/>
      <c r="F45" s="1">
        <v>45054</v>
      </c>
      <c r="G45" s="1">
        <v>14244</v>
      </c>
      <c r="H45" s="2">
        <v>237</v>
      </c>
      <c r="I45" s="1">
        <v>648663</v>
      </c>
      <c r="J45" s="1">
        <v>125985</v>
      </c>
      <c r="K45" s="35"/>
      <c r="L45" s="41">
        <f>IFERROR(B45/I45,0)</f>
        <v>0.11305870690944296</v>
      </c>
      <c r="M45" s="42">
        <f>IFERROR(H45/G45,0)</f>
        <v>1.6638584667228305E-2</v>
      </c>
      <c r="N45" s="40">
        <f>D45*250</f>
        <v>305250</v>
      </c>
      <c r="O45" s="43">
        <f t="shared" si="0"/>
        <v>3.1622918854057298</v>
      </c>
    </row>
    <row r="46" spans="1:15" ht="15" thickBot="1" x14ac:dyDescent="0.35">
      <c r="A46" s="37" t="s">
        <v>54</v>
      </c>
      <c r="B46" s="1">
        <v>8019</v>
      </c>
      <c r="C46" s="2"/>
      <c r="D46" s="2">
        <v>118</v>
      </c>
      <c r="E46" s="2"/>
      <c r="F46" s="2">
        <v>820</v>
      </c>
      <c r="G46" s="1">
        <v>9065</v>
      </c>
      <c r="H46" s="2">
        <v>133</v>
      </c>
      <c r="I46" s="1">
        <v>99845</v>
      </c>
      <c r="J46" s="1">
        <v>112863</v>
      </c>
      <c r="K46" s="35"/>
      <c r="L46" s="41">
        <f>IFERROR(B46/I46,0)</f>
        <v>8.0314487455556111E-2</v>
      </c>
      <c r="M46" s="42">
        <f>IFERROR(H46/G46,0)</f>
        <v>1.4671814671814672E-2</v>
      </c>
      <c r="N46" s="40">
        <f>D46*250</f>
        <v>29500</v>
      </c>
      <c r="O46" s="43">
        <f t="shared" si="0"/>
        <v>2.6787629380221971</v>
      </c>
    </row>
    <row r="47" spans="1:15" ht="15" thickBot="1" x14ac:dyDescent="0.35">
      <c r="A47" s="37" t="s">
        <v>20</v>
      </c>
      <c r="B47" s="1">
        <v>81944</v>
      </c>
      <c r="C47" s="2"/>
      <c r="D47" s="2">
        <v>871</v>
      </c>
      <c r="E47" s="2"/>
      <c r="F47" s="1">
        <v>33221</v>
      </c>
      <c r="G47" s="1">
        <v>11999</v>
      </c>
      <c r="H47" s="2">
        <v>128</v>
      </c>
      <c r="I47" s="1">
        <v>1237411</v>
      </c>
      <c r="J47" s="1">
        <v>181195</v>
      </c>
      <c r="K47" s="35"/>
      <c r="L47" s="41">
        <f>IFERROR(B47/I47,0)</f>
        <v>6.6222136379909341E-2</v>
      </c>
      <c r="M47" s="42">
        <f>IFERROR(H47/G47,0)</f>
        <v>1.0667555629635802E-2</v>
      </c>
      <c r="N47" s="40">
        <f>D47*250</f>
        <v>217750</v>
      </c>
      <c r="O47" s="43">
        <f t="shared" si="0"/>
        <v>1.6573025480816168</v>
      </c>
    </row>
    <row r="48" spans="1:15" ht="15" thickBot="1" x14ac:dyDescent="0.35">
      <c r="A48" s="37" t="s">
        <v>15</v>
      </c>
      <c r="B48" s="1">
        <v>357127</v>
      </c>
      <c r="C48" s="2"/>
      <c r="D48" s="1">
        <v>4299</v>
      </c>
      <c r="E48" s="2"/>
      <c r="F48" s="1">
        <v>166299</v>
      </c>
      <c r="G48" s="1">
        <v>12316</v>
      </c>
      <c r="H48" s="2">
        <v>148</v>
      </c>
      <c r="I48" s="1">
        <v>3331844</v>
      </c>
      <c r="J48" s="1">
        <v>114907</v>
      </c>
      <c r="K48" s="35"/>
      <c r="L48" s="41">
        <f>IFERROR(B48/I48,0)</f>
        <v>0.10718599070064505</v>
      </c>
      <c r="M48" s="42">
        <f>IFERROR(H48/G48,0)</f>
        <v>1.2016888600194868E-2</v>
      </c>
      <c r="N48" s="40">
        <f>D48*250</f>
        <v>1074750</v>
      </c>
      <c r="O48" s="43">
        <f t="shared" si="0"/>
        <v>2.0094336188526771</v>
      </c>
    </row>
    <row r="49" spans="1:15" ht="15" thickBot="1" x14ac:dyDescent="0.35">
      <c r="A49" s="3" t="s">
        <v>66</v>
      </c>
      <c r="B49" s="2">
        <v>304</v>
      </c>
      <c r="C49" s="2"/>
      <c r="D49" s="2">
        <v>6</v>
      </c>
      <c r="E49" s="2"/>
      <c r="F49" s="2">
        <v>163</v>
      </c>
      <c r="G49" s="2"/>
      <c r="H49" s="2"/>
      <c r="I49" s="1">
        <v>6972</v>
      </c>
      <c r="J49" s="2"/>
      <c r="K49" s="34"/>
      <c r="L49" s="41">
        <f>IFERROR(B49/I49,0)</f>
        <v>4.360298336201951E-2</v>
      </c>
      <c r="M49" s="42">
        <f>IFERROR(H49/G49,0)</f>
        <v>0</v>
      </c>
      <c r="N49" s="40">
        <f>D49*250</f>
        <v>1500</v>
      </c>
      <c r="O49" s="43">
        <f t="shared" si="0"/>
        <v>3.9342105263157894</v>
      </c>
    </row>
    <row r="50" spans="1:15" ht="15" thickBot="1" x14ac:dyDescent="0.35">
      <c r="A50" s="37" t="s">
        <v>28</v>
      </c>
      <c r="B50" s="1">
        <v>35012</v>
      </c>
      <c r="C50" s="2"/>
      <c r="D50" s="2">
        <v>251</v>
      </c>
      <c r="E50" s="2"/>
      <c r="F50" s="1">
        <v>12729</v>
      </c>
      <c r="G50" s="1">
        <v>10921</v>
      </c>
      <c r="H50" s="2">
        <v>78</v>
      </c>
      <c r="I50" s="1">
        <v>561500</v>
      </c>
      <c r="J50" s="1">
        <v>175143</v>
      </c>
      <c r="K50" s="35"/>
      <c r="L50" s="41">
        <f>IFERROR(B50/I50,0)</f>
        <v>6.2354407836153161E-2</v>
      </c>
      <c r="M50" s="42">
        <f>IFERROR(H50/G50,0)</f>
        <v>7.1422030949546741E-3</v>
      </c>
      <c r="N50" s="40">
        <f>D50*250</f>
        <v>62750</v>
      </c>
      <c r="O50" s="43">
        <f t="shared" si="0"/>
        <v>0.79224265965954532</v>
      </c>
    </row>
    <row r="51" spans="1:15" ht="15" thickBot="1" x14ac:dyDescent="0.35">
      <c r="A51" s="37" t="s">
        <v>48</v>
      </c>
      <c r="B51" s="1">
        <v>1366</v>
      </c>
      <c r="C51" s="2"/>
      <c r="D51" s="2">
        <v>56</v>
      </c>
      <c r="E51" s="2"/>
      <c r="F51" s="2">
        <v>162</v>
      </c>
      <c r="G51" s="1">
        <v>2189</v>
      </c>
      <c r="H51" s="2">
        <v>90</v>
      </c>
      <c r="I51" s="1">
        <v>84947</v>
      </c>
      <c r="J51" s="1">
        <v>136135</v>
      </c>
      <c r="K51" s="35"/>
      <c r="L51" s="41">
        <f>IFERROR(B51/I51,0)</f>
        <v>1.608061497168823E-2</v>
      </c>
      <c r="M51" s="42">
        <f>IFERROR(H51/G51,0)</f>
        <v>4.1114664230242119E-2</v>
      </c>
      <c r="N51" s="40">
        <f>D51*250</f>
        <v>14000</v>
      </c>
      <c r="O51" s="43">
        <f t="shared" ref="O51" si="1">ABS(N51-B51)/B51</f>
        <v>9.2489019033674964</v>
      </c>
    </row>
    <row r="52" spans="1:15" ht="15" thickBot="1" x14ac:dyDescent="0.35">
      <c r="A52" s="37" t="s">
        <v>29</v>
      </c>
      <c r="B52" s="1">
        <v>79371</v>
      </c>
      <c r="C52" s="2"/>
      <c r="D52" s="1">
        <v>2048</v>
      </c>
      <c r="E52" s="2"/>
      <c r="F52" s="1">
        <v>67088</v>
      </c>
      <c r="G52" s="1">
        <v>9299</v>
      </c>
      <c r="H52" s="2">
        <v>240</v>
      </c>
      <c r="I52" s="1">
        <v>1031976</v>
      </c>
      <c r="J52" s="1">
        <v>120904</v>
      </c>
      <c r="K52" s="35"/>
      <c r="L52" s="41">
        <f>IFERROR(B52/I52,0)</f>
        <v>7.6911672364473591E-2</v>
      </c>
      <c r="M52" s="42">
        <f>IFERROR(H52/G52,0)</f>
        <v>2.5809226798580491E-2</v>
      </c>
      <c r="N52" s="40">
        <f>D52*250</f>
        <v>512000</v>
      </c>
      <c r="O52" s="43">
        <f t="shared" si="0"/>
        <v>5.4507187763792819</v>
      </c>
    </row>
    <row r="53" spans="1:15" ht="15" thickBot="1" x14ac:dyDescent="0.35">
      <c r="A53" s="37" t="s">
        <v>9</v>
      </c>
      <c r="B53" s="1">
        <v>50003</v>
      </c>
      <c r="C53" s="2"/>
      <c r="D53" s="1">
        <v>1474</v>
      </c>
      <c r="E53" s="2"/>
      <c r="F53" s="1">
        <v>31892</v>
      </c>
      <c r="G53" s="1">
        <v>6566</v>
      </c>
      <c r="H53" s="2">
        <v>194</v>
      </c>
      <c r="I53" s="1">
        <v>841184</v>
      </c>
      <c r="J53" s="1">
        <v>110466</v>
      </c>
      <c r="K53" s="35"/>
      <c r="L53" s="41">
        <f>IFERROR(B53/I53,0)</f>
        <v>5.9443593791608018E-2</v>
      </c>
      <c r="M53" s="42">
        <f>IFERROR(H53/G53,0)</f>
        <v>2.954614681693573E-2</v>
      </c>
      <c r="N53" s="40">
        <f>D53*250</f>
        <v>368500</v>
      </c>
      <c r="O53" s="43">
        <f t="shared" si="0"/>
        <v>6.369557826530408</v>
      </c>
    </row>
    <row r="54" spans="1:15" ht="15" thickBot="1" x14ac:dyDescent="0.35">
      <c r="A54" s="37" t="s">
        <v>56</v>
      </c>
      <c r="B54" s="1">
        <v>5199</v>
      </c>
      <c r="C54" s="2"/>
      <c r="D54" s="2">
        <v>101</v>
      </c>
      <c r="E54" s="2"/>
      <c r="F54" s="1">
        <v>1552</v>
      </c>
      <c r="G54" s="1">
        <v>2901</v>
      </c>
      <c r="H54" s="2">
        <v>56</v>
      </c>
      <c r="I54" s="1">
        <v>240201</v>
      </c>
      <c r="J54" s="1">
        <v>134030</v>
      </c>
      <c r="K54" s="35"/>
      <c r="L54" s="41">
        <f>IFERROR(B54/I54,0)</f>
        <v>2.1644372837748387E-2</v>
      </c>
      <c r="M54" s="42">
        <f>IFERROR(H54/G54,0)</f>
        <v>1.9303688383316097E-2</v>
      </c>
      <c r="N54" s="40">
        <f>D54*250</f>
        <v>25250</v>
      </c>
      <c r="O54" s="43">
        <f t="shared" si="0"/>
        <v>3.8567032121561837</v>
      </c>
    </row>
    <row r="55" spans="1:15" ht="15" thickBot="1" x14ac:dyDescent="0.35">
      <c r="A55" s="37" t="s">
        <v>22</v>
      </c>
      <c r="B55" s="1">
        <v>44135</v>
      </c>
      <c r="C55" s="2"/>
      <c r="D55" s="2">
        <v>859</v>
      </c>
      <c r="E55" s="2"/>
      <c r="F55" s="1">
        <v>9374</v>
      </c>
      <c r="G55" s="1">
        <v>7580</v>
      </c>
      <c r="H55" s="2">
        <v>148</v>
      </c>
      <c r="I55" s="1">
        <v>794697</v>
      </c>
      <c r="J55" s="1">
        <v>136489</v>
      </c>
      <c r="K55" s="34"/>
      <c r="L55" s="41">
        <f>IFERROR(B55/I55,0)</f>
        <v>5.5536890160652427E-2</v>
      </c>
      <c r="M55" s="42">
        <f>IFERROR(H55/G55,0)</f>
        <v>1.9525065963060684E-2</v>
      </c>
      <c r="N55" s="40">
        <f>D55*250</f>
        <v>214750</v>
      </c>
      <c r="O55" s="43">
        <f t="shared" si="0"/>
        <v>3.8657528038971338</v>
      </c>
    </row>
    <row r="56" spans="1:15" ht="15" thickBot="1" x14ac:dyDescent="0.35">
      <c r="A56" s="47" t="s">
        <v>55</v>
      </c>
      <c r="B56" s="29">
        <v>2238</v>
      </c>
      <c r="C56" s="13"/>
      <c r="D56" s="13">
        <v>25</v>
      </c>
      <c r="E56" s="13"/>
      <c r="F56" s="13">
        <v>519</v>
      </c>
      <c r="G56" s="29">
        <v>3867</v>
      </c>
      <c r="H56" s="13">
        <v>43</v>
      </c>
      <c r="I56" s="29">
        <v>64221</v>
      </c>
      <c r="J56" s="29">
        <v>110963</v>
      </c>
      <c r="K56" s="48"/>
      <c r="L56" s="41">
        <f>IFERROR(B56/I56,0)</f>
        <v>3.4848414070163966E-2</v>
      </c>
      <c r="M56" s="42">
        <f>IFERROR(H56/G56,0)</f>
        <v>1.1119731057667443E-2</v>
      </c>
      <c r="N56" s="40">
        <f>D56*250</f>
        <v>6250</v>
      </c>
      <c r="O56" s="43">
        <f t="shared" si="0"/>
        <v>1.7926720285969615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FE611CE4-0A53-40C9-BEEA-B5409CD53D14}"/>
    <hyperlink ref="A6" r:id="rId2" display="https://www.worldometers.info/coronavirus/usa/california/" xr:uid="{20245F14-6C3A-4095-9B99-04012C7C550B}"/>
    <hyperlink ref="A11" r:id="rId3" display="https://www.worldometers.info/coronavirus/usa/florida/" xr:uid="{D9F5F6D7-2730-4A93-AE27-D18F26E2D60A}"/>
    <hyperlink ref="A48" r:id="rId4" display="https://www.worldometers.info/coronavirus/usa/texas/" xr:uid="{E405858D-BD3A-4A53-9038-97930A328859}"/>
    <hyperlink ref="A33" r:id="rId5" display="https://www.worldometers.info/coronavirus/usa/new-jersey/" xr:uid="{013AD3D3-1931-44A7-A535-65E6AAD2A631}"/>
    <hyperlink ref="A16" r:id="rId6" display="https://www.worldometers.info/coronavirus/usa/illinois/" xr:uid="{3C92DC29-A9ED-4315-B234-B1C8F5CAB660}"/>
    <hyperlink ref="A12" r:id="rId7" display="https://www.worldometers.info/coronavirus/usa/georgia/" xr:uid="{B1ADB8DA-B8A1-4FE3-8916-D99B186A9DD9}"/>
    <hyperlink ref="A4" r:id="rId8" display="https://www.worldometers.info/coronavirus/usa/arizona/" xr:uid="{5651A1E9-8C0E-4619-A6C3-07F15582ACB6}"/>
    <hyperlink ref="A24" r:id="rId9" display="https://www.worldometers.info/coronavirus/usa/massachusetts/" xr:uid="{34CA7114-917E-46A3-856C-CD1F977EA57D}"/>
    <hyperlink ref="A42" r:id="rId10" display="https://www.worldometers.info/coronavirus/usa/pennsylvania/" xr:uid="{055FBDFB-8B37-4FF2-A875-F1A1B3CBF69A}"/>
    <hyperlink ref="A36" r:id="rId11" display="https://www.worldometers.info/coronavirus/usa/north-carolina/" xr:uid="{65105C9D-DB24-4C95-89D7-E381CC30009D}"/>
    <hyperlink ref="A21" r:id="rId12" display="https://www.worldometers.info/coronavirus/usa/louisiana/" xr:uid="{FFD41DB4-64D6-4BDC-B47A-9B2767319938}"/>
    <hyperlink ref="A25" r:id="rId13" display="https://www.worldometers.info/coronavirus/usa/michigan/" xr:uid="{4991E356-1F99-4518-8741-925A34E43F73}"/>
    <hyperlink ref="A47" r:id="rId14" display="https://www.worldometers.info/coronavirus/usa/tennessee/" xr:uid="{02801F58-A01C-48B8-8DE1-6BEEDAB138A6}"/>
    <hyperlink ref="A23" r:id="rId15" display="https://www.worldometers.info/coronavirus/usa/maryland/" xr:uid="{8FE92F80-6BE7-46E7-9BB2-1ACB851F7977}"/>
    <hyperlink ref="A52" r:id="rId16" display="https://www.worldometers.info/coronavirus/usa/virginia/" xr:uid="{2FD914D2-FA3A-44AC-8BE5-F6BFA0A0FFD4}"/>
    <hyperlink ref="A39" r:id="rId17" display="https://www.worldometers.info/coronavirus/usa/ohio/" xr:uid="{1783FEAB-34B3-4919-8802-F67295A7FCD6}"/>
    <hyperlink ref="A45" r:id="rId18" display="https://www.worldometers.info/coronavirus/usa/south-carolina/" xr:uid="{CB3CB533-CC58-45CB-9E3B-65C56973B8CF}"/>
    <hyperlink ref="A2" r:id="rId19" display="https://www.worldometers.info/coronavirus/usa/alabama/" xr:uid="{AC046C74-9282-4ECA-BE1B-9FB85808D8E5}"/>
    <hyperlink ref="A17" r:id="rId20" display="https://www.worldometers.info/coronavirus/usa/indiana/" xr:uid="{ED9EE63C-8415-44AC-9E81-51D231242EA8}"/>
    <hyperlink ref="A53" r:id="rId21" display="https://www.worldometers.info/coronavirus/usa/washington/" xr:uid="{3DA2BDF2-5884-4087-A805-9F2D3E143850}"/>
    <hyperlink ref="A8" r:id="rId22" display="https://www.worldometers.info/coronavirus/usa/connecticut/" xr:uid="{F833218D-DE6B-4AD5-9AE3-D8880E0B3DEA}"/>
    <hyperlink ref="A26" r:id="rId23" display="https://www.worldometers.info/coronavirus/usa/minnesota/" xr:uid="{FFC78A01-BC6A-4943-A53B-F629B4D0AE87}"/>
    <hyperlink ref="A27" r:id="rId24" display="https://www.worldometers.info/coronavirus/usa/mississippi/" xr:uid="{001914EC-E300-4852-A709-B36ABCEDE934}"/>
    <hyperlink ref="A55" r:id="rId25" display="https://www.worldometers.info/coronavirus/usa/wisconsin/" xr:uid="{877BAE31-026D-48E0-8488-E2BDC18E2193}"/>
    <hyperlink ref="A7" r:id="rId26" display="https://www.worldometers.info/coronavirus/usa/colorado/" xr:uid="{3E669F1D-7A86-431C-A46E-E217DBFCB5B0}"/>
    <hyperlink ref="A18" r:id="rId27" display="https://www.worldometers.info/coronavirus/usa/iowa/" xr:uid="{6F2F0516-4243-4D19-A9A2-0031492B9E35}"/>
    <hyperlink ref="A31" r:id="rId28" display="https://www.worldometers.info/coronavirus/usa/nevada/" xr:uid="{6BB6B6B2-1150-4916-8D0D-4C77B8E1E1E6}"/>
    <hyperlink ref="A28" r:id="rId29" display="https://www.worldometers.info/coronavirus/usa/missouri/" xr:uid="{C6677294-2F90-4E84-88FF-4DB871C4337E}"/>
    <hyperlink ref="A50" r:id="rId30" display="https://www.worldometers.info/coronavirus/usa/utah/" xr:uid="{5ED658E3-72CC-44E6-9D12-76EB5DEBFC67}"/>
    <hyperlink ref="A5" r:id="rId31" display="https://www.worldometers.info/coronavirus/usa/arkansas/" xr:uid="{60253D1B-217F-461C-946B-B601F558EE7C}"/>
    <hyperlink ref="A40" r:id="rId32" display="https://www.worldometers.info/coronavirus/usa/oklahoma/" xr:uid="{CE485DBA-8031-4530-96AB-775B38DE5B54}"/>
    <hyperlink ref="A20" r:id="rId33" display="https://www.worldometers.info/coronavirus/usa/kentucky/" xr:uid="{69560BBC-A916-4E9D-9BE6-DD74BB5B64FA}"/>
    <hyperlink ref="A19" r:id="rId34" display="https://www.worldometers.info/coronavirus/usa/kansas/" xr:uid="{5CC88B3A-F624-4802-891F-242A797066B6}"/>
    <hyperlink ref="A30" r:id="rId35" display="https://www.worldometers.info/coronavirus/usa/nebraska/" xr:uid="{AB935187-764C-45E7-81D4-3C0449AE45E9}"/>
    <hyperlink ref="A44" r:id="rId36" display="https://www.worldometers.info/coronavirus/usa/rhode-island/" xr:uid="{7E577A57-C785-4C42-B084-A4EFF8CE48A7}"/>
    <hyperlink ref="A34" r:id="rId37" display="https://www.worldometers.info/coronavirus/usa/new-mexico/" xr:uid="{4092585E-EDD6-4E75-A64A-DCB9E6899AE4}"/>
    <hyperlink ref="A15" r:id="rId38" display="https://www.worldometers.info/coronavirus/usa/idaho/" xr:uid="{48FEFCAE-FD18-4B6D-BD6F-79D2AC26BF2D}"/>
    <hyperlink ref="A41" r:id="rId39" display="https://www.worldometers.info/coronavirus/usa/oregon/" xr:uid="{E1C38A79-C7CB-4F99-9FB3-339D37DDDC7E}"/>
    <hyperlink ref="A9" r:id="rId40" display="https://www.worldometers.info/coronavirus/usa/delaware/" xr:uid="{E0755DE0-5576-4FFC-B84F-5DA394E1B19A}"/>
    <hyperlink ref="A10" r:id="rId41" display="https://www.worldometers.info/coronavirus/usa/district-of-columbia/" xr:uid="{BA3D787C-109E-4FB0-A241-041D93F34FB2}"/>
    <hyperlink ref="A46" r:id="rId42" display="https://www.worldometers.info/coronavirus/usa/south-dakota/" xr:uid="{20A1C873-3895-4B9C-B456-52D648D8724C}"/>
    <hyperlink ref="A32" r:id="rId43" display="https://www.worldometers.info/coronavirus/usa/new-hampshire/" xr:uid="{BB119A4D-D892-4894-AC96-4DE4DFC38913}"/>
    <hyperlink ref="A37" r:id="rId44" display="https://www.worldometers.info/coronavirus/usa/north-dakota/" xr:uid="{230F0BBB-BBCC-4166-8D59-96B053E96A40}"/>
    <hyperlink ref="A54" r:id="rId45" display="https://www.worldometers.info/coronavirus/usa/west-virginia/" xr:uid="{8C3A051D-ADBF-4889-BF63-654E38D01B57}"/>
    <hyperlink ref="A22" r:id="rId46" display="https://www.worldometers.info/coronavirus/usa/maine/" xr:uid="{FAD3C666-08DE-4C4D-80CA-02CEF69BE4DF}"/>
    <hyperlink ref="A29" r:id="rId47" display="https://www.worldometers.info/coronavirus/usa/montana/" xr:uid="{3E8B7E53-7D38-49AA-9A9A-A5438D0D4EC5}"/>
    <hyperlink ref="A56" r:id="rId48" display="https://www.worldometers.info/coronavirus/usa/wyoming/" xr:uid="{9D1DD2DF-4D82-46F2-8BA6-55EB1F275B7D}"/>
    <hyperlink ref="A3" r:id="rId49" display="https://www.worldometers.info/coronavirus/usa/alaska/" xr:uid="{EE5C7D11-1E3B-49DC-9A75-8703CD11B922}"/>
    <hyperlink ref="A14" r:id="rId50" display="https://www.worldometers.info/coronavirus/usa/hawaii/" xr:uid="{13E3923F-A159-40C4-9FFE-6FA6584D3F7F}"/>
    <hyperlink ref="A51" r:id="rId51" display="https://www.worldometers.info/coronavirus/usa/vermont/" xr:uid="{D83D453A-7100-4283-8BC0-6FE478F67FC0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1303</v>
      </c>
    </row>
    <row r="3" spans="1:2" ht="15" thickBot="1" x14ac:dyDescent="0.4">
      <c r="A3" s="37" t="s">
        <v>52</v>
      </c>
      <c r="B3" s="31">
        <v>18</v>
      </c>
    </row>
    <row r="4" spans="1:2" ht="15" thickBot="1" x14ac:dyDescent="0.4">
      <c r="A4" s="37" t="s">
        <v>33</v>
      </c>
      <c r="B4" s="31">
        <v>2918</v>
      </c>
    </row>
    <row r="5" spans="1:2" ht="15" thickBot="1" x14ac:dyDescent="0.4">
      <c r="A5" s="37" t="s">
        <v>34</v>
      </c>
      <c r="B5" s="31">
        <v>374</v>
      </c>
    </row>
    <row r="6" spans="1:2" ht="15" thickBot="1" x14ac:dyDescent="0.4">
      <c r="A6" s="37" t="s">
        <v>10</v>
      </c>
      <c r="B6" s="31">
        <v>7889</v>
      </c>
    </row>
    <row r="7" spans="1:2" ht="15" thickBot="1" x14ac:dyDescent="0.4">
      <c r="A7" s="37" t="s">
        <v>18</v>
      </c>
      <c r="B7" s="31">
        <v>1763</v>
      </c>
    </row>
    <row r="8" spans="1:2" ht="15" thickBot="1" x14ac:dyDescent="0.4">
      <c r="A8" s="37" t="s">
        <v>23</v>
      </c>
      <c r="B8" s="31">
        <v>4406</v>
      </c>
    </row>
    <row r="9" spans="1:2" ht="15" thickBot="1" x14ac:dyDescent="0.4">
      <c r="A9" s="37" t="s">
        <v>43</v>
      </c>
      <c r="B9" s="31">
        <v>525</v>
      </c>
    </row>
    <row r="10" spans="1:2" ht="29.5" thickBot="1" x14ac:dyDescent="0.4">
      <c r="A10" s="37" t="s">
        <v>63</v>
      </c>
      <c r="B10" s="31">
        <v>580</v>
      </c>
    </row>
    <row r="11" spans="1:2" ht="15" thickBot="1" x14ac:dyDescent="0.4">
      <c r="A11" s="37" t="s">
        <v>13</v>
      </c>
      <c r="B11" s="31">
        <v>5207</v>
      </c>
    </row>
    <row r="12" spans="1:2" ht="15" thickBot="1" x14ac:dyDescent="0.4">
      <c r="A12" s="37" t="s">
        <v>16</v>
      </c>
      <c r="B12" s="31">
        <v>3254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24</v>
      </c>
    </row>
    <row r="15" spans="1:2" ht="15" thickBot="1" x14ac:dyDescent="0.4">
      <c r="A15" s="37" t="s">
        <v>49</v>
      </c>
      <c r="B15" s="31">
        <v>126</v>
      </c>
    </row>
    <row r="16" spans="1:2" ht="15" thickBot="1" x14ac:dyDescent="0.4">
      <c r="A16" s="37" t="s">
        <v>12</v>
      </c>
      <c r="B16" s="31">
        <v>7517</v>
      </c>
    </row>
    <row r="17" spans="1:2" ht="15" thickBot="1" x14ac:dyDescent="0.4">
      <c r="A17" s="37" t="s">
        <v>27</v>
      </c>
      <c r="B17" s="31">
        <v>2846</v>
      </c>
    </row>
    <row r="18" spans="1:2" ht="15" thickBot="1" x14ac:dyDescent="0.4">
      <c r="A18" s="37" t="s">
        <v>41</v>
      </c>
      <c r="B18" s="31">
        <v>808</v>
      </c>
    </row>
    <row r="19" spans="1:2" ht="15" thickBot="1" x14ac:dyDescent="0.4">
      <c r="A19" s="37" t="s">
        <v>45</v>
      </c>
      <c r="B19" s="31">
        <v>315</v>
      </c>
    </row>
    <row r="20" spans="1:2" ht="15" thickBot="1" x14ac:dyDescent="0.4">
      <c r="A20" s="37" t="s">
        <v>38</v>
      </c>
      <c r="B20" s="31">
        <v>674</v>
      </c>
    </row>
    <row r="21" spans="1:2" ht="15" thickBot="1" x14ac:dyDescent="0.4">
      <c r="A21" s="37" t="s">
        <v>14</v>
      </c>
      <c r="B21" s="31">
        <v>3611</v>
      </c>
    </row>
    <row r="22" spans="1:2" ht="15" thickBot="1" x14ac:dyDescent="0.4">
      <c r="A22" s="37" t="s">
        <v>39</v>
      </c>
      <c r="B22" s="31">
        <v>118</v>
      </c>
    </row>
    <row r="23" spans="1:2" ht="15" thickBot="1" x14ac:dyDescent="0.4">
      <c r="A23" s="37" t="s">
        <v>26</v>
      </c>
      <c r="B23" s="31">
        <v>3402</v>
      </c>
    </row>
    <row r="24" spans="1:2" ht="15" thickBot="1" x14ac:dyDescent="0.4">
      <c r="A24" s="37" t="s">
        <v>17</v>
      </c>
      <c r="B24" s="31">
        <v>8450</v>
      </c>
    </row>
    <row r="25" spans="1:2" ht="15" thickBot="1" x14ac:dyDescent="0.4">
      <c r="A25" s="37" t="s">
        <v>11</v>
      </c>
      <c r="B25" s="31">
        <v>6382</v>
      </c>
    </row>
    <row r="26" spans="1:2" ht="15" thickBot="1" x14ac:dyDescent="0.4">
      <c r="A26" s="37" t="s">
        <v>32</v>
      </c>
      <c r="B26" s="31">
        <v>1588</v>
      </c>
    </row>
    <row r="27" spans="1:2" ht="15" thickBot="1" x14ac:dyDescent="0.4">
      <c r="A27" s="37" t="s">
        <v>30</v>
      </c>
      <c r="B27" s="31">
        <v>1389</v>
      </c>
    </row>
    <row r="28" spans="1:2" ht="15" thickBot="1" x14ac:dyDescent="0.4">
      <c r="A28" s="37" t="s">
        <v>35</v>
      </c>
      <c r="B28" s="31">
        <v>1180</v>
      </c>
    </row>
    <row r="29" spans="1:2" ht="15" thickBot="1" x14ac:dyDescent="0.4">
      <c r="A29" s="37" t="s">
        <v>51</v>
      </c>
      <c r="B29" s="31">
        <v>40</v>
      </c>
    </row>
    <row r="30" spans="1:2" ht="15" thickBot="1" x14ac:dyDescent="0.4">
      <c r="A30" s="37" t="s">
        <v>50</v>
      </c>
      <c r="B30" s="31">
        <v>310</v>
      </c>
    </row>
    <row r="31" spans="1:2" ht="15" thickBot="1" x14ac:dyDescent="0.4">
      <c r="A31" s="37" t="s">
        <v>31</v>
      </c>
      <c r="B31" s="31">
        <v>676</v>
      </c>
    </row>
    <row r="32" spans="1:2" ht="29.5" thickBot="1" x14ac:dyDescent="0.4">
      <c r="A32" s="37" t="s">
        <v>42</v>
      </c>
      <c r="B32" s="31">
        <v>400</v>
      </c>
    </row>
    <row r="33" spans="1:2" ht="15" thickBot="1" x14ac:dyDescent="0.4">
      <c r="A33" s="37" t="s">
        <v>8</v>
      </c>
      <c r="B33" s="31">
        <v>15809</v>
      </c>
    </row>
    <row r="34" spans="1:2" ht="15" thickBot="1" x14ac:dyDescent="0.4">
      <c r="A34" s="37" t="s">
        <v>44</v>
      </c>
      <c r="B34" s="31">
        <v>588</v>
      </c>
    </row>
    <row r="35" spans="1:2" ht="15" thickBot="1" x14ac:dyDescent="0.4">
      <c r="A35" s="37" t="s">
        <v>7</v>
      </c>
      <c r="B35" s="31">
        <v>32602</v>
      </c>
    </row>
    <row r="36" spans="1:2" ht="15" thickBot="1" x14ac:dyDescent="0.4">
      <c r="A36" s="37" t="s">
        <v>24</v>
      </c>
      <c r="B36" s="31">
        <v>1699</v>
      </c>
    </row>
    <row r="37" spans="1:2" ht="15" thickBot="1" x14ac:dyDescent="0.4">
      <c r="A37" s="37" t="s">
        <v>53</v>
      </c>
      <c r="B37" s="31">
        <v>94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3223</v>
      </c>
    </row>
    <row r="40" spans="1:2" ht="15" thickBot="1" x14ac:dyDescent="0.4">
      <c r="A40" s="37" t="s">
        <v>46</v>
      </c>
      <c r="B40" s="31">
        <v>461</v>
      </c>
    </row>
    <row r="41" spans="1:2" ht="15" thickBot="1" x14ac:dyDescent="0.4">
      <c r="A41" s="37" t="s">
        <v>37</v>
      </c>
      <c r="B41" s="31">
        <v>269</v>
      </c>
    </row>
    <row r="42" spans="1:2" ht="15" thickBot="1" x14ac:dyDescent="0.4">
      <c r="A42" s="37" t="s">
        <v>19</v>
      </c>
      <c r="B42" s="31">
        <v>7106</v>
      </c>
    </row>
    <row r="43" spans="1:2" ht="15" thickBot="1" x14ac:dyDescent="0.4">
      <c r="A43" s="56" t="s">
        <v>65</v>
      </c>
      <c r="B43" s="57">
        <v>180</v>
      </c>
    </row>
    <row r="44" spans="1:2" ht="15" thickBot="1" x14ac:dyDescent="0.4">
      <c r="A44" s="37" t="s">
        <v>40</v>
      </c>
      <c r="B44" s="31">
        <v>996</v>
      </c>
    </row>
    <row r="45" spans="1:2" ht="15" thickBot="1" x14ac:dyDescent="0.4">
      <c r="A45" s="37" t="s">
        <v>25</v>
      </c>
      <c r="B45" s="31">
        <v>1221</v>
      </c>
    </row>
    <row r="46" spans="1:2" ht="15" thickBot="1" x14ac:dyDescent="0.4">
      <c r="A46" s="37" t="s">
        <v>54</v>
      </c>
      <c r="B46" s="31">
        <v>118</v>
      </c>
    </row>
    <row r="47" spans="1:2" ht="15" thickBot="1" x14ac:dyDescent="0.4">
      <c r="A47" s="37" t="s">
        <v>20</v>
      </c>
      <c r="B47" s="31">
        <v>871</v>
      </c>
    </row>
    <row r="48" spans="1:2" ht="15" thickBot="1" x14ac:dyDescent="0.4">
      <c r="A48" s="37" t="s">
        <v>15</v>
      </c>
      <c r="B48" s="31">
        <v>4299</v>
      </c>
    </row>
    <row r="49" spans="1:2" ht="21.5" thickBot="1" x14ac:dyDescent="0.4">
      <c r="A49" s="3" t="s">
        <v>66</v>
      </c>
      <c r="B49" s="31">
        <v>6</v>
      </c>
    </row>
    <row r="50" spans="1:2" ht="15" thickBot="1" x14ac:dyDescent="0.4">
      <c r="A50" s="37" t="s">
        <v>28</v>
      </c>
      <c r="B50" s="31">
        <v>251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2048</v>
      </c>
    </row>
    <row r="53" spans="1:2" ht="15" thickBot="1" x14ac:dyDescent="0.4">
      <c r="A53" s="37" t="s">
        <v>9</v>
      </c>
      <c r="B53" s="31">
        <v>1474</v>
      </c>
    </row>
    <row r="54" spans="1:2" ht="15" thickBot="1" x14ac:dyDescent="0.4">
      <c r="A54" s="37" t="s">
        <v>56</v>
      </c>
      <c r="B54" s="31">
        <v>101</v>
      </c>
    </row>
    <row r="55" spans="1:2" ht="15" thickBot="1" x14ac:dyDescent="0.4">
      <c r="A55" s="37" t="s">
        <v>22</v>
      </c>
      <c r="B55" s="31">
        <v>859</v>
      </c>
    </row>
    <row r="56" spans="1:2" ht="15" thickBot="1" x14ac:dyDescent="0.4">
      <c r="A56" s="47" t="s">
        <v>55</v>
      </c>
      <c r="B56" s="32">
        <v>25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88D0BA99-E03F-4243-83B4-70A9F08F80DF}"/>
    <hyperlink ref="A6" r:id="rId2" display="https://www.worldometers.info/coronavirus/usa/california/" xr:uid="{42AAE751-5EC4-4303-9625-DBF617CF76F2}"/>
    <hyperlink ref="A11" r:id="rId3" display="https://www.worldometers.info/coronavirus/usa/florida/" xr:uid="{46A24A5C-7758-4F3C-BA61-174CF2441C0A}"/>
    <hyperlink ref="A48" r:id="rId4" display="https://www.worldometers.info/coronavirus/usa/texas/" xr:uid="{ABFBCC8B-F4C8-4918-A7F9-C09D9E4D3523}"/>
    <hyperlink ref="A33" r:id="rId5" display="https://www.worldometers.info/coronavirus/usa/new-jersey/" xr:uid="{65F449DE-B1D2-480E-903A-63391DE03D5F}"/>
    <hyperlink ref="A16" r:id="rId6" display="https://www.worldometers.info/coronavirus/usa/illinois/" xr:uid="{8DD3C137-9ECC-426D-A32C-67C6BFFADF0A}"/>
    <hyperlink ref="A12" r:id="rId7" display="https://www.worldometers.info/coronavirus/usa/georgia/" xr:uid="{30611006-3413-4B0B-A41D-EE11C4D71541}"/>
    <hyperlink ref="A4" r:id="rId8" display="https://www.worldometers.info/coronavirus/usa/arizona/" xr:uid="{5C11E869-00CD-41A7-B0FF-AEAD35333077}"/>
    <hyperlink ref="A24" r:id="rId9" display="https://www.worldometers.info/coronavirus/usa/massachusetts/" xr:uid="{86557D4B-07D8-4B8D-93E4-31FD4BA63561}"/>
    <hyperlink ref="A42" r:id="rId10" display="https://www.worldometers.info/coronavirus/usa/pennsylvania/" xr:uid="{A6BAEFB5-5E4C-4825-ACFA-E4FB3FC51137}"/>
    <hyperlink ref="A36" r:id="rId11" display="https://www.worldometers.info/coronavirus/usa/north-carolina/" xr:uid="{26244E88-56BB-40EE-8608-6424F098E40B}"/>
    <hyperlink ref="A21" r:id="rId12" display="https://www.worldometers.info/coronavirus/usa/louisiana/" xr:uid="{B9C5A71B-D4E2-4326-BC5B-5A2CBD9C628B}"/>
    <hyperlink ref="A25" r:id="rId13" display="https://www.worldometers.info/coronavirus/usa/michigan/" xr:uid="{A5E6538F-C294-4B94-9C95-66395E235E0C}"/>
    <hyperlink ref="A47" r:id="rId14" display="https://www.worldometers.info/coronavirus/usa/tennessee/" xr:uid="{A6FD5FA1-8C1F-4481-8DB8-394E4F93727C}"/>
    <hyperlink ref="A23" r:id="rId15" display="https://www.worldometers.info/coronavirus/usa/maryland/" xr:uid="{0409B56F-AF14-4EF4-80E8-F65862E4F5E9}"/>
    <hyperlink ref="A52" r:id="rId16" display="https://www.worldometers.info/coronavirus/usa/virginia/" xr:uid="{2667BD7F-3567-456D-9268-26AFD0C83DD0}"/>
    <hyperlink ref="A39" r:id="rId17" display="https://www.worldometers.info/coronavirus/usa/ohio/" xr:uid="{9A7D0E2B-B6D6-4D1E-BE08-0659FB3C0E73}"/>
    <hyperlink ref="A45" r:id="rId18" display="https://www.worldometers.info/coronavirus/usa/south-carolina/" xr:uid="{F9BCBC22-59AA-4E1A-8937-90B47CC3B414}"/>
    <hyperlink ref="A2" r:id="rId19" display="https://www.worldometers.info/coronavirus/usa/alabama/" xr:uid="{A6AE32FF-221B-4DE4-9A0D-3937DA0F8B59}"/>
    <hyperlink ref="A17" r:id="rId20" display="https://www.worldometers.info/coronavirus/usa/indiana/" xr:uid="{1FFCD5C2-CB5E-44E4-960C-87D3933EA005}"/>
    <hyperlink ref="A53" r:id="rId21" display="https://www.worldometers.info/coronavirus/usa/washington/" xr:uid="{DCE1F1E0-5789-4215-99BD-ABD97CEE3BEC}"/>
    <hyperlink ref="A8" r:id="rId22" display="https://www.worldometers.info/coronavirus/usa/connecticut/" xr:uid="{02C4731B-8D48-4B18-9E72-B4733C003D5F}"/>
    <hyperlink ref="A26" r:id="rId23" display="https://www.worldometers.info/coronavirus/usa/minnesota/" xr:uid="{68DE9855-FCA6-4C03-BFB3-13774473EC54}"/>
    <hyperlink ref="A27" r:id="rId24" display="https://www.worldometers.info/coronavirus/usa/mississippi/" xr:uid="{F667A005-CA14-4521-A2EB-4063A8996D1B}"/>
    <hyperlink ref="A55" r:id="rId25" display="https://www.worldometers.info/coronavirus/usa/wisconsin/" xr:uid="{8984F5E1-2BAD-4865-B062-79DC3E8EF93D}"/>
    <hyperlink ref="A7" r:id="rId26" display="https://www.worldometers.info/coronavirus/usa/colorado/" xr:uid="{F9A0A7F5-5C55-4A5E-8874-7091593FE330}"/>
    <hyperlink ref="A18" r:id="rId27" display="https://www.worldometers.info/coronavirus/usa/iowa/" xr:uid="{F7966843-A539-47A9-80B8-39ACE4178290}"/>
    <hyperlink ref="A31" r:id="rId28" display="https://www.worldometers.info/coronavirus/usa/nevada/" xr:uid="{12682630-566C-4A49-82E5-08790D9AC6D7}"/>
    <hyperlink ref="A28" r:id="rId29" display="https://www.worldometers.info/coronavirus/usa/missouri/" xr:uid="{DBDAB7CE-68F2-40EB-AAC5-4E4E4808463D}"/>
    <hyperlink ref="A50" r:id="rId30" display="https://www.worldometers.info/coronavirus/usa/utah/" xr:uid="{ADFB0EC4-6E08-44EF-B6A5-BB2BE431921A}"/>
    <hyperlink ref="A5" r:id="rId31" display="https://www.worldometers.info/coronavirus/usa/arkansas/" xr:uid="{CB5EF452-B54D-41FD-8AA3-32F912B2A405}"/>
    <hyperlink ref="A40" r:id="rId32" display="https://www.worldometers.info/coronavirus/usa/oklahoma/" xr:uid="{E38550C5-DEF0-4918-AC0E-143E002CE474}"/>
    <hyperlink ref="A20" r:id="rId33" display="https://www.worldometers.info/coronavirus/usa/kentucky/" xr:uid="{90E0FDCA-C89F-49FA-9761-9C1505FAB83E}"/>
    <hyperlink ref="A19" r:id="rId34" display="https://www.worldometers.info/coronavirus/usa/kansas/" xr:uid="{14B5940A-9AA6-468D-AB5D-1FED52D236FF}"/>
    <hyperlink ref="A30" r:id="rId35" display="https://www.worldometers.info/coronavirus/usa/nebraska/" xr:uid="{FF9B3B38-B23F-42DD-B07D-2E6B68E88953}"/>
    <hyperlink ref="A44" r:id="rId36" display="https://www.worldometers.info/coronavirus/usa/rhode-island/" xr:uid="{156DD575-DFF5-4E75-A41C-9ED570DE737F}"/>
    <hyperlink ref="A34" r:id="rId37" display="https://www.worldometers.info/coronavirus/usa/new-mexico/" xr:uid="{73351E79-B19A-423A-900D-ACE7E544AE9F}"/>
    <hyperlink ref="A15" r:id="rId38" display="https://www.worldometers.info/coronavirus/usa/idaho/" xr:uid="{D0C097DB-3F0B-4CE8-8618-4720D2D1F5C5}"/>
    <hyperlink ref="A41" r:id="rId39" display="https://www.worldometers.info/coronavirus/usa/oregon/" xr:uid="{5611EEED-2151-4334-A840-944FAC3B6BBD}"/>
    <hyperlink ref="A9" r:id="rId40" display="https://www.worldometers.info/coronavirus/usa/delaware/" xr:uid="{5327F2C7-C0D2-4741-9E38-DBA2604BB6C5}"/>
    <hyperlink ref="A10" r:id="rId41" display="https://www.worldometers.info/coronavirus/usa/district-of-columbia/" xr:uid="{F4346B12-8376-4008-828A-BA68DD2590EA}"/>
    <hyperlink ref="A46" r:id="rId42" display="https://www.worldometers.info/coronavirus/usa/south-dakota/" xr:uid="{BCF2D083-4E38-4573-B436-5FB36507CE45}"/>
    <hyperlink ref="A32" r:id="rId43" display="https://www.worldometers.info/coronavirus/usa/new-hampshire/" xr:uid="{9A294C8D-2C65-4AF9-B6DB-F9615C0FD174}"/>
    <hyperlink ref="A37" r:id="rId44" display="https://www.worldometers.info/coronavirus/usa/north-dakota/" xr:uid="{4AD10D87-1A5A-4336-ACAD-86642F772D32}"/>
    <hyperlink ref="A54" r:id="rId45" display="https://www.worldometers.info/coronavirus/usa/west-virginia/" xr:uid="{AEC5245D-2897-4F49-B30E-8E77180846B3}"/>
    <hyperlink ref="A22" r:id="rId46" display="https://www.worldometers.info/coronavirus/usa/maine/" xr:uid="{E28E3D1B-6844-4C49-AB68-322DC8D744D1}"/>
    <hyperlink ref="A29" r:id="rId47" display="https://www.worldometers.info/coronavirus/usa/montana/" xr:uid="{02895A42-4D67-42A6-9A1B-A53FBC6DC280}"/>
    <hyperlink ref="A56" r:id="rId48" display="https://www.worldometers.info/coronavirus/usa/wyoming/" xr:uid="{CDCBCD30-A9FE-4980-AFA4-AB9CBAFCBAB8}"/>
    <hyperlink ref="A3" r:id="rId49" display="https://www.worldometers.info/coronavirus/usa/alaska/" xr:uid="{48144993-11D3-446E-B43C-CC7AC0452305}"/>
    <hyperlink ref="A14" r:id="rId50" display="https://www.worldometers.info/coronavirus/usa/hawaii/" xr:uid="{1BF81402-D4AE-4F4D-8B2C-2D2F2C17F6F3}"/>
    <hyperlink ref="A51" r:id="rId51" display="https://www.worldometers.info/coronavirus/usa/vermont/" xr:uid="{FCF3F210-2F5F-4D74-9F3F-F8A0F6FC52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1303</v>
      </c>
    </row>
    <row r="3" spans="1:3" ht="15" thickBot="1" x14ac:dyDescent="0.4">
      <c r="B3" s="37" t="s">
        <v>52</v>
      </c>
      <c r="C3" s="31">
        <v>18</v>
      </c>
    </row>
    <row r="4" spans="1:3" ht="15" thickBot="1" x14ac:dyDescent="0.4">
      <c r="A4" s="27" t="s">
        <v>33</v>
      </c>
      <c r="B4" s="37" t="s">
        <v>33</v>
      </c>
      <c r="C4" s="31">
        <v>2918</v>
      </c>
    </row>
    <row r="5" spans="1:3" ht="15" thickBot="1" x14ac:dyDescent="0.4">
      <c r="A5" s="27" t="s">
        <v>34</v>
      </c>
      <c r="B5" s="37" t="s">
        <v>34</v>
      </c>
      <c r="C5" s="31">
        <v>374</v>
      </c>
    </row>
    <row r="6" spans="1:3" ht="15" thickBot="1" x14ac:dyDescent="0.4">
      <c r="A6" s="27" t="s">
        <v>10</v>
      </c>
      <c r="B6" s="37" t="s">
        <v>10</v>
      </c>
      <c r="C6" s="31">
        <v>7889</v>
      </c>
    </row>
    <row r="7" spans="1:3" ht="15" thickBot="1" x14ac:dyDescent="0.4">
      <c r="A7" s="27" t="s">
        <v>18</v>
      </c>
      <c r="B7" s="37" t="s">
        <v>18</v>
      </c>
      <c r="C7" s="31">
        <v>1763</v>
      </c>
    </row>
    <row r="8" spans="1:3" ht="15" thickBot="1" x14ac:dyDescent="0.4">
      <c r="A8" s="27" t="s">
        <v>23</v>
      </c>
      <c r="B8" s="37" t="s">
        <v>23</v>
      </c>
      <c r="C8" s="31">
        <v>4406</v>
      </c>
    </row>
    <row r="9" spans="1:3" ht="15" thickBot="1" x14ac:dyDescent="0.4">
      <c r="A9" s="27" t="s">
        <v>43</v>
      </c>
      <c r="B9" s="37" t="s">
        <v>43</v>
      </c>
      <c r="C9" s="31">
        <v>525</v>
      </c>
    </row>
    <row r="10" spans="1:3" ht="29.5" thickBot="1" x14ac:dyDescent="0.4">
      <c r="A10" s="27" t="s">
        <v>95</v>
      </c>
      <c r="B10" s="37" t="s">
        <v>63</v>
      </c>
      <c r="C10" s="31">
        <v>580</v>
      </c>
    </row>
    <row r="11" spans="1:3" ht="15" thickBot="1" x14ac:dyDescent="0.4">
      <c r="A11" s="27" t="s">
        <v>13</v>
      </c>
      <c r="B11" s="37" t="s">
        <v>13</v>
      </c>
      <c r="C11" s="31">
        <v>5207</v>
      </c>
    </row>
    <row r="12" spans="1:3" ht="15" thickBot="1" x14ac:dyDescent="0.4">
      <c r="A12" s="27" t="s">
        <v>16</v>
      </c>
      <c r="B12" s="37" t="s">
        <v>16</v>
      </c>
      <c r="C12" s="31">
        <v>3254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24</v>
      </c>
    </row>
    <row r="15" spans="1:3" ht="15" thickBot="1" x14ac:dyDescent="0.4">
      <c r="A15" s="27" t="s">
        <v>49</v>
      </c>
      <c r="B15" s="37" t="s">
        <v>49</v>
      </c>
      <c r="C15" s="31">
        <v>126</v>
      </c>
    </row>
    <row r="16" spans="1:3" ht="15" thickBot="1" x14ac:dyDescent="0.4">
      <c r="A16" s="27" t="s">
        <v>12</v>
      </c>
      <c r="B16" s="37" t="s">
        <v>12</v>
      </c>
      <c r="C16" s="31">
        <v>7517</v>
      </c>
    </row>
    <row r="17" spans="1:3" ht="15" thickBot="1" x14ac:dyDescent="0.4">
      <c r="A17" s="27" t="s">
        <v>27</v>
      </c>
      <c r="B17" s="37" t="s">
        <v>27</v>
      </c>
      <c r="C17" s="31">
        <v>2846</v>
      </c>
    </row>
    <row r="18" spans="1:3" ht="15" thickBot="1" x14ac:dyDescent="0.4">
      <c r="A18" s="27" t="s">
        <v>41</v>
      </c>
      <c r="B18" s="37" t="s">
        <v>41</v>
      </c>
      <c r="C18" s="31">
        <v>808</v>
      </c>
    </row>
    <row r="19" spans="1:3" ht="15" thickBot="1" x14ac:dyDescent="0.4">
      <c r="A19" s="27" t="s">
        <v>45</v>
      </c>
      <c r="B19" s="37" t="s">
        <v>45</v>
      </c>
      <c r="C19" s="31">
        <v>315</v>
      </c>
    </row>
    <row r="20" spans="1:3" ht="15" thickBot="1" x14ac:dyDescent="0.4">
      <c r="A20" s="27" t="s">
        <v>38</v>
      </c>
      <c r="B20" s="37" t="s">
        <v>38</v>
      </c>
      <c r="C20" s="31">
        <v>674</v>
      </c>
    </row>
    <row r="21" spans="1:3" ht="15" thickBot="1" x14ac:dyDescent="0.4">
      <c r="A21" s="27" t="s">
        <v>14</v>
      </c>
      <c r="B21" s="37" t="s">
        <v>14</v>
      </c>
      <c r="C21" s="31">
        <v>3611</v>
      </c>
    </row>
    <row r="22" spans="1:3" ht="15" thickBot="1" x14ac:dyDescent="0.4">
      <c r="B22" s="37" t="s">
        <v>39</v>
      </c>
      <c r="C22" s="31">
        <v>118</v>
      </c>
    </row>
    <row r="23" spans="1:3" ht="15" thickBot="1" x14ac:dyDescent="0.4">
      <c r="A23" s="27" t="s">
        <v>26</v>
      </c>
      <c r="B23" s="37" t="s">
        <v>26</v>
      </c>
      <c r="C23" s="31">
        <v>3402</v>
      </c>
    </row>
    <row r="24" spans="1:3" ht="15" thickBot="1" x14ac:dyDescent="0.4">
      <c r="A24" s="27" t="s">
        <v>17</v>
      </c>
      <c r="B24" s="37" t="s">
        <v>17</v>
      </c>
      <c r="C24" s="31">
        <v>8450</v>
      </c>
    </row>
    <row r="25" spans="1:3" ht="15" thickBot="1" x14ac:dyDescent="0.4">
      <c r="A25" s="27" t="s">
        <v>11</v>
      </c>
      <c r="B25" s="37" t="s">
        <v>11</v>
      </c>
      <c r="C25" s="31">
        <v>6382</v>
      </c>
    </row>
    <row r="26" spans="1:3" ht="15" thickBot="1" x14ac:dyDescent="0.4">
      <c r="A26" s="27" t="s">
        <v>32</v>
      </c>
      <c r="B26" s="37" t="s">
        <v>32</v>
      </c>
      <c r="C26" s="31">
        <v>1588</v>
      </c>
    </row>
    <row r="27" spans="1:3" ht="15" thickBot="1" x14ac:dyDescent="0.4">
      <c r="A27" s="27" t="s">
        <v>30</v>
      </c>
      <c r="B27" s="37" t="s">
        <v>30</v>
      </c>
      <c r="C27" s="31">
        <v>1389</v>
      </c>
    </row>
    <row r="28" spans="1:3" ht="15" thickBot="1" x14ac:dyDescent="0.4">
      <c r="A28" s="27" t="s">
        <v>35</v>
      </c>
      <c r="B28" s="37" t="s">
        <v>35</v>
      </c>
      <c r="C28" s="31">
        <v>1180</v>
      </c>
    </row>
    <row r="29" spans="1:3" ht="15" thickBot="1" x14ac:dyDescent="0.4">
      <c r="B29" s="37" t="s">
        <v>51</v>
      </c>
      <c r="C29" s="31">
        <v>40</v>
      </c>
    </row>
    <row r="30" spans="1:3" ht="15" thickBot="1" x14ac:dyDescent="0.4">
      <c r="B30" s="37" t="s">
        <v>50</v>
      </c>
      <c r="C30" s="31">
        <v>310</v>
      </c>
    </row>
    <row r="31" spans="1:3" ht="15" thickBot="1" x14ac:dyDescent="0.4">
      <c r="A31" s="27" t="s">
        <v>31</v>
      </c>
      <c r="B31" s="37" t="s">
        <v>31</v>
      </c>
      <c r="C31" s="31">
        <v>676</v>
      </c>
    </row>
    <row r="32" spans="1:3" ht="15" thickBot="1" x14ac:dyDescent="0.4">
      <c r="A32" s="27" t="s">
        <v>42</v>
      </c>
      <c r="B32" s="37" t="s">
        <v>42</v>
      </c>
      <c r="C32" s="31">
        <v>400</v>
      </c>
    </row>
    <row r="33" spans="1:3" ht="15" thickBot="1" x14ac:dyDescent="0.4">
      <c r="A33" s="27" t="s">
        <v>8</v>
      </c>
      <c r="B33" s="37" t="s">
        <v>8</v>
      </c>
      <c r="C33" s="31">
        <v>15809</v>
      </c>
    </row>
    <row r="34" spans="1:3" ht="15" thickBot="1" x14ac:dyDescent="0.4">
      <c r="A34" s="27" t="s">
        <v>44</v>
      </c>
      <c r="B34" s="37" t="s">
        <v>44</v>
      </c>
      <c r="C34" s="31">
        <v>588</v>
      </c>
    </row>
    <row r="35" spans="1:3" ht="15" thickBot="1" x14ac:dyDescent="0.4">
      <c r="A35" s="27" t="s">
        <v>7</v>
      </c>
      <c r="B35" s="37" t="s">
        <v>7</v>
      </c>
      <c r="C35" s="31">
        <v>32602</v>
      </c>
    </row>
    <row r="36" spans="1:3" ht="15" thickBot="1" x14ac:dyDescent="0.4">
      <c r="A36" s="27" t="s">
        <v>24</v>
      </c>
      <c r="B36" s="37" t="s">
        <v>24</v>
      </c>
      <c r="C36" s="31">
        <v>1699</v>
      </c>
    </row>
    <row r="37" spans="1:3" ht="15" thickBot="1" x14ac:dyDescent="0.4">
      <c r="B37" s="37" t="s">
        <v>53</v>
      </c>
      <c r="C37" s="31">
        <v>94</v>
      </c>
    </row>
    <row r="38" spans="1:3" ht="15" thickBot="1" x14ac:dyDescent="0.4">
      <c r="A38" s="27" t="s">
        <v>21</v>
      </c>
      <c r="B38" s="37" t="s">
        <v>21</v>
      </c>
      <c r="C38" s="31">
        <v>3223</v>
      </c>
    </row>
    <row r="39" spans="1:3" ht="15" thickBot="1" x14ac:dyDescent="0.4">
      <c r="A39" s="27" t="s">
        <v>46</v>
      </c>
      <c r="B39" s="37" t="s">
        <v>46</v>
      </c>
      <c r="C39" s="31">
        <v>461</v>
      </c>
    </row>
    <row r="40" spans="1:3" ht="15" thickBot="1" x14ac:dyDescent="0.4">
      <c r="A40" s="27" t="s">
        <v>37</v>
      </c>
      <c r="B40" s="37" t="s">
        <v>37</v>
      </c>
      <c r="C40" s="31">
        <v>269</v>
      </c>
    </row>
    <row r="41" spans="1:3" ht="15" thickBot="1" x14ac:dyDescent="0.4">
      <c r="A41" s="27" t="s">
        <v>19</v>
      </c>
      <c r="B41" s="37" t="s">
        <v>19</v>
      </c>
      <c r="C41" s="31">
        <v>7106</v>
      </c>
    </row>
    <row r="42" spans="1:3" ht="13" thickBot="1" x14ac:dyDescent="0.4">
      <c r="A42" s="27" t="s">
        <v>65</v>
      </c>
      <c r="B42" s="56" t="s">
        <v>65</v>
      </c>
      <c r="C42" s="57">
        <v>180</v>
      </c>
    </row>
    <row r="43" spans="1:3" ht="15" thickBot="1" x14ac:dyDescent="0.4">
      <c r="B43" s="37" t="s">
        <v>40</v>
      </c>
      <c r="C43" s="31">
        <v>996</v>
      </c>
    </row>
    <row r="44" spans="1:3" ht="15" thickBot="1" x14ac:dyDescent="0.4">
      <c r="A44" s="27" t="s">
        <v>25</v>
      </c>
      <c r="B44" s="37" t="s">
        <v>25</v>
      </c>
      <c r="C44" s="31">
        <v>1221</v>
      </c>
    </row>
    <row r="45" spans="1:3" ht="15" thickBot="1" x14ac:dyDescent="0.4">
      <c r="A45" s="27" t="s">
        <v>54</v>
      </c>
      <c r="B45" s="37" t="s">
        <v>54</v>
      </c>
      <c r="C45" s="31">
        <v>118</v>
      </c>
    </row>
    <row r="46" spans="1:3" ht="15" thickBot="1" x14ac:dyDescent="0.4">
      <c r="A46" s="27" t="s">
        <v>20</v>
      </c>
      <c r="B46" s="37" t="s">
        <v>20</v>
      </c>
      <c r="C46" s="31">
        <v>871</v>
      </c>
    </row>
    <row r="47" spans="1:3" ht="15" thickBot="1" x14ac:dyDescent="0.4">
      <c r="A47" s="27" t="s">
        <v>15</v>
      </c>
      <c r="B47" s="37" t="s">
        <v>15</v>
      </c>
      <c r="C47" s="31">
        <v>4299</v>
      </c>
    </row>
    <row r="48" spans="1:3" ht="15" thickBot="1" x14ac:dyDescent="0.4">
      <c r="A48" s="27" t="s">
        <v>28</v>
      </c>
      <c r="B48" s="37" t="s">
        <v>28</v>
      </c>
      <c r="C48" s="31">
        <v>251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2048</v>
      </c>
    </row>
    <row r="51" spans="1:3" ht="15" thickBot="1" x14ac:dyDescent="0.4">
      <c r="A51" s="27" t="s">
        <v>9</v>
      </c>
      <c r="B51" s="37" t="s">
        <v>9</v>
      </c>
      <c r="C51" s="31">
        <v>1474</v>
      </c>
    </row>
    <row r="52" spans="1:3" ht="15" thickBot="1" x14ac:dyDescent="0.4">
      <c r="B52" s="37" t="s">
        <v>56</v>
      </c>
      <c r="C52" s="31">
        <v>101</v>
      </c>
    </row>
    <row r="53" spans="1:3" ht="15" thickBot="1" x14ac:dyDescent="0.4">
      <c r="A53" s="27" t="s">
        <v>22</v>
      </c>
      <c r="B53" s="37" t="s">
        <v>22</v>
      </c>
      <c r="C53" s="31">
        <v>859</v>
      </c>
    </row>
    <row r="54" spans="1:3" ht="15" thickBot="1" x14ac:dyDescent="0.4">
      <c r="A54" s="27" t="s">
        <v>55</v>
      </c>
      <c r="B54" s="47" t="s">
        <v>55</v>
      </c>
      <c r="C54" s="32">
        <v>25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C87B9BB1-E9D0-4227-9D60-A8CA4EAE3881}"/>
    <hyperlink ref="B6" r:id="rId2" display="https://www.worldometers.info/coronavirus/usa/california/" xr:uid="{2B12A84F-62FF-4BF4-A259-0CEEFC7F10B7}"/>
    <hyperlink ref="B11" r:id="rId3" display="https://www.worldometers.info/coronavirus/usa/florida/" xr:uid="{0A68C556-2536-4DB9-99F9-75020DDC7EDE}"/>
    <hyperlink ref="B47" r:id="rId4" display="https://www.worldometers.info/coronavirus/usa/texas/" xr:uid="{0C67C664-FC26-4A1E-AA2B-C7D2D1A29A05}"/>
    <hyperlink ref="B33" r:id="rId5" display="https://www.worldometers.info/coronavirus/usa/new-jersey/" xr:uid="{A5B6E7F4-18EC-4517-B6A4-44DE6B61CC6B}"/>
    <hyperlink ref="B16" r:id="rId6" display="https://www.worldometers.info/coronavirus/usa/illinois/" xr:uid="{F3508E83-1464-4DBC-8155-2B6A139F9E4D}"/>
    <hyperlink ref="B12" r:id="rId7" display="https://www.worldometers.info/coronavirus/usa/georgia/" xr:uid="{2A818059-F8A3-4E3C-AFE2-8650A4F4DBD0}"/>
    <hyperlink ref="B4" r:id="rId8" display="https://www.worldometers.info/coronavirus/usa/arizona/" xr:uid="{15710F7F-529E-4A11-9C4F-90B0F8F0635B}"/>
    <hyperlink ref="B24" r:id="rId9" display="https://www.worldometers.info/coronavirus/usa/massachusetts/" xr:uid="{DE27CE81-EB26-4B28-AE59-37AA92341A5F}"/>
    <hyperlink ref="B41" r:id="rId10" display="https://www.worldometers.info/coronavirus/usa/pennsylvania/" xr:uid="{9C2E9F37-B3C1-4271-B4A1-0CE80722250B}"/>
    <hyperlink ref="B36" r:id="rId11" display="https://www.worldometers.info/coronavirus/usa/north-carolina/" xr:uid="{05093158-76EE-4D3D-BDA1-2E646CBFD549}"/>
    <hyperlink ref="B21" r:id="rId12" display="https://www.worldometers.info/coronavirus/usa/louisiana/" xr:uid="{64FA342D-A843-4026-B706-7629C08F5116}"/>
    <hyperlink ref="B25" r:id="rId13" display="https://www.worldometers.info/coronavirus/usa/michigan/" xr:uid="{073F05E4-731E-4544-8CE7-B0FC12008635}"/>
    <hyperlink ref="B46" r:id="rId14" display="https://www.worldometers.info/coronavirus/usa/tennessee/" xr:uid="{314F9D70-10FD-4094-8B5B-802C0B5A5FC5}"/>
    <hyperlink ref="B23" r:id="rId15" display="https://www.worldometers.info/coronavirus/usa/maryland/" xr:uid="{EACC0904-98DB-400B-8C3B-8879504F4A31}"/>
    <hyperlink ref="B50" r:id="rId16" display="https://www.worldometers.info/coronavirus/usa/virginia/" xr:uid="{935BBB45-A6BD-490C-ABD7-656C495D6113}"/>
    <hyperlink ref="B38" r:id="rId17" display="https://www.worldometers.info/coronavirus/usa/ohio/" xr:uid="{DAFEB9B2-4C9A-4026-8275-06C0CEE7CB31}"/>
    <hyperlink ref="B44" r:id="rId18" display="https://www.worldometers.info/coronavirus/usa/south-carolina/" xr:uid="{0FE869D7-4645-4545-A085-5FDEE4AE3B9B}"/>
    <hyperlink ref="B2" r:id="rId19" display="https://www.worldometers.info/coronavirus/usa/alabama/" xr:uid="{791AA5F6-F6AB-417F-8F95-43DB916391D7}"/>
    <hyperlink ref="B17" r:id="rId20" display="https://www.worldometers.info/coronavirus/usa/indiana/" xr:uid="{0614B2C3-B283-4547-9376-83EE0D9607A1}"/>
    <hyperlink ref="B51" r:id="rId21" display="https://www.worldometers.info/coronavirus/usa/washington/" xr:uid="{DACC14E9-5B31-471B-8611-B288BA9A6683}"/>
    <hyperlink ref="B8" r:id="rId22" display="https://www.worldometers.info/coronavirus/usa/connecticut/" xr:uid="{D0FC7F4F-2C61-41C4-91DD-778F79113451}"/>
    <hyperlink ref="B26" r:id="rId23" display="https://www.worldometers.info/coronavirus/usa/minnesota/" xr:uid="{135C9403-ADEB-4B26-935B-F0566EEF753F}"/>
    <hyperlink ref="B27" r:id="rId24" display="https://www.worldometers.info/coronavirus/usa/mississippi/" xr:uid="{2DA09CF4-BE5B-4212-AFA4-FF15FBF0CD6A}"/>
    <hyperlink ref="B53" r:id="rId25" display="https://www.worldometers.info/coronavirus/usa/wisconsin/" xr:uid="{0E91C980-846A-49D7-B80A-0E55DA0BCFE6}"/>
    <hyperlink ref="B7" r:id="rId26" display="https://www.worldometers.info/coronavirus/usa/colorado/" xr:uid="{B0A5E893-738E-4013-862E-6EF55D47DBBF}"/>
    <hyperlink ref="B18" r:id="rId27" display="https://www.worldometers.info/coronavirus/usa/iowa/" xr:uid="{84466C09-62BC-4E48-95D7-39BCD8517C91}"/>
    <hyperlink ref="B31" r:id="rId28" display="https://www.worldometers.info/coronavirus/usa/nevada/" xr:uid="{E099E6D2-98AE-4490-A1CA-3FE194B407DD}"/>
    <hyperlink ref="B28" r:id="rId29" display="https://www.worldometers.info/coronavirus/usa/missouri/" xr:uid="{62B942C4-A827-4495-979B-13CF735647BD}"/>
    <hyperlink ref="B48" r:id="rId30" display="https://www.worldometers.info/coronavirus/usa/utah/" xr:uid="{95BF0E68-3AB8-455E-A556-38088A162FD0}"/>
    <hyperlink ref="B5" r:id="rId31" display="https://www.worldometers.info/coronavirus/usa/arkansas/" xr:uid="{56D974A3-D9DF-424C-9EE3-FA57CE70F57F}"/>
    <hyperlink ref="B39" r:id="rId32" display="https://www.worldometers.info/coronavirus/usa/oklahoma/" xr:uid="{6D70BF5A-E58E-4D82-8275-208750CC139F}"/>
    <hyperlink ref="B20" r:id="rId33" display="https://www.worldometers.info/coronavirus/usa/kentucky/" xr:uid="{837BD567-63BC-4921-B485-170859035BF4}"/>
    <hyperlink ref="B19" r:id="rId34" display="https://www.worldometers.info/coronavirus/usa/kansas/" xr:uid="{0A038000-4389-4E79-A856-49C57CF91D57}"/>
    <hyperlink ref="B30" r:id="rId35" display="https://www.worldometers.info/coronavirus/usa/nebraska/" xr:uid="{7A522928-BCE3-4506-BF24-5805F8509A34}"/>
    <hyperlink ref="B43" r:id="rId36" display="https://www.worldometers.info/coronavirus/usa/rhode-island/" xr:uid="{BAE5F454-CDB2-44F7-9A26-5305C0886044}"/>
    <hyperlink ref="B34" r:id="rId37" display="https://www.worldometers.info/coronavirus/usa/new-mexico/" xr:uid="{73E7DEF8-975B-49A9-AA4B-8693196A0A9C}"/>
    <hyperlink ref="B15" r:id="rId38" display="https://www.worldometers.info/coronavirus/usa/idaho/" xr:uid="{66675865-E3DA-4DF1-841B-740FEC4FC5D6}"/>
    <hyperlink ref="B40" r:id="rId39" display="https://www.worldometers.info/coronavirus/usa/oregon/" xr:uid="{EB8E52C0-E3B8-4F84-94F8-67045C5E3F09}"/>
    <hyperlink ref="B9" r:id="rId40" display="https://www.worldometers.info/coronavirus/usa/delaware/" xr:uid="{DE76EC64-9B32-4CFB-96B8-071DABC4AE18}"/>
    <hyperlink ref="B10" r:id="rId41" display="https://www.worldometers.info/coronavirus/usa/district-of-columbia/" xr:uid="{C07A5D11-7443-489D-88AA-15B848A1513C}"/>
    <hyperlink ref="B45" r:id="rId42" display="https://www.worldometers.info/coronavirus/usa/south-dakota/" xr:uid="{B2A2DDA8-B0AB-4D52-9DA9-EED9879B6A44}"/>
    <hyperlink ref="B32" r:id="rId43" display="https://www.worldometers.info/coronavirus/usa/new-hampshire/" xr:uid="{321C5C75-50F6-49F3-A7BA-B8EE71ADC871}"/>
    <hyperlink ref="B37" r:id="rId44" display="https://www.worldometers.info/coronavirus/usa/north-dakota/" xr:uid="{193AACDA-E175-4C52-B61E-BFFD6E5CFC45}"/>
    <hyperlink ref="B52" r:id="rId45" display="https://www.worldometers.info/coronavirus/usa/west-virginia/" xr:uid="{0A8E2BD3-5360-4439-9C38-1DD092D9B79A}"/>
    <hyperlink ref="B22" r:id="rId46" display="https://www.worldometers.info/coronavirus/usa/maine/" xr:uid="{E93B7C98-D1AE-49FC-9581-86C9D61D19F9}"/>
    <hyperlink ref="B29" r:id="rId47" display="https://www.worldometers.info/coronavirus/usa/montana/" xr:uid="{9639BD84-72EA-4116-BC30-2A456980DA9C}"/>
    <hyperlink ref="B54" r:id="rId48" display="https://www.worldometers.info/coronavirus/usa/wyoming/" xr:uid="{AF3DECED-C227-4C26-B840-473C93AEB4CC}"/>
    <hyperlink ref="B3" r:id="rId49" display="https://www.worldometers.info/coronavirus/usa/alaska/" xr:uid="{50174A87-3779-4EE1-B226-3B937C1B71D6}"/>
    <hyperlink ref="B14" r:id="rId50" display="https://www.worldometers.info/coronavirus/usa/hawaii/" xr:uid="{9937DB15-CA1C-485E-B938-0E80C9A334E6}"/>
    <hyperlink ref="B49" r:id="rId51" display="https://www.worldometers.info/coronavirus/usa/vermont/" xr:uid="{BF89165D-8C2A-43A1-8961-270250EBD66E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2020-07-22T10:49:17Z</dcterms:modified>
</cp:coreProperties>
</file>