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13F90F35-956E-4E72-8B89-CC9AAC52D626}" xr6:coauthVersionLast="45" xr6:coauthVersionMax="45" xr10:uidLastSave="{5D5D9FDB-F8D9-4ACF-AA6C-BB7A85666961}"/>
  <bookViews>
    <workbookView xWindow="3510" yWindow="-20835" windowWidth="24405" windowHeight="1924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3" l="1"/>
  <c r="N46" i="3"/>
  <c r="N38" i="3"/>
  <c r="N54" i="3"/>
  <c r="N55" i="3"/>
  <c r="N39" i="3"/>
  <c r="N17" i="3"/>
  <c r="N23" i="3"/>
  <c r="N20" i="3"/>
  <c r="N12" i="3"/>
  <c r="N21" i="3"/>
  <c r="N11" i="3"/>
  <c r="N5" i="3"/>
  <c r="N29" i="3"/>
  <c r="N53" i="3"/>
  <c r="N16" i="3"/>
  <c r="N32" i="3"/>
  <c r="N18" i="3"/>
  <c r="N51" i="3"/>
  <c r="N35" i="3"/>
  <c r="N19" i="3"/>
  <c r="N42" i="3"/>
  <c r="N15" i="3"/>
  <c r="N3" i="3"/>
  <c r="N43" i="3"/>
  <c r="N24" i="3"/>
  <c r="N7" i="3"/>
  <c r="N28" i="3"/>
  <c r="N41" i="3"/>
  <c r="N44" i="3"/>
  <c r="N25" i="3"/>
  <c r="N47" i="3"/>
  <c r="N27" i="3"/>
  <c r="N9" i="3"/>
  <c r="N8" i="3"/>
  <c r="N52" i="3"/>
  <c r="N2" i="3"/>
  <c r="N14" i="3"/>
  <c r="N13" i="3"/>
  <c r="N36" i="3"/>
  <c r="N49" i="3"/>
  <c r="N50" i="3"/>
  <c r="N4" i="3"/>
  <c r="N6" i="3"/>
  <c r="N37" i="3"/>
  <c r="N45" i="3"/>
  <c r="N34" i="3"/>
  <c r="N48" i="3"/>
  <c r="N33" i="3"/>
  <c r="N22" i="3"/>
  <c r="N26" i="3"/>
  <c r="N30" i="3"/>
  <c r="N40" i="3"/>
  <c r="N31" i="3"/>
  <c r="O13" i="3" l="1"/>
  <c r="P13" i="3"/>
  <c r="P5" i="3" l="1"/>
  <c r="P9" i="3"/>
  <c r="P23" i="3"/>
  <c r="P42" i="3"/>
  <c r="P11" i="3"/>
  <c r="P17" i="3"/>
  <c r="P27" i="3"/>
  <c r="P49" i="3"/>
  <c r="P32" i="3"/>
  <c r="P47" i="3"/>
  <c r="P48" i="3"/>
  <c r="P37" i="3"/>
  <c r="P44" i="3"/>
  <c r="P54" i="3"/>
  <c r="P53" i="3"/>
  <c r="P41" i="3"/>
  <c r="P51" i="3"/>
  <c r="P50" i="3"/>
  <c r="P36" i="3"/>
  <c r="P19" i="3"/>
  <c r="P12" i="3"/>
  <c r="P43" i="3"/>
  <c r="P14" i="3"/>
  <c r="P40" i="3"/>
  <c r="P29" i="3"/>
  <c r="P33" i="3"/>
  <c r="P3" i="3"/>
  <c r="P24" i="3"/>
  <c r="P39" i="3"/>
  <c r="P25" i="3"/>
  <c r="P30" i="3"/>
  <c r="P7" i="3"/>
  <c r="P6" i="3"/>
  <c r="P52" i="3"/>
  <c r="P26" i="3"/>
  <c r="P22" i="3"/>
  <c r="P38" i="3"/>
  <c r="P31" i="3"/>
  <c r="P10" i="3"/>
  <c r="P2" i="3"/>
  <c r="P21" i="3"/>
  <c r="P15" i="3"/>
  <c r="P28" i="3"/>
  <c r="P16" i="3"/>
  <c r="P20" i="3"/>
  <c r="P35" i="3"/>
  <c r="P45" i="3"/>
  <c r="P46" i="3"/>
  <c r="P4" i="3"/>
  <c r="P55" i="3"/>
  <c r="P34" i="3"/>
  <c r="P18" i="3"/>
  <c r="P8" i="3"/>
  <c r="O6" i="3"/>
  <c r="Q23" i="3" l="1"/>
  <c r="Q12" i="3"/>
  <c r="Q54" i="3"/>
  <c r="Q27" i="3"/>
  <c r="Q44" i="3"/>
  <c r="Q6" i="3"/>
  <c r="Q42" i="3"/>
  <c r="Q13" i="3"/>
  <c r="Q28" i="3"/>
  <c r="Q10" i="3"/>
  <c r="Q40" i="3"/>
  <c r="Q4" i="3"/>
  <c r="Q8" i="3"/>
  <c r="Q45" i="3"/>
  <c r="Q30" i="3"/>
  <c r="Q46" i="3"/>
  <c r="Q3" i="3"/>
  <c r="Q2" i="3"/>
  <c r="Q48" i="3"/>
  <c r="Q24" i="3"/>
  <c r="Q7" i="3"/>
  <c r="Q33" i="3"/>
  <c r="Q49" i="3"/>
  <c r="Q53" i="3"/>
  <c r="Q25" i="3"/>
  <c r="Q41" i="3"/>
  <c r="Q36" i="3"/>
  <c r="Q39" i="3"/>
  <c r="Q50" i="3"/>
  <c r="Q43" i="3"/>
  <c r="Q11" i="3"/>
  <c r="Q37" i="3"/>
  <c r="Q5" i="3"/>
  <c r="Q26" i="3"/>
  <c r="Q35" i="3"/>
  <c r="Q17" i="3"/>
  <c r="Q51" i="3"/>
  <c r="Q29" i="3"/>
  <c r="Q15" i="3"/>
  <c r="Q32" i="3"/>
  <c r="Q9" i="3"/>
  <c r="Q21" i="3"/>
  <c r="Q22" i="3"/>
  <c r="Q55" i="3"/>
  <c r="Q31" i="3"/>
  <c r="Q16" i="3"/>
  <c r="Q47" i="3"/>
  <c r="Q34" i="3"/>
  <c r="Q38" i="3"/>
  <c r="Q18" i="3"/>
  <c r="Q20" i="3"/>
  <c r="Q14" i="3"/>
  <c r="Q52" i="3"/>
  <c r="Q19" i="3" l="1"/>
  <c r="O44" i="3" l="1"/>
  <c r="O45" i="3"/>
  <c r="O24" i="3"/>
  <c r="O21" i="3"/>
  <c r="O5" i="3"/>
  <c r="O33" i="3"/>
  <c r="O35" i="3"/>
  <c r="O31" i="3"/>
  <c r="O39" i="3"/>
  <c r="O19" i="3"/>
  <c r="O37" i="3"/>
  <c r="O18" i="3"/>
  <c r="O49" i="3"/>
  <c r="O42" i="3"/>
  <c r="O27" i="3"/>
  <c r="O54" i="3"/>
  <c r="O32" i="3"/>
  <c r="O7" i="3"/>
  <c r="O17" i="3"/>
  <c r="O25" i="3"/>
  <c r="O52" i="3"/>
  <c r="O29" i="3"/>
  <c r="O36" i="3"/>
  <c r="O23" i="3"/>
  <c r="O34" i="3"/>
  <c r="O2" i="3"/>
  <c r="O3" i="3"/>
  <c r="O28" i="3"/>
  <c r="O4" i="3"/>
  <c r="O40" i="3"/>
  <c r="O53" i="3"/>
  <c r="O12" i="3"/>
  <c r="O20" i="3"/>
  <c r="O51" i="3"/>
  <c r="O48" i="3"/>
  <c r="O14" i="3"/>
  <c r="O38" i="3"/>
  <c r="O55" i="3"/>
  <c r="O11" i="3"/>
  <c r="O47" i="3"/>
  <c r="O50" i="3"/>
  <c r="O9" i="3"/>
  <c r="O22" i="3"/>
  <c r="O15" i="3"/>
  <c r="O10" i="3"/>
  <c r="O8" i="3"/>
  <c r="O16" i="3"/>
  <c r="O46" i="3"/>
  <c r="O43" i="3"/>
  <c r="O30" i="3"/>
  <c r="O41" i="3"/>
  <c r="O26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<sst xmlns="http://schemas.openxmlformats.org/spreadsheetml/2006/main" count="331" uniqueCount="105">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</sst>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louis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chiga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3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5" t="s">
        <v>67</v>
      </c>
      <c r="Q1" s="55"/>
      <c r="R1" s="55"/>
      <c r="S1" s="4">
        <v>1.4999999999999999E-2</v>
      </c>
      <c r="T1" s="4"/>
      <c r="U1" s="56" t="s">
        <v>76</v>
      </c>
      <c r="V1" s="56"/>
      <c r="W1" s="56"/>
      <c r="X1" s="56"/>
      <c r="Y1" s="56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934813</v>
      </c>
      <c r="D5" s="2"/>
      <c r="E5" s="1">
        <v>18289</v>
      </c>
      <c r="F5" s="2"/>
      <c r="G5" s="1">
        <v>783979</v>
      </c>
      <c r="H5" s="1">
        <v>132545</v>
      </c>
      <c r="I5" s="1">
        <v>32240</v>
      </c>
      <c r="J5" s="2">
        <v>631</v>
      </c>
      <c r="K5" s="1">
        <v>8700852</v>
      </c>
      <c r="L5" s="1">
        <v>300072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920805</v>
      </c>
      <c r="D6" s="2"/>
      <c r="E6" s="1">
        <v>17541</v>
      </c>
      <c r="F6" s="2"/>
      <c r="G6" s="1">
        <v>473694</v>
      </c>
      <c r="H6" s="1">
        <v>429570</v>
      </c>
      <c r="I6" s="1">
        <v>23304</v>
      </c>
      <c r="J6" s="2">
        <v>444</v>
      </c>
      <c r="K6" s="1">
        <v>18223596</v>
      </c>
      <c r="L6" s="1">
        <v>461214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790426</v>
      </c>
      <c r="D7" s="2"/>
      <c r="E7" s="1">
        <v>16574</v>
      </c>
      <c r="F7" s="2"/>
      <c r="G7" s="1">
        <v>554957</v>
      </c>
      <c r="H7" s="1">
        <v>218895</v>
      </c>
      <c r="I7" s="1">
        <v>36802</v>
      </c>
      <c r="J7" s="2">
        <v>772</v>
      </c>
      <c r="K7" s="1">
        <v>9774192</v>
      </c>
      <c r="L7" s="1">
        <v>455085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537204</v>
      </c>
      <c r="D8" s="2"/>
      <c r="E8" s="1">
        <v>33621</v>
      </c>
      <c r="F8" s="2"/>
      <c r="G8" s="1">
        <v>417460</v>
      </c>
      <c r="H8" s="1">
        <v>86123</v>
      </c>
      <c r="I8" s="1">
        <v>27615</v>
      </c>
      <c r="J8" s="1">
        <v>1728</v>
      </c>
      <c r="K8" s="1">
        <v>14075518</v>
      </c>
      <c r="L8" s="1">
        <v>723545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393808</v>
      </c>
      <c r="D9" s="2"/>
      <c r="E9" s="1">
        <v>9889</v>
      </c>
      <c r="F9" s="2"/>
      <c r="G9" s="1">
        <v>274410</v>
      </c>
      <c r="H9" s="1">
        <v>109509</v>
      </c>
      <c r="I9" s="1">
        <v>31077</v>
      </c>
      <c r="J9" s="2">
        <v>780</v>
      </c>
      <c r="K9" s="1">
        <v>7459042</v>
      </c>
      <c r="L9" s="1">
        <v>588632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355025</v>
      </c>
      <c r="D10" s="2"/>
      <c r="E10" s="1">
        <v>7876</v>
      </c>
      <c r="F10" s="2"/>
      <c r="G10" s="1">
        <v>192686</v>
      </c>
      <c r="H10" s="1">
        <v>154463</v>
      </c>
      <c r="I10" s="1">
        <v>33438</v>
      </c>
      <c r="J10" s="2">
        <v>742</v>
      </c>
      <c r="K10" s="1">
        <v>3823213</v>
      </c>
      <c r="L10" s="1">
        <v>360089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266136</v>
      </c>
      <c r="D11" s="2"/>
      <c r="E11" s="1">
        <v>4245</v>
      </c>
      <c r="F11" s="2"/>
      <c r="G11" s="1">
        <v>231611</v>
      </c>
      <c r="H11" s="1">
        <v>30280</v>
      </c>
      <c r="I11" s="1">
        <v>25375</v>
      </c>
      <c r="J11" s="2">
        <v>405</v>
      </c>
      <c r="K11" s="1">
        <v>3912599</v>
      </c>
      <c r="L11" s="1">
        <v>373052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254220</v>
      </c>
      <c r="D12" s="2"/>
      <c r="E12" s="1">
        <v>3241</v>
      </c>
      <c r="F12" s="2"/>
      <c r="G12" s="1">
        <v>224822</v>
      </c>
      <c r="H12" s="1">
        <v>26157</v>
      </c>
      <c r="I12" s="1">
        <v>37226</v>
      </c>
      <c r="J12" s="2">
        <v>475</v>
      </c>
      <c r="K12" s="1">
        <v>3594591</v>
      </c>
      <c r="L12" s="1">
        <v>526358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241165</v>
      </c>
      <c r="D13" s="2"/>
      <c r="E13" s="1">
        <v>5905</v>
      </c>
      <c r="F13" s="2"/>
      <c r="G13" s="1">
        <v>40426</v>
      </c>
      <c r="H13" s="1">
        <v>194834</v>
      </c>
      <c r="I13" s="1">
        <v>33133</v>
      </c>
      <c r="J13" s="2">
        <v>811</v>
      </c>
      <c r="K13" s="1">
        <v>2048252</v>
      </c>
      <c r="L13" s="1">
        <v>281403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237717</v>
      </c>
      <c r="D14" s="2"/>
      <c r="E14" s="1">
        <v>16454</v>
      </c>
      <c r="F14" s="2"/>
      <c r="G14" s="1">
        <v>180409</v>
      </c>
      <c r="H14" s="1">
        <v>40854</v>
      </c>
      <c r="I14" s="1">
        <v>26763</v>
      </c>
      <c r="J14" s="1">
        <v>1852</v>
      </c>
      <c r="K14" s="1">
        <v>4523611</v>
      </c>
      <c r="L14" s="1">
        <v>509290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22</v>
      </c>
      <c r="C15" s="1">
        <v>210126</v>
      </c>
      <c r="D15" s="2"/>
      <c r="E15" s="1">
        <v>1897</v>
      </c>
      <c r="F15" s="2"/>
      <c r="G15" s="1">
        <v>164726</v>
      </c>
      <c r="H15" s="1">
        <v>43503</v>
      </c>
      <c r="I15" s="1">
        <v>36089</v>
      </c>
      <c r="J15" s="2">
        <v>326</v>
      </c>
      <c r="K15" s="1">
        <v>2005287</v>
      </c>
      <c r="L15" s="1">
        <v>344407</v>
      </c>
      <c r="M15" s="1">
        <v>5822434</v>
      </c>
      <c r="N15" s="5"/>
      <c r="O15" s="6"/>
    </row>
    <row r="16" spans="1:26" ht="15" thickBot="1" x14ac:dyDescent="0.4">
      <c r="A16" s="41">
        <v>12</v>
      </c>
      <c r="B16" s="39" t="s">
        <v>19</v>
      </c>
      <c r="C16" s="1">
        <v>205852</v>
      </c>
      <c r="D16" s="2"/>
      <c r="E16" s="1">
        <v>8799</v>
      </c>
      <c r="F16" s="2"/>
      <c r="G16" s="1">
        <v>154518</v>
      </c>
      <c r="H16" s="1">
        <v>42535</v>
      </c>
      <c r="I16" s="1">
        <v>16080</v>
      </c>
      <c r="J16" s="2">
        <v>687</v>
      </c>
      <c r="K16" s="1">
        <v>2698764</v>
      </c>
      <c r="L16" s="1">
        <v>210808</v>
      </c>
      <c r="M16" s="1">
        <v>12801989</v>
      </c>
      <c r="N16" s="5"/>
      <c r="O16" s="6"/>
    </row>
    <row r="17" spans="1:15" ht="15" thickBot="1" x14ac:dyDescent="0.4">
      <c r="A17" s="41">
        <v>13</v>
      </c>
      <c r="B17" s="39" t="s">
        <v>21</v>
      </c>
      <c r="C17" s="1">
        <v>205418</v>
      </c>
      <c r="D17" s="2"/>
      <c r="E17" s="1">
        <v>5306</v>
      </c>
      <c r="F17" s="2"/>
      <c r="G17" s="1">
        <v>163472</v>
      </c>
      <c r="H17" s="1">
        <v>36640</v>
      </c>
      <c r="I17" s="1">
        <v>17573</v>
      </c>
      <c r="J17" s="2">
        <v>454</v>
      </c>
      <c r="K17" s="1">
        <v>4302141</v>
      </c>
      <c r="L17" s="1">
        <v>368047</v>
      </c>
      <c r="M17" s="1">
        <v>11689100</v>
      </c>
      <c r="N17" s="5"/>
      <c r="O17" s="6"/>
    </row>
    <row r="18" spans="1:15" ht="15" thickBot="1" x14ac:dyDescent="0.4">
      <c r="A18" s="41">
        <v>14</v>
      </c>
      <c r="B18" s="39" t="s">
        <v>36</v>
      </c>
      <c r="C18" s="1">
        <v>187706</v>
      </c>
      <c r="D18" s="2"/>
      <c r="E18" s="1">
        <v>2911</v>
      </c>
      <c r="F18" s="2"/>
      <c r="G18" s="1">
        <v>81005</v>
      </c>
      <c r="H18" s="1">
        <v>103790</v>
      </c>
      <c r="I18" s="1">
        <v>38282</v>
      </c>
      <c r="J18" s="2">
        <v>594</v>
      </c>
      <c r="K18" s="1">
        <v>1384166</v>
      </c>
      <c r="L18" s="1">
        <v>282299</v>
      </c>
      <c r="M18" s="1">
        <v>4903185</v>
      </c>
      <c r="N18" s="6"/>
      <c r="O18" s="6"/>
    </row>
    <row r="19" spans="1:15" ht="15" thickBot="1" x14ac:dyDescent="0.4">
      <c r="A19" s="41">
        <v>15</v>
      </c>
      <c r="B19" s="39" t="s">
        <v>11</v>
      </c>
      <c r="C19" s="1">
        <v>185934</v>
      </c>
      <c r="D19" s="2"/>
      <c r="E19" s="1">
        <v>7606</v>
      </c>
      <c r="F19" s="2"/>
      <c r="G19" s="1">
        <v>114939</v>
      </c>
      <c r="H19" s="1">
        <v>63389</v>
      </c>
      <c r="I19" s="1">
        <v>18618</v>
      </c>
      <c r="J19" s="2">
        <v>762</v>
      </c>
      <c r="K19" s="1">
        <v>5056219</v>
      </c>
      <c r="L19" s="1">
        <v>506287</v>
      </c>
      <c r="M19" s="1">
        <v>9986857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183194</v>
      </c>
      <c r="D20" s="2"/>
      <c r="E20" s="1">
        <v>3001</v>
      </c>
      <c r="F20" s="2"/>
      <c r="G20" s="1">
        <v>47847</v>
      </c>
      <c r="H20" s="1">
        <v>132346</v>
      </c>
      <c r="I20" s="1">
        <v>29849</v>
      </c>
      <c r="J20" s="2">
        <v>489</v>
      </c>
      <c r="K20" s="1">
        <v>2577035</v>
      </c>
      <c r="L20" s="1">
        <v>419888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14</v>
      </c>
      <c r="C21" s="1">
        <v>181443</v>
      </c>
      <c r="D21" s="2"/>
      <c r="E21" s="1">
        <v>5890</v>
      </c>
      <c r="F21" s="2"/>
      <c r="G21" s="1">
        <v>168634</v>
      </c>
      <c r="H21" s="1">
        <v>6919</v>
      </c>
      <c r="I21" s="1">
        <v>39030</v>
      </c>
      <c r="J21" s="1">
        <v>1267</v>
      </c>
      <c r="K21" s="1">
        <v>2734022</v>
      </c>
      <c r="L21" s="1">
        <v>588114</v>
      </c>
      <c r="M21" s="1">
        <v>4648794</v>
      </c>
      <c r="N21" s="5"/>
      <c r="O21" s="6"/>
    </row>
    <row r="22" spans="1:15" ht="15" thickBot="1" x14ac:dyDescent="0.4">
      <c r="A22" s="41">
        <v>18</v>
      </c>
      <c r="B22" s="39" t="s">
        <v>29</v>
      </c>
      <c r="C22" s="1">
        <v>176754</v>
      </c>
      <c r="D22" s="2"/>
      <c r="E22" s="1">
        <v>3616</v>
      </c>
      <c r="F22" s="2"/>
      <c r="G22" s="1">
        <v>19786</v>
      </c>
      <c r="H22" s="1">
        <v>153352</v>
      </c>
      <c r="I22" s="1">
        <v>20708</v>
      </c>
      <c r="J22" s="2">
        <v>424</v>
      </c>
      <c r="K22" s="1">
        <v>2761481</v>
      </c>
      <c r="L22" s="1">
        <v>323528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25</v>
      </c>
      <c r="C23" s="1">
        <v>173491</v>
      </c>
      <c r="D23" s="2"/>
      <c r="E23" s="1">
        <v>3876</v>
      </c>
      <c r="F23" s="2"/>
      <c r="G23" s="1">
        <v>88762</v>
      </c>
      <c r="H23" s="1">
        <v>80853</v>
      </c>
      <c r="I23" s="1">
        <v>33696</v>
      </c>
      <c r="J23" s="2">
        <v>753</v>
      </c>
      <c r="K23" s="1">
        <v>1936739</v>
      </c>
      <c r="L23" s="1">
        <v>376160</v>
      </c>
      <c r="M23" s="1">
        <v>5148714</v>
      </c>
      <c r="N23" s="5"/>
      <c r="O23" s="6"/>
    </row>
    <row r="24" spans="1:15" ht="15" thickBot="1" x14ac:dyDescent="0.4">
      <c r="A24" s="41">
        <v>20</v>
      </c>
      <c r="B24" s="39" t="s">
        <v>27</v>
      </c>
      <c r="C24" s="1">
        <v>169112</v>
      </c>
      <c r="D24" s="2"/>
      <c r="E24" s="1">
        <v>4227</v>
      </c>
      <c r="F24" s="2"/>
      <c r="G24" s="1">
        <v>118268</v>
      </c>
      <c r="H24" s="1">
        <v>46617</v>
      </c>
      <c r="I24" s="1">
        <v>25120</v>
      </c>
      <c r="J24" s="2">
        <v>628</v>
      </c>
      <c r="K24" s="1">
        <v>2783748</v>
      </c>
      <c r="L24" s="1">
        <v>413496</v>
      </c>
      <c r="M24" s="1">
        <v>6732219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154218</v>
      </c>
      <c r="D25" s="2"/>
      <c r="E25" s="1">
        <v>9924</v>
      </c>
      <c r="F25" s="2"/>
      <c r="G25" s="1">
        <v>122856</v>
      </c>
      <c r="H25" s="1">
        <v>21438</v>
      </c>
      <c r="I25" s="1">
        <v>22375</v>
      </c>
      <c r="J25" s="1">
        <v>1440</v>
      </c>
      <c r="K25" s="1">
        <v>2991868</v>
      </c>
      <c r="L25" s="1">
        <v>434076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26</v>
      </c>
      <c r="C26" s="1">
        <v>142425</v>
      </c>
      <c r="D26" s="2"/>
      <c r="E26" s="1">
        <v>4115</v>
      </c>
      <c r="F26" s="2"/>
      <c r="G26" s="1">
        <v>8117</v>
      </c>
      <c r="H26" s="1">
        <v>130193</v>
      </c>
      <c r="I26" s="1">
        <v>23558</v>
      </c>
      <c r="J26" s="2">
        <v>681</v>
      </c>
      <c r="K26" s="1">
        <v>3333562</v>
      </c>
      <c r="L26" s="1">
        <v>551396</v>
      </c>
      <c r="M26" s="1">
        <v>6045680</v>
      </c>
      <c r="N26" s="6"/>
      <c r="O26" s="6"/>
    </row>
    <row r="27" spans="1:15" ht="15" thickBot="1" x14ac:dyDescent="0.4">
      <c r="A27" s="41">
        <v>23</v>
      </c>
      <c r="B27" s="39" t="s">
        <v>32</v>
      </c>
      <c r="C27" s="1">
        <v>139444</v>
      </c>
      <c r="D27" s="2"/>
      <c r="E27" s="1">
        <v>2440</v>
      </c>
      <c r="F27" s="2"/>
      <c r="G27" s="1">
        <v>123529</v>
      </c>
      <c r="H27" s="1">
        <v>13475</v>
      </c>
      <c r="I27" s="1">
        <v>24726</v>
      </c>
      <c r="J27" s="2">
        <v>433</v>
      </c>
      <c r="K27" s="1">
        <v>2739997</v>
      </c>
      <c r="L27" s="1">
        <v>485847</v>
      </c>
      <c r="M27" s="1">
        <v>5639632</v>
      </c>
      <c r="N27" s="5"/>
      <c r="O27" s="6"/>
    </row>
    <row r="28" spans="1:15" ht="15" thickBot="1" x14ac:dyDescent="0.4">
      <c r="A28" s="41">
        <v>24</v>
      </c>
      <c r="B28" s="39" t="s">
        <v>41</v>
      </c>
      <c r="C28" s="1">
        <v>121178</v>
      </c>
      <c r="D28" s="53">
        <v>1049</v>
      </c>
      <c r="E28" s="1">
        <v>1691</v>
      </c>
      <c r="F28" s="54">
        <v>7</v>
      </c>
      <c r="G28" s="1">
        <v>91379</v>
      </c>
      <c r="H28" s="1">
        <v>28108</v>
      </c>
      <c r="I28" s="1">
        <v>38407</v>
      </c>
      <c r="J28" s="2">
        <v>536</v>
      </c>
      <c r="K28" s="1">
        <v>954554</v>
      </c>
      <c r="L28" s="1">
        <v>302546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119152</v>
      </c>
      <c r="D29" s="2"/>
      <c r="E29" s="1">
        <v>1286</v>
      </c>
      <c r="F29" s="2"/>
      <c r="G29" s="1">
        <v>102792</v>
      </c>
      <c r="H29" s="1">
        <v>15074</v>
      </c>
      <c r="I29" s="1">
        <v>30112</v>
      </c>
      <c r="J29" s="2">
        <v>325</v>
      </c>
      <c r="K29" s="1">
        <v>1601776</v>
      </c>
      <c r="L29" s="1">
        <v>404799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30</v>
      </c>
      <c r="C30" s="1">
        <v>117617</v>
      </c>
      <c r="D30" s="2"/>
      <c r="E30" s="1">
        <v>3302</v>
      </c>
      <c r="F30" s="2"/>
      <c r="G30" s="1">
        <v>101385</v>
      </c>
      <c r="H30" s="1">
        <v>12930</v>
      </c>
      <c r="I30" s="1">
        <v>39520</v>
      </c>
      <c r="J30" s="1">
        <v>1109</v>
      </c>
      <c r="K30" s="1">
        <v>991530</v>
      </c>
      <c r="L30" s="1">
        <v>333159</v>
      </c>
      <c r="M30" s="1">
        <v>2976149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108803</v>
      </c>
      <c r="D31" s="2"/>
      <c r="E31" s="2">
        <v>588</v>
      </c>
      <c r="F31" s="2"/>
      <c r="G31" s="1">
        <v>79918</v>
      </c>
      <c r="H31" s="1">
        <v>28297</v>
      </c>
      <c r="I31" s="1">
        <v>33938</v>
      </c>
      <c r="J31" s="2">
        <v>183</v>
      </c>
      <c r="K31" s="1">
        <v>1427359</v>
      </c>
      <c r="L31" s="1">
        <v>445221</v>
      </c>
      <c r="M31" s="1">
        <v>3205958</v>
      </c>
      <c r="N31" s="6"/>
      <c r="O31" s="6"/>
    </row>
    <row r="32" spans="1:15" ht="15" thickBot="1" x14ac:dyDescent="0.4">
      <c r="A32" s="41">
        <v>28</v>
      </c>
      <c r="B32" s="39" t="s">
        <v>34</v>
      </c>
      <c r="C32" s="1">
        <v>108640</v>
      </c>
      <c r="D32" s="2"/>
      <c r="E32" s="1">
        <v>1875</v>
      </c>
      <c r="F32" s="2"/>
      <c r="G32" s="1">
        <v>97450</v>
      </c>
      <c r="H32" s="1">
        <v>9315</v>
      </c>
      <c r="I32" s="1">
        <v>36000</v>
      </c>
      <c r="J32" s="2">
        <v>621</v>
      </c>
      <c r="K32" s="1">
        <v>1366917</v>
      </c>
      <c r="L32" s="1">
        <v>452951</v>
      </c>
      <c r="M32" s="1">
        <v>3017804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108435</v>
      </c>
      <c r="D33" s="2"/>
      <c r="E33" s="1">
        <v>2354</v>
      </c>
      <c r="F33" s="2"/>
      <c r="G33" s="1">
        <v>50693</v>
      </c>
      <c r="H33" s="1">
        <v>55388</v>
      </c>
      <c r="I33" s="1">
        <v>14240</v>
      </c>
      <c r="J33" s="2">
        <v>309</v>
      </c>
      <c r="K33" s="1">
        <v>2383332</v>
      </c>
      <c r="L33" s="1">
        <v>312983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38</v>
      </c>
      <c r="C34" s="1">
        <v>101494</v>
      </c>
      <c r="D34" s="2"/>
      <c r="E34" s="1">
        <v>1442</v>
      </c>
      <c r="F34" s="2"/>
      <c r="G34" s="1">
        <v>18165</v>
      </c>
      <c r="H34" s="1">
        <v>81887</v>
      </c>
      <c r="I34" s="1">
        <v>22717</v>
      </c>
      <c r="J34" s="2">
        <v>323</v>
      </c>
      <c r="K34" s="1">
        <v>1976218</v>
      </c>
      <c r="L34" s="1">
        <v>442337</v>
      </c>
      <c r="M34" s="1">
        <v>4467673</v>
      </c>
      <c r="N34" s="5"/>
      <c r="O34" s="6"/>
    </row>
    <row r="35" spans="1:15" ht="15" thickBot="1" x14ac:dyDescent="0.4">
      <c r="A35" s="41">
        <v>31</v>
      </c>
      <c r="B35" s="39" t="s">
        <v>18</v>
      </c>
      <c r="C35" s="1">
        <v>100208</v>
      </c>
      <c r="D35" s="2"/>
      <c r="E35" s="1">
        <v>2249</v>
      </c>
      <c r="F35" s="2"/>
      <c r="G35" s="1">
        <v>44316</v>
      </c>
      <c r="H35" s="1">
        <v>53643</v>
      </c>
      <c r="I35" s="1">
        <v>17401</v>
      </c>
      <c r="J35" s="2">
        <v>391</v>
      </c>
      <c r="K35" s="1">
        <v>1185043</v>
      </c>
      <c r="L35" s="1">
        <v>205782</v>
      </c>
      <c r="M35" s="1">
        <v>5758736</v>
      </c>
      <c r="N35" s="6"/>
      <c r="O35" s="6"/>
    </row>
    <row r="36" spans="1:15" ht="15" thickBot="1" x14ac:dyDescent="0.4">
      <c r="A36" s="41">
        <v>32</v>
      </c>
      <c r="B36" s="39" t="s">
        <v>31</v>
      </c>
      <c r="C36" s="1">
        <v>97479</v>
      </c>
      <c r="D36" s="2"/>
      <c r="E36" s="1">
        <v>1766</v>
      </c>
      <c r="F36" s="2"/>
      <c r="G36" s="1">
        <v>70548</v>
      </c>
      <c r="H36" s="1">
        <v>25165</v>
      </c>
      <c r="I36" s="1">
        <v>31647</v>
      </c>
      <c r="J36" s="2">
        <v>573</v>
      </c>
      <c r="K36" s="1">
        <v>1227689</v>
      </c>
      <c r="L36" s="1">
        <v>398580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83214</v>
      </c>
      <c r="D37" s="2"/>
      <c r="E37" s="1">
        <v>1007</v>
      </c>
      <c r="F37" s="2"/>
      <c r="G37" s="1">
        <v>61874</v>
      </c>
      <c r="H37" s="1">
        <v>20333</v>
      </c>
      <c r="I37" s="1">
        <v>28563</v>
      </c>
      <c r="J37" s="2">
        <v>346</v>
      </c>
      <c r="K37" s="1">
        <v>633033</v>
      </c>
      <c r="L37" s="1">
        <v>217290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69127</v>
      </c>
      <c r="D38" s="2"/>
      <c r="E38" s="1">
        <v>4604</v>
      </c>
      <c r="F38" s="2"/>
      <c r="G38" s="1">
        <v>44719</v>
      </c>
      <c r="H38" s="1">
        <v>19804</v>
      </c>
      <c r="I38" s="1">
        <v>19389</v>
      </c>
      <c r="J38" s="1">
        <v>1291</v>
      </c>
      <c r="K38" s="1">
        <v>2232603</v>
      </c>
      <c r="L38" s="1">
        <v>626206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66545</v>
      </c>
      <c r="D39" s="2"/>
      <c r="E39" s="2">
        <v>628</v>
      </c>
      <c r="F39" s="2"/>
      <c r="G39" s="1">
        <v>42850</v>
      </c>
      <c r="H39" s="1">
        <v>23067</v>
      </c>
      <c r="I39" s="1">
        <v>34401</v>
      </c>
      <c r="J39" s="2">
        <v>325</v>
      </c>
      <c r="K39" s="1">
        <v>581042</v>
      </c>
      <c r="L39" s="1">
        <v>300372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61785</v>
      </c>
      <c r="D40" s="2"/>
      <c r="E40" s="2">
        <v>599</v>
      </c>
      <c r="F40" s="2"/>
      <c r="G40" s="1">
        <v>28890</v>
      </c>
      <c r="H40" s="1">
        <v>32296</v>
      </c>
      <c r="I40" s="1">
        <v>34573</v>
      </c>
      <c r="J40" s="2">
        <v>335</v>
      </c>
      <c r="K40" s="1">
        <v>378214</v>
      </c>
      <c r="L40" s="1">
        <v>211640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43826</v>
      </c>
      <c r="D41" s="2"/>
      <c r="E41" s="2">
        <v>991</v>
      </c>
      <c r="F41" s="2"/>
      <c r="G41" s="1">
        <v>21224</v>
      </c>
      <c r="H41" s="1">
        <v>21611</v>
      </c>
      <c r="I41" s="1">
        <v>20901</v>
      </c>
      <c r="J41" s="2">
        <v>473</v>
      </c>
      <c r="K41" s="1">
        <v>1141186</v>
      </c>
      <c r="L41" s="1">
        <v>544244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37</v>
      </c>
      <c r="C42" s="1">
        <v>43228</v>
      </c>
      <c r="D42" s="2"/>
      <c r="E42" s="2">
        <v>671</v>
      </c>
      <c r="F42" s="2"/>
      <c r="G42" s="2" t="s">
        <v>104</v>
      </c>
      <c r="H42" s="2" t="s">
        <v>104</v>
      </c>
      <c r="I42" s="1">
        <v>10249</v>
      </c>
      <c r="J42" s="2">
        <v>159</v>
      </c>
      <c r="K42" s="1">
        <v>838854</v>
      </c>
      <c r="L42" s="1">
        <v>198887</v>
      </c>
      <c r="M42" s="1">
        <v>4217737</v>
      </c>
      <c r="N42" s="5"/>
      <c r="O42" s="6"/>
    </row>
    <row r="43" spans="1:15" ht="15" thickBot="1" x14ac:dyDescent="0.4">
      <c r="A43" s="41">
        <v>39</v>
      </c>
      <c r="B43" s="39" t="s">
        <v>54</v>
      </c>
      <c r="C43" s="1">
        <v>42000</v>
      </c>
      <c r="D43" s="2"/>
      <c r="E43" s="2">
        <v>384</v>
      </c>
      <c r="F43" s="2"/>
      <c r="G43" s="1">
        <v>29683</v>
      </c>
      <c r="H43" s="1">
        <v>11933</v>
      </c>
      <c r="I43" s="1">
        <v>47476</v>
      </c>
      <c r="J43" s="2">
        <v>434</v>
      </c>
      <c r="K43" s="1">
        <v>251296</v>
      </c>
      <c r="L43" s="1">
        <v>284060</v>
      </c>
      <c r="M43" s="1">
        <v>884659</v>
      </c>
      <c r="N43" s="6"/>
      <c r="O43" s="6"/>
    </row>
    <row r="44" spans="1:15" ht="15" thickBot="1" x14ac:dyDescent="0.4">
      <c r="A44" s="41">
        <v>40</v>
      </c>
      <c r="B44" s="39" t="s">
        <v>53</v>
      </c>
      <c r="C44" s="1">
        <v>39907</v>
      </c>
      <c r="D44" s="2"/>
      <c r="E44" s="2">
        <v>488</v>
      </c>
      <c r="F44" s="2"/>
      <c r="G44" s="1">
        <v>33172</v>
      </c>
      <c r="H44" s="1">
        <v>6247</v>
      </c>
      <c r="I44" s="1">
        <v>52367</v>
      </c>
      <c r="J44" s="2">
        <v>640</v>
      </c>
      <c r="K44" s="1">
        <v>287524</v>
      </c>
      <c r="L44" s="1">
        <v>377297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40</v>
      </c>
      <c r="C45" s="1">
        <v>31944</v>
      </c>
      <c r="D45" s="2"/>
      <c r="E45" s="1">
        <v>1192</v>
      </c>
      <c r="F45" s="2"/>
      <c r="G45" s="1">
        <v>2792</v>
      </c>
      <c r="H45" s="1">
        <v>27960</v>
      </c>
      <c r="I45" s="1">
        <v>30154</v>
      </c>
      <c r="J45" s="1">
        <v>1125</v>
      </c>
      <c r="K45" s="1">
        <v>1091988</v>
      </c>
      <c r="L45" s="1">
        <v>1030799</v>
      </c>
      <c r="M45" s="1">
        <v>1059361</v>
      </c>
      <c r="N45" s="5"/>
      <c r="O45" s="6"/>
    </row>
    <row r="46" spans="1:15" ht="15" thickBot="1" x14ac:dyDescent="0.4">
      <c r="A46" s="41">
        <v>42</v>
      </c>
      <c r="B46" s="39" t="s">
        <v>51</v>
      </c>
      <c r="C46" s="1">
        <v>29966</v>
      </c>
      <c r="D46" s="2"/>
      <c r="E46" s="2">
        <v>325</v>
      </c>
      <c r="F46" s="2"/>
      <c r="G46" s="1">
        <v>19519</v>
      </c>
      <c r="H46" s="1">
        <v>10122</v>
      </c>
      <c r="I46" s="1">
        <v>28038</v>
      </c>
      <c r="J46" s="2">
        <v>304</v>
      </c>
      <c r="K46" s="1">
        <v>484470</v>
      </c>
      <c r="L46" s="1">
        <v>453293</v>
      </c>
      <c r="M46" s="1">
        <v>1068778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24392</v>
      </c>
      <c r="D47" s="2"/>
      <c r="E47" s="2">
        <v>688</v>
      </c>
      <c r="F47" s="2"/>
      <c r="G47" s="1">
        <v>12934</v>
      </c>
      <c r="H47" s="1">
        <v>10770</v>
      </c>
      <c r="I47" s="1">
        <v>25049</v>
      </c>
      <c r="J47" s="2">
        <v>707</v>
      </c>
      <c r="K47" s="1">
        <v>343899</v>
      </c>
      <c r="L47" s="1">
        <v>353165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23064</v>
      </c>
      <c r="D48" s="2"/>
      <c r="E48" s="2">
        <v>436</v>
      </c>
      <c r="F48" s="2"/>
      <c r="G48" s="1">
        <v>18071</v>
      </c>
      <c r="H48" s="1">
        <v>4557</v>
      </c>
      <c r="I48" s="1">
        <v>12869</v>
      </c>
      <c r="J48" s="2">
        <v>243</v>
      </c>
      <c r="K48" s="1">
        <v>747304</v>
      </c>
      <c r="L48" s="1">
        <v>416988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16973</v>
      </c>
      <c r="D49" s="2"/>
      <c r="E49" s="2">
        <v>644</v>
      </c>
      <c r="F49" s="2"/>
      <c r="G49" s="1">
        <v>13276</v>
      </c>
      <c r="H49" s="1">
        <v>3053</v>
      </c>
      <c r="I49" s="1">
        <v>24050</v>
      </c>
      <c r="J49" s="2">
        <v>913</v>
      </c>
      <c r="K49" s="1">
        <v>505407</v>
      </c>
      <c r="L49" s="1">
        <v>716129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47</v>
      </c>
      <c r="C50" s="1">
        <v>14834</v>
      </c>
      <c r="D50" s="2"/>
      <c r="E50" s="2">
        <v>213</v>
      </c>
      <c r="F50" s="2"/>
      <c r="G50" s="1">
        <v>11605</v>
      </c>
      <c r="H50" s="1">
        <v>3016</v>
      </c>
      <c r="I50" s="1">
        <v>10477</v>
      </c>
      <c r="J50" s="2">
        <v>150</v>
      </c>
      <c r="K50" s="1">
        <v>517005</v>
      </c>
      <c r="L50" s="1">
        <v>365150</v>
      </c>
      <c r="M50" s="1">
        <v>1415872</v>
      </c>
      <c r="N50" s="5"/>
      <c r="O50" s="6"/>
    </row>
    <row r="51" spans="1:15" ht="15" thickBot="1" x14ac:dyDescent="0.4">
      <c r="A51" s="41">
        <v>47</v>
      </c>
      <c r="B51" s="39" t="s">
        <v>52</v>
      </c>
      <c r="C51" s="1">
        <v>14097</v>
      </c>
      <c r="D51" s="2"/>
      <c r="E51" s="2">
        <v>71</v>
      </c>
      <c r="F51" s="2"/>
      <c r="G51" s="1">
        <v>6422</v>
      </c>
      <c r="H51" s="1">
        <v>7604</v>
      </c>
      <c r="I51" s="1">
        <v>19270</v>
      </c>
      <c r="J51" s="2">
        <v>97</v>
      </c>
      <c r="K51" s="1">
        <v>580599</v>
      </c>
      <c r="L51" s="1">
        <v>793661</v>
      </c>
      <c r="M51" s="1">
        <v>731545</v>
      </c>
      <c r="N51" s="6"/>
      <c r="O51" s="6"/>
    </row>
    <row r="52" spans="1:15" ht="15" thickBot="1" x14ac:dyDescent="0.4">
      <c r="A52" s="41">
        <v>48</v>
      </c>
      <c r="B52" s="39" t="s">
        <v>55</v>
      </c>
      <c r="C52" s="1">
        <v>12146</v>
      </c>
      <c r="D52" s="2"/>
      <c r="E52" s="2">
        <v>77</v>
      </c>
      <c r="F52" s="2"/>
      <c r="G52" s="1">
        <v>8105</v>
      </c>
      <c r="H52" s="1">
        <v>3964</v>
      </c>
      <c r="I52" s="1">
        <v>20986</v>
      </c>
      <c r="J52" s="2">
        <v>133</v>
      </c>
      <c r="K52" s="1">
        <v>245334</v>
      </c>
      <c r="L52" s="1">
        <v>423897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10641</v>
      </c>
      <c r="D53" s="2"/>
      <c r="E53" s="2">
        <v>478</v>
      </c>
      <c r="F53" s="2"/>
      <c r="G53" s="1">
        <v>9129</v>
      </c>
      <c r="H53" s="1">
        <v>1034</v>
      </c>
      <c r="I53" s="1">
        <v>7826</v>
      </c>
      <c r="J53" s="2">
        <v>352</v>
      </c>
      <c r="K53" s="1">
        <v>368145</v>
      </c>
      <c r="L53" s="1">
        <v>270752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6387</v>
      </c>
      <c r="D54" s="2"/>
      <c r="E54" s="2">
        <v>146</v>
      </c>
      <c r="F54" s="2"/>
      <c r="G54" s="1">
        <v>5441</v>
      </c>
      <c r="H54" s="2">
        <v>800</v>
      </c>
      <c r="I54" s="1">
        <v>4751</v>
      </c>
      <c r="J54" s="2">
        <v>109</v>
      </c>
      <c r="K54" s="1">
        <v>613093</v>
      </c>
      <c r="L54" s="1">
        <v>456098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2120</v>
      </c>
      <c r="D55" s="2"/>
      <c r="E55" s="2">
        <v>58</v>
      </c>
      <c r="F55" s="2"/>
      <c r="G55" s="1">
        <v>1768</v>
      </c>
      <c r="H55" s="2">
        <v>294</v>
      </c>
      <c r="I55" s="1">
        <v>3397</v>
      </c>
      <c r="J55" s="2">
        <v>93</v>
      </c>
      <c r="K55" s="1">
        <v>187037</v>
      </c>
      <c r="L55" s="1">
        <v>299744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63587</v>
      </c>
      <c r="D56" s="2"/>
      <c r="E56" s="2">
        <v>813</v>
      </c>
      <c r="F56" s="2"/>
      <c r="G56" s="2" t="s">
        <v>104</v>
      </c>
      <c r="H56" s="2" t="s">
        <v>104</v>
      </c>
      <c r="I56" s="1">
        <v>18774</v>
      </c>
      <c r="J56" s="2">
        <v>240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4466</v>
      </c>
      <c r="D57" s="2"/>
      <c r="E57" s="2">
        <v>76</v>
      </c>
      <c r="F57" s="2"/>
      <c r="G57" s="1">
        <v>2618</v>
      </c>
      <c r="H57" s="1">
        <v>1772</v>
      </c>
      <c r="I57" s="2"/>
      <c r="J57" s="2"/>
      <c r="K57" s="1">
        <v>65866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1353</v>
      </c>
      <c r="D58" s="13"/>
      <c r="E58" s="13">
        <v>21</v>
      </c>
      <c r="F58" s="13"/>
      <c r="G58" s="29">
        <v>1311</v>
      </c>
      <c r="H58" s="13">
        <v>21</v>
      </c>
      <c r="I58" s="13"/>
      <c r="J58" s="13"/>
      <c r="K58" s="29">
        <v>23971</v>
      </c>
      <c r="L58" s="13"/>
      <c r="M58" s="13"/>
      <c r="N58" s="52"/>
      <c r="O58" s="32"/>
    </row>
  </sheetData>
  <mergeCells count="2">
    <mergeCell ref="P1:R1"/>
    <mergeCell ref="U1:Y1"/>
  </mergeCells>
  <hyperlinks>
    <hyperlink ref="B5" r:id="rId1" display="https://www.worldometers.info/coronavirus/usa/texas/" xr:uid="{9CE57794-6279-4126-80A2-149E7D4010EE}"/>
    <hyperlink ref="B6" r:id="rId2" display="https://www.worldometers.info/coronavirus/usa/california/" xr:uid="{24381F5D-A42A-4F5E-A19C-60DD3E290350}"/>
    <hyperlink ref="B7" r:id="rId3" display="https://www.worldometers.info/coronavirus/usa/florida/" xr:uid="{F13056C6-8267-45D5-868F-146A72EF53CC}"/>
    <hyperlink ref="B8" r:id="rId4" display="https://www.worldometers.info/coronavirus/usa/new-york/" xr:uid="{330FCFF6-B088-48E0-B806-36D57B7F955B}"/>
    <hyperlink ref="B9" r:id="rId5" display="https://www.worldometers.info/coronavirus/usa/illinois/" xr:uid="{3AAB9BF0-CF95-4F29-A9F8-5C216196A89E}"/>
    <hyperlink ref="B10" r:id="rId6" display="https://www.worldometers.info/coronavirus/usa/georgia/" xr:uid="{EAF7048B-D52B-4C06-910B-3DA9192E917D}"/>
    <hyperlink ref="B11" r:id="rId7" display="https://www.worldometers.info/coronavirus/usa/north-carolina/" xr:uid="{81C2F78F-E119-4545-9921-2572009F6A92}"/>
    <hyperlink ref="B12" r:id="rId8" display="https://www.worldometers.info/coronavirus/usa/tennessee/" xr:uid="{031C8BE7-9115-45EA-9921-9DC31B4F54E5}"/>
    <hyperlink ref="B13" r:id="rId9" display="https://www.worldometers.info/coronavirus/usa/arizona/" xr:uid="{021B7E75-33F1-4181-9C30-C4238AE02AB1}"/>
    <hyperlink ref="B14" r:id="rId10" display="https://www.worldometers.info/coronavirus/usa/new-jersey/" xr:uid="{5D1623C3-5D10-49EC-975D-400164AE9D28}"/>
    <hyperlink ref="B15" r:id="rId11" display="https://www.worldometers.info/coronavirus/usa/wisconsin/" xr:uid="{C2C18E7B-E1D0-4B5C-BE1E-A594E170EB25}"/>
    <hyperlink ref="B16" r:id="rId12" display="https://www.worldometers.info/coronavirus/usa/pennsylvania/" xr:uid="{F008FCEF-0FF0-4FA2-840A-704C8056EAE3}"/>
    <hyperlink ref="B17" r:id="rId13" display="https://www.worldometers.info/coronavirus/usa/ohio/" xr:uid="{55297DF1-15F0-481E-BE8F-46C4D1E53CC7}"/>
    <hyperlink ref="B18" r:id="rId14" display="https://www.worldometers.info/coronavirus/usa/alabama/" xr:uid="{AAA932AC-5D3D-472E-ABA6-140C0D4973ED}"/>
    <hyperlink ref="B19" r:id="rId15" display="https://www.worldometers.info/coronavirus/usa/michigan/" xr:uid="{BB41672E-D8EF-4A78-A62E-88F7F409969C}"/>
    <hyperlink ref="B20" r:id="rId16" display="https://www.worldometers.info/coronavirus/usa/missouri/" xr:uid="{14968ABD-D145-4DD0-83F3-4534687FACEE}"/>
    <hyperlink ref="B21" r:id="rId17" display="https://www.worldometers.info/coronavirus/usa/louisiana/" xr:uid="{B9F430AA-37FB-4B54-940A-39D1747F326D}"/>
    <hyperlink ref="B22" r:id="rId18" display="https://www.worldometers.info/coronavirus/usa/virginia/" xr:uid="{63395D3F-1062-4744-8101-906D25E18CCA}"/>
    <hyperlink ref="B23" r:id="rId19" display="https://www.worldometers.info/coronavirus/usa/south-carolina/" xr:uid="{16F0B59A-AEC7-4F64-9C56-8EBCD65EEE86}"/>
    <hyperlink ref="B24" r:id="rId20" display="https://www.worldometers.info/coronavirus/usa/indiana/" xr:uid="{20BCB3FF-8905-4F9D-9660-22E17AB3AEC4}"/>
    <hyperlink ref="B25" r:id="rId21" display="https://www.worldometers.info/coronavirus/usa/massachusetts/" xr:uid="{6E7900E5-EA8B-416E-8B78-AAA20131A605}"/>
    <hyperlink ref="B26" r:id="rId22" display="https://www.worldometers.info/coronavirus/usa/maryland/" xr:uid="{9798FE56-367F-4D78-A849-9CE08F01C26F}"/>
    <hyperlink ref="B27" r:id="rId23" display="https://www.worldometers.info/coronavirus/usa/minnesota/" xr:uid="{84F23365-F431-49EF-B5A7-5EB1AD364AF7}"/>
    <hyperlink ref="B28" r:id="rId24" display="https://www.worldometers.info/coronavirus/usa/iowa/" xr:uid="{21452301-E4FB-4042-9014-A0BF34365B5A}"/>
    <hyperlink ref="B29" r:id="rId25" display="https://www.worldometers.info/coronavirus/usa/oklahoma/" xr:uid="{B08D1C13-2388-4F38-8DA2-B4313587155B}"/>
    <hyperlink ref="B30" r:id="rId26" display="https://www.worldometers.info/coronavirus/usa/mississippi/" xr:uid="{BA2BA3F0-0927-41E6-96D7-852F97A77B5A}"/>
    <hyperlink ref="B31" r:id="rId27" display="https://www.worldometers.info/coronavirus/usa/utah/" xr:uid="{7364E418-2E64-4D7F-BE0E-E7B2437F0EB1}"/>
    <hyperlink ref="B32" r:id="rId28" display="https://www.worldometers.info/coronavirus/usa/arkansas/" xr:uid="{1D49925C-4B7F-4B90-9766-BBCA8DE7506E}"/>
    <hyperlink ref="B33" r:id="rId29" display="https://www.worldometers.info/coronavirus/usa/washington/" xr:uid="{BF6AA1C4-D224-4E77-B29D-24C629CD450D}"/>
    <hyperlink ref="B34" r:id="rId30" display="https://www.worldometers.info/coronavirus/usa/kentucky/" xr:uid="{E15ECA11-627B-4BB0-A0AE-4D2A0A99E75A}"/>
    <hyperlink ref="B35" r:id="rId31" display="https://www.worldometers.info/coronavirus/usa/colorado/" xr:uid="{EC90DD21-72E4-4C35-93CD-8633FBF71F7E}"/>
    <hyperlink ref="B36" r:id="rId32" display="https://www.worldometers.info/coronavirus/usa/nevada/" xr:uid="{80EA0B2A-69B4-4934-BDF3-54C743EDE4B7}"/>
    <hyperlink ref="B37" r:id="rId33" display="https://www.worldometers.info/coronavirus/usa/kansas/" xr:uid="{B086ED0C-F96D-4844-BFB1-4811B6B7CD3B}"/>
    <hyperlink ref="B38" r:id="rId34" display="https://www.worldometers.info/coronavirus/usa/connecticut/" xr:uid="{5A4CA621-78A5-40C2-BAD8-168AF8912871}"/>
    <hyperlink ref="B39" r:id="rId35" display="https://www.worldometers.info/coronavirus/usa/nebraska/" xr:uid="{BB8BAA7C-3F95-4764-A320-74EA43F53340}"/>
    <hyperlink ref="B40" r:id="rId36" display="https://www.worldometers.info/coronavirus/usa/idaho/" xr:uid="{109CEA2A-4CBD-4FB9-89B3-83DD64C8501C}"/>
    <hyperlink ref="B41" r:id="rId37" display="https://www.worldometers.info/coronavirus/usa/new-mexico/" xr:uid="{E6EA8BB9-BEB4-4FC6-AE96-ED6FC0ED5B0C}"/>
    <hyperlink ref="B42" r:id="rId38" display="https://www.worldometers.info/coronavirus/usa/oregon/" xr:uid="{79210F75-C9DE-4BDD-B93D-92CFE1875C66}"/>
    <hyperlink ref="B43" r:id="rId39" display="https://www.worldometers.info/coronavirus/usa/south-dakota/" xr:uid="{70EEF89B-9448-499A-A852-9DCAB7F763F8}"/>
    <hyperlink ref="B44" r:id="rId40" display="https://www.worldometers.info/coronavirus/usa/north-dakota/" xr:uid="{86206D5F-E51B-424B-A823-0703D88B9EB5}"/>
    <hyperlink ref="B45" r:id="rId41" display="https://www.worldometers.info/coronavirus/usa/rhode-island/" xr:uid="{D8FC7A6C-E5A7-4DB3-A7D6-4DADD53E727D}"/>
    <hyperlink ref="B46" r:id="rId42" display="https://www.worldometers.info/coronavirus/usa/montana/" xr:uid="{EBD1D92C-1405-49C7-8470-3CB07C4E26C4}"/>
    <hyperlink ref="B47" r:id="rId43" display="https://www.worldometers.info/coronavirus/usa/delaware/" xr:uid="{951F32E3-BA18-4AE6-92E0-6EE2C0994C5D}"/>
    <hyperlink ref="B48" r:id="rId44" display="https://www.worldometers.info/coronavirus/usa/west-virginia/" xr:uid="{92A63E87-71B4-42EC-B0D4-FF6A4210AA05}"/>
    <hyperlink ref="B49" r:id="rId45" display="https://www.worldometers.info/coronavirus/usa/district-of-columbia/" xr:uid="{F16739CB-4115-4AE1-A86C-3D49C514E3BB}"/>
    <hyperlink ref="B50" r:id="rId46" display="https://www.worldometers.info/coronavirus/usa/hawaii/" xr:uid="{C6AAF80B-8F51-40A5-9C59-99A0591C3FCA}"/>
    <hyperlink ref="B51" r:id="rId47" display="https://www.worldometers.info/coronavirus/usa/alaska/" xr:uid="{6FA60603-A4DB-4D03-AE40-295AF2A44374}"/>
    <hyperlink ref="B52" r:id="rId48" display="https://www.worldometers.info/coronavirus/usa/wyoming/" xr:uid="{B6481EB4-F555-4493-8A62-24482B340490}"/>
    <hyperlink ref="B53" r:id="rId49" display="https://www.worldometers.info/coronavirus/usa/new-hampshire/" xr:uid="{368CFD4B-F096-4340-AC1C-32F1BD312FC6}"/>
    <hyperlink ref="B54" r:id="rId50" display="https://www.worldometers.info/coronavirus/usa/maine/" xr:uid="{56D0D674-7AE6-45F1-92AC-5409861A2CF1}"/>
    <hyperlink ref="B55" r:id="rId51" display="https://www.worldometers.info/coronavirus/usa/vermont/" xr:uid="{9D71B092-6859-4CE3-9348-8EA74D3AE354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187706</v>
      </c>
      <c r="C2" s="2"/>
      <c r="D2" s="1">
        <v>2911</v>
      </c>
      <c r="E2" s="2"/>
      <c r="F2" s="1">
        <v>81005</v>
      </c>
      <c r="G2" s="1">
        <v>103790</v>
      </c>
      <c r="H2" s="1">
        <v>38282</v>
      </c>
      <c r="I2" s="2">
        <v>594</v>
      </c>
      <c r="J2" s="1">
        <v>1384166</v>
      </c>
      <c r="K2" s="1">
        <v>282299</v>
      </c>
      <c r="L2" s="1">
        <v>4903185</v>
      </c>
      <c r="M2" s="42"/>
      <c r="N2" s="35">
        <f>IFERROR(B2/J2,0)</f>
        <v>0.13560945724717988</v>
      </c>
      <c r="O2" s="36">
        <f>IFERROR(I2/H2,0)</f>
        <v>1.5516430698500601E-2</v>
      </c>
      <c r="P2" s="34">
        <f>D2*250</f>
        <v>727750</v>
      </c>
      <c r="Q2" s="37">
        <f>ABS(P2-B2)/B2</f>
        <v>2.877073721671124</v>
      </c>
    </row>
    <row r="3" spans="1:17" ht="15" thickBot="1" x14ac:dyDescent="0.35">
      <c r="A3" s="39" t="s">
        <v>52</v>
      </c>
      <c r="B3" s="1">
        <v>14097</v>
      </c>
      <c r="C3" s="2"/>
      <c r="D3" s="2">
        <v>71</v>
      </c>
      <c r="E3" s="2"/>
      <c r="F3" s="1">
        <v>6422</v>
      </c>
      <c r="G3" s="1">
        <v>7604</v>
      </c>
      <c r="H3" s="1">
        <v>19270</v>
      </c>
      <c r="I3" s="2">
        <v>97</v>
      </c>
      <c r="J3" s="1">
        <v>580599</v>
      </c>
      <c r="K3" s="1">
        <v>793661</v>
      </c>
      <c r="L3" s="1">
        <v>731545</v>
      </c>
      <c r="M3" s="42"/>
      <c r="N3" s="35">
        <f>IFERROR(B3/J3,0)</f>
        <v>2.4280096934372948E-2</v>
      </c>
      <c r="O3" s="36">
        <f>IFERROR(I3/H3,0)</f>
        <v>5.033731188375714E-3</v>
      </c>
      <c r="P3" s="34">
        <f>D3*250</f>
        <v>17750</v>
      </c>
      <c r="Q3" s="37">
        <f>ABS(P3-B3)/B3</f>
        <v>0.2591331488969284</v>
      </c>
    </row>
    <row r="4" spans="1:17" ht="15" thickBot="1" x14ac:dyDescent="0.35">
      <c r="A4" s="39" t="s">
        <v>33</v>
      </c>
      <c r="B4" s="1">
        <v>241165</v>
      </c>
      <c r="C4" s="2"/>
      <c r="D4" s="1">
        <v>5905</v>
      </c>
      <c r="E4" s="2"/>
      <c r="F4" s="1">
        <v>40426</v>
      </c>
      <c r="G4" s="1">
        <v>194834</v>
      </c>
      <c r="H4" s="1">
        <v>33133</v>
      </c>
      <c r="I4" s="2">
        <v>811</v>
      </c>
      <c r="J4" s="1">
        <v>2048252</v>
      </c>
      <c r="K4" s="1">
        <v>281403</v>
      </c>
      <c r="L4" s="1">
        <v>7278717</v>
      </c>
      <c r="M4" s="42"/>
      <c r="N4" s="35">
        <f>IFERROR(B4/J4,0)</f>
        <v>0.11774185988833405</v>
      </c>
      <c r="O4" s="36">
        <f>IFERROR(I4/H4,0)</f>
        <v>2.4477107415567561E-2</v>
      </c>
      <c r="P4" s="34">
        <f>D4*250</f>
        <v>1476250</v>
      </c>
      <c r="Q4" s="37">
        <f>ABS(P4-B4)/B4</f>
        <v>5.1213277216843238</v>
      </c>
    </row>
    <row r="5" spans="1:17" ht="12.5" customHeight="1" thickBot="1" x14ac:dyDescent="0.35">
      <c r="A5" s="39" t="s">
        <v>34</v>
      </c>
      <c r="B5" s="1">
        <v>108640</v>
      </c>
      <c r="C5" s="2"/>
      <c r="D5" s="1">
        <v>1875</v>
      </c>
      <c r="E5" s="2"/>
      <c r="F5" s="1">
        <v>97450</v>
      </c>
      <c r="G5" s="1">
        <v>9315</v>
      </c>
      <c r="H5" s="1">
        <v>36000</v>
      </c>
      <c r="I5" s="2">
        <v>621</v>
      </c>
      <c r="J5" s="1">
        <v>1366917</v>
      </c>
      <c r="K5" s="1">
        <v>452951</v>
      </c>
      <c r="L5" s="1">
        <v>3017804</v>
      </c>
      <c r="M5" s="42"/>
      <c r="N5" s="35">
        <f>IFERROR(B5/J5,0)</f>
        <v>7.9478124860543842E-2</v>
      </c>
      <c r="O5" s="36">
        <f>IFERROR(I5/H5,0)</f>
        <v>1.7250000000000001E-2</v>
      </c>
      <c r="P5" s="34">
        <f>D5*250</f>
        <v>468750</v>
      </c>
      <c r="Q5" s="37">
        <f>ABS(P5-B5)/B5</f>
        <v>3.3147091310751104</v>
      </c>
    </row>
    <row r="6" spans="1:17" ht="15" thickBot="1" x14ac:dyDescent="0.35">
      <c r="A6" s="39" t="s">
        <v>10</v>
      </c>
      <c r="B6" s="1">
        <v>920805</v>
      </c>
      <c r="C6" s="2"/>
      <c r="D6" s="1">
        <v>17541</v>
      </c>
      <c r="E6" s="2"/>
      <c r="F6" s="1">
        <v>473694</v>
      </c>
      <c r="G6" s="1">
        <v>429570</v>
      </c>
      <c r="H6" s="1">
        <v>23304</v>
      </c>
      <c r="I6" s="2">
        <v>444</v>
      </c>
      <c r="J6" s="1">
        <v>18223596</v>
      </c>
      <c r="K6" s="1">
        <v>461214</v>
      </c>
      <c r="L6" s="1">
        <v>39512223</v>
      </c>
      <c r="M6" s="42"/>
      <c r="N6" s="35">
        <f>IFERROR(B6/J6,0)</f>
        <v>5.0528172376077693E-2</v>
      </c>
      <c r="O6" s="36">
        <f>IFERROR(I6/H6,0)</f>
        <v>1.9052523171987641E-2</v>
      </c>
      <c r="P6" s="34">
        <f>D6*250</f>
        <v>4385250</v>
      </c>
      <c r="Q6" s="37">
        <f>ABS(P6-B6)/B6</f>
        <v>3.7624089790998094</v>
      </c>
    </row>
    <row r="7" spans="1:17" ht="15" thickBot="1" x14ac:dyDescent="0.35">
      <c r="A7" s="39" t="s">
        <v>18</v>
      </c>
      <c r="B7" s="1">
        <v>100208</v>
      </c>
      <c r="C7" s="2"/>
      <c r="D7" s="1">
        <v>2249</v>
      </c>
      <c r="E7" s="2"/>
      <c r="F7" s="1">
        <v>44316</v>
      </c>
      <c r="G7" s="1">
        <v>53643</v>
      </c>
      <c r="H7" s="1">
        <v>17401</v>
      </c>
      <c r="I7" s="2">
        <v>391</v>
      </c>
      <c r="J7" s="1">
        <v>1185043</v>
      </c>
      <c r="K7" s="1">
        <v>205782</v>
      </c>
      <c r="L7" s="1">
        <v>5758736</v>
      </c>
      <c r="M7" s="42"/>
      <c r="N7" s="35">
        <f>IFERROR(B7/J7,0)</f>
        <v>8.4560644634836035E-2</v>
      </c>
      <c r="O7" s="36">
        <f>IFERROR(I7/H7,0)</f>
        <v>2.2469972990058044E-2</v>
      </c>
      <c r="P7" s="34">
        <f>D7*250</f>
        <v>562250</v>
      </c>
      <c r="Q7" s="37">
        <f>ABS(P7-B7)/B7</f>
        <v>4.6108294746926397</v>
      </c>
    </row>
    <row r="8" spans="1:17" ht="15" thickBot="1" x14ac:dyDescent="0.35">
      <c r="A8" s="39" t="s">
        <v>23</v>
      </c>
      <c r="B8" s="1">
        <v>69127</v>
      </c>
      <c r="C8" s="2"/>
      <c r="D8" s="1">
        <v>4604</v>
      </c>
      <c r="E8" s="2"/>
      <c r="F8" s="1">
        <v>44719</v>
      </c>
      <c r="G8" s="1">
        <v>19804</v>
      </c>
      <c r="H8" s="1">
        <v>19389</v>
      </c>
      <c r="I8" s="1">
        <v>1291</v>
      </c>
      <c r="J8" s="1">
        <v>2232603</v>
      </c>
      <c r="K8" s="1">
        <v>626206</v>
      </c>
      <c r="L8" s="1">
        <v>3565287</v>
      </c>
      <c r="M8" s="42"/>
      <c r="N8" s="35">
        <f>IFERROR(B8/J8,0)</f>
        <v>3.0962513263665774E-2</v>
      </c>
      <c r="O8" s="36">
        <f>IFERROR(I8/H8,0)</f>
        <v>6.6584145649595125E-2</v>
      </c>
      <c r="P8" s="34">
        <f>D8*250</f>
        <v>1151000</v>
      </c>
      <c r="Q8" s="37">
        <f>ABS(P8-B8)/B8</f>
        <v>15.650512824222083</v>
      </c>
    </row>
    <row r="9" spans="1:17" ht="15" thickBot="1" x14ac:dyDescent="0.35">
      <c r="A9" s="39" t="s">
        <v>43</v>
      </c>
      <c r="B9" s="1">
        <v>24392</v>
      </c>
      <c r="C9" s="2"/>
      <c r="D9" s="2">
        <v>688</v>
      </c>
      <c r="E9" s="2"/>
      <c r="F9" s="1">
        <v>12934</v>
      </c>
      <c r="G9" s="1">
        <v>10770</v>
      </c>
      <c r="H9" s="1">
        <v>25049</v>
      </c>
      <c r="I9" s="2">
        <v>707</v>
      </c>
      <c r="J9" s="1">
        <v>343899</v>
      </c>
      <c r="K9" s="1">
        <v>353165</v>
      </c>
      <c r="L9" s="1">
        <v>973764</v>
      </c>
      <c r="M9" s="42"/>
      <c r="N9" s="35">
        <f>IFERROR(B9/J9,0)</f>
        <v>7.092780147659633E-2</v>
      </c>
      <c r="O9" s="36">
        <f>IFERROR(I9/H9,0)</f>
        <v>2.822467962792926E-2</v>
      </c>
      <c r="P9" s="34">
        <f>D9*250</f>
        <v>172000</v>
      </c>
      <c r="Q9" s="37">
        <f>ABS(P9-B9)/B9</f>
        <v>6.0514922925549364</v>
      </c>
    </row>
    <row r="10" spans="1:17" ht="15" thickBot="1" x14ac:dyDescent="0.35">
      <c r="A10" s="39" t="s">
        <v>63</v>
      </c>
      <c r="B10" s="1">
        <v>16973</v>
      </c>
      <c r="C10" s="2"/>
      <c r="D10" s="2">
        <v>644</v>
      </c>
      <c r="E10" s="2"/>
      <c r="F10" s="1">
        <v>13276</v>
      </c>
      <c r="G10" s="1">
        <v>3053</v>
      </c>
      <c r="H10" s="1">
        <v>24050</v>
      </c>
      <c r="I10" s="2">
        <v>913</v>
      </c>
      <c r="J10" s="1">
        <v>505407</v>
      </c>
      <c r="K10" s="1">
        <v>716129</v>
      </c>
      <c r="L10" s="1">
        <v>705749</v>
      </c>
      <c r="M10" s="42"/>
      <c r="N10" s="35">
        <f>IFERROR(B10/J10,0)</f>
        <v>3.3582835219931662E-2</v>
      </c>
      <c r="O10" s="36">
        <f>IFERROR(I10/H10,0)</f>
        <v>3.7962577962577959E-2</v>
      </c>
      <c r="P10" s="34">
        <f>D10*250</f>
        <v>161000</v>
      </c>
      <c r="Q10" s="37">
        <f>ABS(P10-B10)/B10</f>
        <v>8.4856536852648325</v>
      </c>
    </row>
    <row r="11" spans="1:17" ht="15" thickBot="1" x14ac:dyDescent="0.35">
      <c r="A11" s="39" t="s">
        <v>13</v>
      </c>
      <c r="B11" s="1">
        <v>790426</v>
      </c>
      <c r="C11" s="2"/>
      <c r="D11" s="1">
        <v>16574</v>
      </c>
      <c r="E11" s="2"/>
      <c r="F11" s="1">
        <v>554957</v>
      </c>
      <c r="G11" s="1">
        <v>218895</v>
      </c>
      <c r="H11" s="1">
        <v>36802</v>
      </c>
      <c r="I11" s="2">
        <v>772</v>
      </c>
      <c r="J11" s="1">
        <v>9774192</v>
      </c>
      <c r="K11" s="1">
        <v>455085</v>
      </c>
      <c r="L11" s="1">
        <v>21477737</v>
      </c>
      <c r="M11" s="42"/>
      <c r="N11" s="35">
        <f>IFERROR(B11/J11,0)</f>
        <v>8.0868679477546584E-2</v>
      </c>
      <c r="O11" s="36">
        <f>IFERROR(I11/H11,0)</f>
        <v>2.0977120808651703E-2</v>
      </c>
      <c r="P11" s="34">
        <f>D11*250</f>
        <v>4143500</v>
      </c>
      <c r="Q11" s="37">
        <f>ABS(P11-B11)/B11</f>
        <v>4.2421099508366371</v>
      </c>
    </row>
    <row r="12" spans="1:17" ht="15" thickBot="1" x14ac:dyDescent="0.35">
      <c r="A12" s="39" t="s">
        <v>16</v>
      </c>
      <c r="B12" s="1">
        <v>355025</v>
      </c>
      <c r="C12" s="2"/>
      <c r="D12" s="1">
        <v>7876</v>
      </c>
      <c r="E12" s="2"/>
      <c r="F12" s="1">
        <v>192686</v>
      </c>
      <c r="G12" s="1">
        <v>154463</v>
      </c>
      <c r="H12" s="1">
        <v>33438</v>
      </c>
      <c r="I12" s="2">
        <v>742</v>
      </c>
      <c r="J12" s="1">
        <v>3823213</v>
      </c>
      <c r="K12" s="1">
        <v>360089</v>
      </c>
      <c r="L12" s="1">
        <v>10617423</v>
      </c>
      <c r="M12" s="42"/>
      <c r="N12" s="35">
        <f>IFERROR(B12/J12,0)</f>
        <v>9.2860376861032851E-2</v>
      </c>
      <c r="O12" s="36">
        <f>IFERROR(I12/H12,0)</f>
        <v>2.2190322387702615E-2</v>
      </c>
      <c r="P12" s="34">
        <f>D12*250</f>
        <v>1969000</v>
      </c>
      <c r="Q12" s="37">
        <f>ABS(P12-B12)/B12</f>
        <v>4.5460883036405884</v>
      </c>
    </row>
    <row r="13" spans="1:17" ht="13.5" thickBot="1" x14ac:dyDescent="0.35">
      <c r="A13" s="40" t="s">
        <v>64</v>
      </c>
      <c r="B13" s="1">
        <v>4466</v>
      </c>
      <c r="C13" s="2"/>
      <c r="D13" s="2">
        <v>76</v>
      </c>
      <c r="E13" s="2"/>
      <c r="F13" s="1">
        <v>2618</v>
      </c>
      <c r="G13" s="1">
        <v>1772</v>
      </c>
      <c r="H13" s="2"/>
      <c r="I13" s="2"/>
      <c r="J13" s="1">
        <v>65866</v>
      </c>
      <c r="K13" s="2"/>
      <c r="L13" s="2"/>
      <c r="M13" s="42"/>
      <c r="N13" s="35">
        <f>IFERROR(B13/J13,0)</f>
        <v>6.7804330003340116E-2</v>
      </c>
      <c r="O13" s="36">
        <f>IFERROR(I13/H13,0)</f>
        <v>0</v>
      </c>
      <c r="P13" s="34">
        <f>D13*250</f>
        <v>19000</v>
      </c>
      <c r="Q13" s="37">
        <f>ABS(P13-B13)/B13</f>
        <v>3.2543663233318405</v>
      </c>
    </row>
    <row r="14" spans="1:17" ht="15" thickBot="1" x14ac:dyDescent="0.35">
      <c r="A14" s="39" t="s">
        <v>47</v>
      </c>
      <c r="B14" s="1">
        <v>14834</v>
      </c>
      <c r="C14" s="2"/>
      <c r="D14" s="2">
        <v>213</v>
      </c>
      <c r="E14" s="2"/>
      <c r="F14" s="1">
        <v>11605</v>
      </c>
      <c r="G14" s="1">
        <v>3016</v>
      </c>
      <c r="H14" s="1">
        <v>10477</v>
      </c>
      <c r="I14" s="2">
        <v>150</v>
      </c>
      <c r="J14" s="1">
        <v>517005</v>
      </c>
      <c r="K14" s="1">
        <v>365150</v>
      </c>
      <c r="L14" s="1">
        <v>1415872</v>
      </c>
      <c r="M14" s="42"/>
      <c r="N14" s="35">
        <f>IFERROR(B14/J14,0)</f>
        <v>2.8692178992466223E-2</v>
      </c>
      <c r="O14" s="36">
        <f>IFERROR(I14/H14,0)</f>
        <v>1.4317075498711463E-2</v>
      </c>
      <c r="P14" s="34">
        <f>D14*250</f>
        <v>53250</v>
      </c>
      <c r="Q14" s="37">
        <f>ABS(P14-B14)/B14</f>
        <v>2.5897263044357559</v>
      </c>
    </row>
    <row r="15" spans="1:17" ht="15" thickBot="1" x14ac:dyDescent="0.35">
      <c r="A15" s="39" t="s">
        <v>49</v>
      </c>
      <c r="B15" s="1">
        <v>61785</v>
      </c>
      <c r="C15" s="2"/>
      <c r="D15" s="2">
        <v>599</v>
      </c>
      <c r="E15" s="2"/>
      <c r="F15" s="1">
        <v>28890</v>
      </c>
      <c r="G15" s="1">
        <v>32296</v>
      </c>
      <c r="H15" s="1">
        <v>34573</v>
      </c>
      <c r="I15" s="2">
        <v>335</v>
      </c>
      <c r="J15" s="1">
        <v>378214</v>
      </c>
      <c r="K15" s="1">
        <v>211640</v>
      </c>
      <c r="L15" s="1">
        <v>1787065</v>
      </c>
      <c r="M15" s="42"/>
      <c r="N15" s="35">
        <f>IFERROR(B15/J15,0)</f>
        <v>0.16335989677801457</v>
      </c>
      <c r="O15" s="36">
        <f>IFERROR(I15/H15,0)</f>
        <v>9.6896422063459924E-3</v>
      </c>
      <c r="P15" s="34">
        <f>D15*250</f>
        <v>149750</v>
      </c>
      <c r="Q15" s="37">
        <f>ABS(P15-B15)/B15</f>
        <v>1.4237274419357449</v>
      </c>
    </row>
    <row r="16" spans="1:17" ht="15" thickBot="1" x14ac:dyDescent="0.35">
      <c r="A16" s="39" t="s">
        <v>12</v>
      </c>
      <c r="B16" s="1">
        <v>393808</v>
      </c>
      <c r="C16" s="2"/>
      <c r="D16" s="1">
        <v>9889</v>
      </c>
      <c r="E16" s="2"/>
      <c r="F16" s="1">
        <v>274410</v>
      </c>
      <c r="G16" s="1">
        <v>109509</v>
      </c>
      <c r="H16" s="1">
        <v>31077</v>
      </c>
      <c r="I16" s="2">
        <v>780</v>
      </c>
      <c r="J16" s="1">
        <v>7459042</v>
      </c>
      <c r="K16" s="1">
        <v>588632</v>
      </c>
      <c r="L16" s="1">
        <v>12671821</v>
      </c>
      <c r="M16" s="42"/>
      <c r="N16" s="35">
        <f>IFERROR(B16/J16,0)</f>
        <v>5.2796056115517249E-2</v>
      </c>
      <c r="O16" s="36">
        <f>IFERROR(I16/H16,0)</f>
        <v>2.5098947774881745E-2</v>
      </c>
      <c r="P16" s="34">
        <f>D16*250</f>
        <v>2472250</v>
      </c>
      <c r="Q16" s="37">
        <f>ABS(P16-B16)/B16</f>
        <v>5.2778054280258404</v>
      </c>
    </row>
    <row r="17" spans="1:17" ht="15" thickBot="1" x14ac:dyDescent="0.35">
      <c r="A17" s="39" t="s">
        <v>27</v>
      </c>
      <c r="B17" s="1">
        <v>169112</v>
      </c>
      <c r="C17" s="2"/>
      <c r="D17" s="1">
        <v>4227</v>
      </c>
      <c r="E17" s="2"/>
      <c r="F17" s="1">
        <v>118268</v>
      </c>
      <c r="G17" s="1">
        <v>46617</v>
      </c>
      <c r="H17" s="1">
        <v>25120</v>
      </c>
      <c r="I17" s="2">
        <v>628</v>
      </c>
      <c r="J17" s="1">
        <v>2783748</v>
      </c>
      <c r="K17" s="1">
        <v>413496</v>
      </c>
      <c r="L17" s="1">
        <v>6732219</v>
      </c>
      <c r="M17" s="42"/>
      <c r="N17" s="35">
        <f>IFERROR(B17/J17,0)</f>
        <v>6.0749751773508234E-2</v>
      </c>
      <c r="O17" s="36">
        <f>IFERROR(I17/H17,0)</f>
        <v>2.5000000000000001E-2</v>
      </c>
      <c r="P17" s="34">
        <f>D17*250</f>
        <v>1056750</v>
      </c>
      <c r="Q17" s="37">
        <f>ABS(P17-B17)/B17</f>
        <v>5.2488173518141821</v>
      </c>
    </row>
    <row r="18" spans="1:17" ht="15" thickBot="1" x14ac:dyDescent="0.35">
      <c r="A18" s="39" t="s">
        <v>41</v>
      </c>
      <c r="B18" s="1">
        <v>121178</v>
      </c>
      <c r="C18" s="53">
        <v>1049</v>
      </c>
      <c r="D18" s="1">
        <v>1691</v>
      </c>
      <c r="E18" s="54">
        <v>7</v>
      </c>
      <c r="F18" s="1">
        <v>91379</v>
      </c>
      <c r="G18" s="1">
        <v>28108</v>
      </c>
      <c r="H18" s="1">
        <v>38407</v>
      </c>
      <c r="I18" s="2">
        <v>536</v>
      </c>
      <c r="J18" s="1">
        <v>954554</v>
      </c>
      <c r="K18" s="1">
        <v>302546</v>
      </c>
      <c r="L18" s="1">
        <v>3155070</v>
      </c>
      <c r="M18" s="42"/>
      <c r="N18" s="35">
        <f>IFERROR(B18/J18,0)</f>
        <v>0.12694724447228758</v>
      </c>
      <c r="O18" s="36">
        <f>IFERROR(I18/H18,0)</f>
        <v>1.3955789309240503E-2</v>
      </c>
      <c r="P18" s="34">
        <f>D18*250</f>
        <v>422750</v>
      </c>
      <c r="Q18" s="37">
        <f>ABS(P18-B18)/B18</f>
        <v>2.4886695604812754</v>
      </c>
    </row>
    <row r="19" spans="1:17" ht="15" thickBot="1" x14ac:dyDescent="0.35">
      <c r="A19" s="39" t="s">
        <v>45</v>
      </c>
      <c r="B19" s="1">
        <v>83214</v>
      </c>
      <c r="C19" s="2"/>
      <c r="D19" s="1">
        <v>1007</v>
      </c>
      <c r="E19" s="2"/>
      <c r="F19" s="1">
        <v>61874</v>
      </c>
      <c r="G19" s="1">
        <v>20333</v>
      </c>
      <c r="H19" s="1">
        <v>28563</v>
      </c>
      <c r="I19" s="2">
        <v>346</v>
      </c>
      <c r="J19" s="1">
        <v>633033</v>
      </c>
      <c r="K19" s="1">
        <v>217290</v>
      </c>
      <c r="L19" s="1">
        <v>2913314</v>
      </c>
      <c r="M19" s="42"/>
      <c r="N19" s="35">
        <f>IFERROR(B19/J19,0)</f>
        <v>0.13145286264697101</v>
      </c>
      <c r="O19" s="36">
        <f>IFERROR(I19/H19,0)</f>
        <v>1.2113573504183734E-2</v>
      </c>
      <c r="P19" s="34">
        <f>D19*250</f>
        <v>251750</v>
      </c>
      <c r="Q19" s="37">
        <f>ABS(P19-B19)/B19</f>
        <v>2.0253322758189727</v>
      </c>
    </row>
    <row r="20" spans="1:17" ht="15" thickBot="1" x14ac:dyDescent="0.35">
      <c r="A20" s="39" t="s">
        <v>38</v>
      </c>
      <c r="B20" s="1">
        <v>101494</v>
      </c>
      <c r="C20" s="2"/>
      <c r="D20" s="1">
        <v>1442</v>
      </c>
      <c r="E20" s="2"/>
      <c r="F20" s="1">
        <v>18165</v>
      </c>
      <c r="G20" s="1">
        <v>81887</v>
      </c>
      <c r="H20" s="1">
        <v>22717</v>
      </c>
      <c r="I20" s="2">
        <v>323</v>
      </c>
      <c r="J20" s="1">
        <v>1976218</v>
      </c>
      <c r="K20" s="1">
        <v>442337</v>
      </c>
      <c r="L20" s="1">
        <v>4467673</v>
      </c>
      <c r="M20" s="42"/>
      <c r="N20" s="35">
        <f>IFERROR(B20/J20,0)</f>
        <v>5.1357694343437822E-2</v>
      </c>
      <c r="O20" s="36">
        <f>IFERROR(I20/H20,0)</f>
        <v>1.4218426728881454E-2</v>
      </c>
      <c r="P20" s="34">
        <f>D20*250</f>
        <v>360500</v>
      </c>
      <c r="Q20" s="37">
        <f>ABS(P20-B20)/B20</f>
        <v>2.5519341044790824</v>
      </c>
    </row>
    <row r="21" spans="1:17" ht="15" thickBot="1" x14ac:dyDescent="0.35">
      <c r="A21" s="39" t="s">
        <v>14</v>
      </c>
      <c r="B21" s="1">
        <v>181443</v>
      </c>
      <c r="C21" s="2"/>
      <c r="D21" s="1">
        <v>5890</v>
      </c>
      <c r="E21" s="2"/>
      <c r="F21" s="1">
        <v>168634</v>
      </c>
      <c r="G21" s="1">
        <v>6919</v>
      </c>
      <c r="H21" s="1">
        <v>39030</v>
      </c>
      <c r="I21" s="1">
        <v>1267</v>
      </c>
      <c r="J21" s="1">
        <v>2734022</v>
      </c>
      <c r="K21" s="1">
        <v>588114</v>
      </c>
      <c r="L21" s="1">
        <v>4648794</v>
      </c>
      <c r="M21" s="42"/>
      <c r="N21" s="35">
        <f>IFERROR(B21/J21,0)</f>
        <v>6.6364864657270498E-2</v>
      </c>
      <c r="O21" s="36">
        <f>IFERROR(I21/H21,0)</f>
        <v>3.2462208557519856E-2</v>
      </c>
      <c r="P21" s="34">
        <f>D21*250</f>
        <v>1472500</v>
      </c>
      <c r="Q21" s="37">
        <f>ABS(P21-B21)/B21</f>
        <v>7.1154963266700841</v>
      </c>
    </row>
    <row r="22" spans="1:17" ht="15" thickBot="1" x14ac:dyDescent="0.35">
      <c r="A22" s="39" t="s">
        <v>39</v>
      </c>
      <c r="B22" s="1">
        <v>6387</v>
      </c>
      <c r="C22" s="2"/>
      <c r="D22" s="2">
        <v>146</v>
      </c>
      <c r="E22" s="2"/>
      <c r="F22" s="1">
        <v>5441</v>
      </c>
      <c r="G22" s="2">
        <v>800</v>
      </c>
      <c r="H22" s="1">
        <v>4751</v>
      </c>
      <c r="I22" s="2">
        <v>109</v>
      </c>
      <c r="J22" s="1">
        <v>613093</v>
      </c>
      <c r="K22" s="1">
        <v>456098</v>
      </c>
      <c r="L22" s="1">
        <v>1344212</v>
      </c>
      <c r="M22" s="42"/>
      <c r="N22" s="35">
        <f>IFERROR(B22/J22,0)</f>
        <v>1.0417669097510492E-2</v>
      </c>
      <c r="O22" s="36">
        <f>IFERROR(I22/H22,0)</f>
        <v>2.2942538412965691E-2</v>
      </c>
      <c r="P22" s="34">
        <f>D22*250</f>
        <v>36500</v>
      </c>
      <c r="Q22" s="37">
        <f>ABS(P22-B22)/B22</f>
        <v>4.7147330515108816</v>
      </c>
    </row>
    <row r="23" spans="1:17" ht="15" thickBot="1" x14ac:dyDescent="0.35">
      <c r="A23" s="39" t="s">
        <v>26</v>
      </c>
      <c r="B23" s="1">
        <v>142425</v>
      </c>
      <c r="C23" s="2"/>
      <c r="D23" s="1">
        <v>4115</v>
      </c>
      <c r="E23" s="2"/>
      <c r="F23" s="1">
        <v>8117</v>
      </c>
      <c r="G23" s="1">
        <v>130193</v>
      </c>
      <c r="H23" s="1">
        <v>23558</v>
      </c>
      <c r="I23" s="2">
        <v>681</v>
      </c>
      <c r="J23" s="1">
        <v>3333562</v>
      </c>
      <c r="K23" s="1">
        <v>551396</v>
      </c>
      <c r="L23" s="1">
        <v>6045680</v>
      </c>
      <c r="M23" s="42"/>
      <c r="N23" s="35">
        <f>IFERROR(B23/J23,0)</f>
        <v>4.2724569094560114E-2</v>
      </c>
      <c r="O23" s="36">
        <f>IFERROR(I23/H23,0)</f>
        <v>2.8907377536293404E-2</v>
      </c>
      <c r="P23" s="34">
        <f>D23*250</f>
        <v>1028750</v>
      </c>
      <c r="Q23" s="37">
        <f>ABS(P23-B23)/B23</f>
        <v>6.2230998771283135</v>
      </c>
    </row>
    <row r="24" spans="1:17" ht="15" thickBot="1" x14ac:dyDescent="0.35">
      <c r="A24" s="39" t="s">
        <v>17</v>
      </c>
      <c r="B24" s="1">
        <v>154218</v>
      </c>
      <c r="C24" s="2"/>
      <c r="D24" s="1">
        <v>9924</v>
      </c>
      <c r="E24" s="2"/>
      <c r="F24" s="1">
        <v>122856</v>
      </c>
      <c r="G24" s="1">
        <v>21438</v>
      </c>
      <c r="H24" s="1">
        <v>22375</v>
      </c>
      <c r="I24" s="1">
        <v>1440</v>
      </c>
      <c r="J24" s="1">
        <v>2991868</v>
      </c>
      <c r="K24" s="1">
        <v>434076</v>
      </c>
      <c r="L24" s="1">
        <v>6892503</v>
      </c>
      <c r="M24" s="42"/>
      <c r="N24" s="35">
        <f>IFERROR(B24/J24,0)</f>
        <v>5.1545723273887754E-2</v>
      </c>
      <c r="O24" s="36">
        <f>IFERROR(I24/H24,0)</f>
        <v>6.4357541899441345E-2</v>
      </c>
      <c r="P24" s="34">
        <f>D24*250</f>
        <v>2481000</v>
      </c>
      <c r="Q24" s="37">
        <f>ABS(P24-B24)/B24</f>
        <v>15.087616231568299</v>
      </c>
    </row>
    <row r="25" spans="1:17" ht="15" thickBot="1" x14ac:dyDescent="0.35">
      <c r="A25" s="39" t="s">
        <v>11</v>
      </c>
      <c r="B25" s="1">
        <v>185934</v>
      </c>
      <c r="C25" s="2"/>
      <c r="D25" s="1">
        <v>7606</v>
      </c>
      <c r="E25" s="2"/>
      <c r="F25" s="1">
        <v>114939</v>
      </c>
      <c r="G25" s="1">
        <v>63389</v>
      </c>
      <c r="H25" s="1">
        <v>18618</v>
      </c>
      <c r="I25" s="2">
        <v>762</v>
      </c>
      <c r="J25" s="1">
        <v>5056219</v>
      </c>
      <c r="K25" s="1">
        <v>506287</v>
      </c>
      <c r="L25" s="1">
        <v>9986857</v>
      </c>
      <c r="M25" s="42"/>
      <c r="N25" s="35">
        <f>IFERROR(B25/J25,0)</f>
        <v>3.6773328054026139E-2</v>
      </c>
      <c r="O25" s="36">
        <f>IFERROR(I25/H25,0)</f>
        <v>4.092813406380922E-2</v>
      </c>
      <c r="P25" s="34">
        <f>D25*250</f>
        <v>1901500</v>
      </c>
      <c r="Q25" s="37">
        <f>ABS(P25-B25)/B25</f>
        <v>9.2267471253240405</v>
      </c>
    </row>
    <row r="26" spans="1:17" ht="15" thickBot="1" x14ac:dyDescent="0.35">
      <c r="A26" s="39" t="s">
        <v>32</v>
      </c>
      <c r="B26" s="1">
        <v>139444</v>
      </c>
      <c r="C26" s="2"/>
      <c r="D26" s="1">
        <v>2440</v>
      </c>
      <c r="E26" s="2"/>
      <c r="F26" s="1">
        <v>123529</v>
      </c>
      <c r="G26" s="1">
        <v>13475</v>
      </c>
      <c r="H26" s="1">
        <v>24726</v>
      </c>
      <c r="I26" s="2">
        <v>433</v>
      </c>
      <c r="J26" s="1">
        <v>2739997</v>
      </c>
      <c r="K26" s="1">
        <v>485847</v>
      </c>
      <c r="L26" s="1">
        <v>5639632</v>
      </c>
      <c r="M26" s="42"/>
      <c r="N26" s="35">
        <f>IFERROR(B26/J26,0)</f>
        <v>5.0892026524116632E-2</v>
      </c>
      <c r="O26" s="36">
        <f>IFERROR(I26/H26,0)</f>
        <v>1.7511930761142117E-2</v>
      </c>
      <c r="P26" s="34">
        <f>D26*250</f>
        <v>610000</v>
      </c>
      <c r="Q26" s="37">
        <f>ABS(P26-B26)/B26</f>
        <v>3.3745159347121425</v>
      </c>
    </row>
    <row r="27" spans="1:17" ht="15" thickBot="1" x14ac:dyDescent="0.35">
      <c r="A27" s="39" t="s">
        <v>30</v>
      </c>
      <c r="B27" s="1">
        <v>117617</v>
      </c>
      <c r="C27" s="2"/>
      <c r="D27" s="1">
        <v>3302</v>
      </c>
      <c r="E27" s="2"/>
      <c r="F27" s="1">
        <v>101385</v>
      </c>
      <c r="G27" s="1">
        <v>12930</v>
      </c>
      <c r="H27" s="1">
        <v>39520</v>
      </c>
      <c r="I27" s="1">
        <v>1109</v>
      </c>
      <c r="J27" s="1">
        <v>991530</v>
      </c>
      <c r="K27" s="1">
        <v>333159</v>
      </c>
      <c r="L27" s="1">
        <v>2976149</v>
      </c>
      <c r="M27" s="42"/>
      <c r="N27" s="35">
        <f>IFERROR(B27/J27,0)</f>
        <v>0.11862172601938419</v>
      </c>
      <c r="O27" s="36">
        <f>IFERROR(I27/H27,0)</f>
        <v>2.8061740890688257E-2</v>
      </c>
      <c r="P27" s="34">
        <f>D27*250</f>
        <v>825500</v>
      </c>
      <c r="Q27" s="37">
        <f>ABS(P27-B27)/B27</f>
        <v>6.0185432377972576</v>
      </c>
    </row>
    <row r="28" spans="1:17" ht="15" thickBot="1" x14ac:dyDescent="0.35">
      <c r="A28" s="39" t="s">
        <v>35</v>
      </c>
      <c r="B28" s="1">
        <v>183194</v>
      </c>
      <c r="C28" s="2"/>
      <c r="D28" s="1">
        <v>3001</v>
      </c>
      <c r="E28" s="2"/>
      <c r="F28" s="1">
        <v>47847</v>
      </c>
      <c r="G28" s="1">
        <v>132346</v>
      </c>
      <c r="H28" s="1">
        <v>29849</v>
      </c>
      <c r="I28" s="2">
        <v>489</v>
      </c>
      <c r="J28" s="1">
        <v>2577035</v>
      </c>
      <c r="K28" s="1">
        <v>419888</v>
      </c>
      <c r="L28" s="1">
        <v>6137428</v>
      </c>
      <c r="M28" s="42"/>
      <c r="N28" s="35">
        <f>IFERROR(B28/J28,0)</f>
        <v>7.1087121439949399E-2</v>
      </c>
      <c r="O28" s="36">
        <f>IFERROR(I28/H28,0)</f>
        <v>1.6382458373814867E-2</v>
      </c>
      <c r="P28" s="34">
        <f>D28*250</f>
        <v>750250</v>
      </c>
      <c r="Q28" s="37">
        <f>ABS(P28-B28)/B28</f>
        <v>3.0953852200399576</v>
      </c>
    </row>
    <row r="29" spans="1:17" ht="15" thickBot="1" x14ac:dyDescent="0.35">
      <c r="A29" s="39" t="s">
        <v>51</v>
      </c>
      <c r="B29" s="1">
        <v>29966</v>
      </c>
      <c r="C29" s="2"/>
      <c r="D29" s="2">
        <v>325</v>
      </c>
      <c r="E29" s="2"/>
      <c r="F29" s="1">
        <v>19519</v>
      </c>
      <c r="G29" s="1">
        <v>10122</v>
      </c>
      <c r="H29" s="1">
        <v>28038</v>
      </c>
      <c r="I29" s="2">
        <v>304</v>
      </c>
      <c r="J29" s="1">
        <v>484470</v>
      </c>
      <c r="K29" s="1">
        <v>453293</v>
      </c>
      <c r="L29" s="1">
        <v>1068778</v>
      </c>
      <c r="M29" s="42"/>
      <c r="N29" s="35">
        <f>IFERROR(B29/J29,0)</f>
        <v>6.1853159122339879E-2</v>
      </c>
      <c r="O29" s="36">
        <f>IFERROR(I29/H29,0)</f>
        <v>1.0842428133247735E-2</v>
      </c>
      <c r="P29" s="34">
        <f>D29*250</f>
        <v>81250</v>
      </c>
      <c r="Q29" s="37">
        <f>ABS(P29-B29)/B29</f>
        <v>1.7114062604284856</v>
      </c>
    </row>
    <row r="30" spans="1:17" ht="15" thickBot="1" x14ac:dyDescent="0.35">
      <c r="A30" s="39" t="s">
        <v>50</v>
      </c>
      <c r="B30" s="1">
        <v>66545</v>
      </c>
      <c r="C30" s="2"/>
      <c r="D30" s="2">
        <v>628</v>
      </c>
      <c r="E30" s="2"/>
      <c r="F30" s="1">
        <v>42850</v>
      </c>
      <c r="G30" s="1">
        <v>23067</v>
      </c>
      <c r="H30" s="1">
        <v>34401</v>
      </c>
      <c r="I30" s="2">
        <v>325</v>
      </c>
      <c r="J30" s="1">
        <v>581042</v>
      </c>
      <c r="K30" s="1">
        <v>300372</v>
      </c>
      <c r="L30" s="1">
        <v>1934408</v>
      </c>
      <c r="M30" s="43"/>
      <c r="N30" s="35">
        <f>IFERROR(B30/J30,0)</f>
        <v>0.11452700493251779</v>
      </c>
      <c r="O30" s="36">
        <f>IFERROR(I30/H30,0)</f>
        <v>9.4473997848899746E-3</v>
      </c>
      <c r="P30" s="34">
        <f>D30*250</f>
        <v>157000</v>
      </c>
      <c r="Q30" s="37">
        <f>ABS(P30-B30)/B30</f>
        <v>1.3593057329626568</v>
      </c>
    </row>
    <row r="31" spans="1:17" ht="15" thickBot="1" x14ac:dyDescent="0.35">
      <c r="A31" s="39" t="s">
        <v>31</v>
      </c>
      <c r="B31" s="1">
        <v>97479</v>
      </c>
      <c r="C31" s="2"/>
      <c r="D31" s="1">
        <v>1766</v>
      </c>
      <c r="E31" s="2"/>
      <c r="F31" s="1">
        <v>70548</v>
      </c>
      <c r="G31" s="1">
        <v>25165</v>
      </c>
      <c r="H31" s="1">
        <v>31647</v>
      </c>
      <c r="I31" s="2">
        <v>573</v>
      </c>
      <c r="J31" s="1">
        <v>1227689</v>
      </c>
      <c r="K31" s="1">
        <v>398580</v>
      </c>
      <c r="L31" s="1">
        <v>3080156</v>
      </c>
      <c r="M31" s="42"/>
      <c r="N31" s="35">
        <f>IFERROR(B31/J31,0)</f>
        <v>7.9400401893313377E-2</v>
      </c>
      <c r="O31" s="36">
        <f>IFERROR(I31/H31,0)</f>
        <v>1.8105981609631245E-2</v>
      </c>
      <c r="P31" s="34">
        <f>D31*250</f>
        <v>441500</v>
      </c>
      <c r="Q31" s="37">
        <f>ABS(P31-B31)/B31</f>
        <v>3.5291806440361513</v>
      </c>
    </row>
    <row r="32" spans="1:17" ht="15" thickBot="1" x14ac:dyDescent="0.35">
      <c r="A32" s="39" t="s">
        <v>42</v>
      </c>
      <c r="B32" s="1">
        <v>10641</v>
      </c>
      <c r="C32" s="2"/>
      <c r="D32" s="2">
        <v>478</v>
      </c>
      <c r="E32" s="2"/>
      <c r="F32" s="1">
        <v>9129</v>
      </c>
      <c r="G32" s="1">
        <v>1034</v>
      </c>
      <c r="H32" s="1">
        <v>7826</v>
      </c>
      <c r="I32" s="2">
        <v>352</v>
      </c>
      <c r="J32" s="1">
        <v>368145</v>
      </c>
      <c r="K32" s="1">
        <v>270752</v>
      </c>
      <c r="L32" s="1">
        <v>1359711</v>
      </c>
      <c r="M32" s="42"/>
      <c r="N32" s="35">
        <f>IFERROR(B32/J32,0)</f>
        <v>2.8904371918673347E-2</v>
      </c>
      <c r="O32" s="36">
        <f>IFERROR(I32/H32,0)</f>
        <v>4.4978277536417074E-2</v>
      </c>
      <c r="P32" s="34">
        <f>D32*250</f>
        <v>119500</v>
      </c>
      <c r="Q32" s="37">
        <f>ABS(P32-B32)/B32</f>
        <v>10.230147542524199</v>
      </c>
    </row>
    <row r="33" spans="1:17" ht="15" thickBot="1" x14ac:dyDescent="0.35">
      <c r="A33" s="39" t="s">
        <v>8</v>
      </c>
      <c r="B33" s="1">
        <v>237717</v>
      </c>
      <c r="C33" s="2"/>
      <c r="D33" s="1">
        <v>16454</v>
      </c>
      <c r="E33" s="2"/>
      <c r="F33" s="1">
        <v>180409</v>
      </c>
      <c r="G33" s="1">
        <v>40854</v>
      </c>
      <c r="H33" s="1">
        <v>26763</v>
      </c>
      <c r="I33" s="1">
        <v>1852</v>
      </c>
      <c r="J33" s="1">
        <v>4523611</v>
      </c>
      <c r="K33" s="1">
        <v>509290</v>
      </c>
      <c r="L33" s="1">
        <v>8882190</v>
      </c>
      <c r="M33" s="42"/>
      <c r="N33" s="35">
        <f>IFERROR(B33/J33,0)</f>
        <v>5.2550274548364126E-2</v>
      </c>
      <c r="O33" s="36">
        <f>IFERROR(I33/H33,0)</f>
        <v>6.9200014946007554E-2</v>
      </c>
      <c r="P33" s="34">
        <f>D33*250</f>
        <v>4113500</v>
      </c>
      <c r="Q33" s="37">
        <f>ABS(P33-B33)/B33</f>
        <v>16.304189435336976</v>
      </c>
    </row>
    <row r="34" spans="1:17" ht="15" thickBot="1" x14ac:dyDescent="0.35">
      <c r="A34" s="39" t="s">
        <v>44</v>
      </c>
      <c r="B34" s="1">
        <v>43826</v>
      </c>
      <c r="C34" s="2"/>
      <c r="D34" s="2">
        <v>991</v>
      </c>
      <c r="E34" s="2"/>
      <c r="F34" s="1">
        <v>21224</v>
      </c>
      <c r="G34" s="1">
        <v>21611</v>
      </c>
      <c r="H34" s="1">
        <v>20901</v>
      </c>
      <c r="I34" s="2">
        <v>473</v>
      </c>
      <c r="J34" s="1">
        <v>1141186</v>
      </c>
      <c r="K34" s="1">
        <v>544244</v>
      </c>
      <c r="L34" s="1">
        <v>2096829</v>
      </c>
      <c r="M34" s="42"/>
      <c r="N34" s="35">
        <f>IFERROR(B34/J34,0)</f>
        <v>3.840390611171185E-2</v>
      </c>
      <c r="O34" s="36">
        <f>IFERROR(I34/H34,0)</f>
        <v>2.2630496148509642E-2</v>
      </c>
      <c r="P34" s="34">
        <f>D34*250</f>
        <v>247750</v>
      </c>
      <c r="Q34" s="37">
        <f>ABS(P34-B34)/B34</f>
        <v>4.6530370099940672</v>
      </c>
    </row>
    <row r="35" spans="1:17" ht="15" thickBot="1" x14ac:dyDescent="0.35">
      <c r="A35" s="39" t="s">
        <v>7</v>
      </c>
      <c r="B35" s="1">
        <v>537204</v>
      </c>
      <c r="C35" s="2"/>
      <c r="D35" s="1">
        <v>33621</v>
      </c>
      <c r="E35" s="2"/>
      <c r="F35" s="1">
        <v>417460</v>
      </c>
      <c r="G35" s="1">
        <v>86123</v>
      </c>
      <c r="H35" s="1">
        <v>27615</v>
      </c>
      <c r="I35" s="1">
        <v>1728</v>
      </c>
      <c r="J35" s="1">
        <v>14075518</v>
      </c>
      <c r="K35" s="1">
        <v>723545</v>
      </c>
      <c r="L35" s="1">
        <v>19453561</v>
      </c>
      <c r="M35" s="42"/>
      <c r="N35" s="35">
        <f>IFERROR(B35/J35,0)</f>
        <v>3.816584228019175E-2</v>
      </c>
      <c r="O35" s="36">
        <f>IFERROR(I35/H35,0)</f>
        <v>6.2574687669744708E-2</v>
      </c>
      <c r="P35" s="34">
        <f>D35*250</f>
        <v>8405250</v>
      </c>
      <c r="Q35" s="37">
        <f>ABS(P35-B35)/B35</f>
        <v>14.646290794558492</v>
      </c>
    </row>
    <row r="36" spans="1:17" ht="15" thickBot="1" x14ac:dyDescent="0.35">
      <c r="A36" s="39" t="s">
        <v>24</v>
      </c>
      <c r="B36" s="1">
        <v>266136</v>
      </c>
      <c r="C36" s="2"/>
      <c r="D36" s="1">
        <v>4245</v>
      </c>
      <c r="E36" s="2"/>
      <c r="F36" s="1">
        <v>231611</v>
      </c>
      <c r="G36" s="1">
        <v>30280</v>
      </c>
      <c r="H36" s="1">
        <v>25375</v>
      </c>
      <c r="I36" s="2">
        <v>405</v>
      </c>
      <c r="J36" s="1">
        <v>3912599</v>
      </c>
      <c r="K36" s="1">
        <v>373052</v>
      </c>
      <c r="L36" s="1">
        <v>10488084</v>
      </c>
      <c r="M36" s="42"/>
      <c r="N36" s="35">
        <f>IFERROR(B36/J36,0)</f>
        <v>6.8020259679052217E-2</v>
      </c>
      <c r="O36" s="36">
        <f>IFERROR(I36/H36,0)</f>
        <v>1.5960591133004926E-2</v>
      </c>
      <c r="P36" s="34">
        <f>D36*250</f>
        <v>1061250</v>
      </c>
      <c r="Q36" s="37">
        <f>ABS(P36-B36)/B36</f>
        <v>2.9876228695103255</v>
      </c>
    </row>
    <row r="37" spans="1:17" ht="15" thickBot="1" x14ac:dyDescent="0.35">
      <c r="A37" s="39" t="s">
        <v>53</v>
      </c>
      <c r="B37" s="1">
        <v>39907</v>
      </c>
      <c r="C37" s="2"/>
      <c r="D37" s="2">
        <v>488</v>
      </c>
      <c r="E37" s="2"/>
      <c r="F37" s="1">
        <v>33172</v>
      </c>
      <c r="G37" s="1">
        <v>6247</v>
      </c>
      <c r="H37" s="1">
        <v>52367</v>
      </c>
      <c r="I37" s="2">
        <v>640</v>
      </c>
      <c r="J37" s="1">
        <v>287524</v>
      </c>
      <c r="K37" s="1">
        <v>377297</v>
      </c>
      <c r="L37" s="1">
        <v>762062</v>
      </c>
      <c r="M37" s="42"/>
      <c r="N37" s="35">
        <f>IFERROR(B37/J37,0)</f>
        <v>0.13879537012562429</v>
      </c>
      <c r="O37" s="36">
        <f>IFERROR(I37/H37,0)</f>
        <v>1.2221437164626578E-2</v>
      </c>
      <c r="P37" s="34">
        <f>D37*250</f>
        <v>122000</v>
      </c>
      <c r="Q37" s="37">
        <f>ABS(P37-B37)/B37</f>
        <v>2.0571077755782192</v>
      </c>
    </row>
    <row r="38" spans="1:17" ht="15" thickBot="1" x14ac:dyDescent="0.35">
      <c r="A38" s="39" t="s">
        <v>21</v>
      </c>
      <c r="B38" s="1">
        <v>205418</v>
      </c>
      <c r="C38" s="2"/>
      <c r="D38" s="1">
        <v>5306</v>
      </c>
      <c r="E38" s="2"/>
      <c r="F38" s="1">
        <v>163472</v>
      </c>
      <c r="G38" s="1">
        <v>36640</v>
      </c>
      <c r="H38" s="1">
        <v>17573</v>
      </c>
      <c r="I38" s="2">
        <v>454</v>
      </c>
      <c r="J38" s="1">
        <v>4302141</v>
      </c>
      <c r="K38" s="1">
        <v>368047</v>
      </c>
      <c r="L38" s="1">
        <v>11689100</v>
      </c>
      <c r="M38" s="42"/>
      <c r="N38" s="35">
        <f>IFERROR(B38/J38,0)</f>
        <v>4.7747853917386715E-2</v>
      </c>
      <c r="O38" s="36">
        <f>IFERROR(I38/H38,0)</f>
        <v>2.5835087918966597E-2</v>
      </c>
      <c r="P38" s="34">
        <f>D38*250</f>
        <v>1326500</v>
      </c>
      <c r="Q38" s="37">
        <f>ABS(P38-B38)/B38</f>
        <v>5.4575645756457565</v>
      </c>
    </row>
    <row r="39" spans="1:17" ht="15" thickBot="1" x14ac:dyDescent="0.35">
      <c r="A39" s="39" t="s">
        <v>46</v>
      </c>
      <c r="B39" s="1">
        <v>119152</v>
      </c>
      <c r="C39" s="2"/>
      <c r="D39" s="1">
        <v>1286</v>
      </c>
      <c r="E39" s="2"/>
      <c r="F39" s="1">
        <v>102792</v>
      </c>
      <c r="G39" s="1">
        <v>15074</v>
      </c>
      <c r="H39" s="1">
        <v>30112</v>
      </c>
      <c r="I39" s="2">
        <v>325</v>
      </c>
      <c r="J39" s="1">
        <v>1601776</v>
      </c>
      <c r="K39" s="1">
        <v>404799</v>
      </c>
      <c r="L39" s="1">
        <v>3956971</v>
      </c>
      <c r="M39" s="42"/>
      <c r="N39" s="35">
        <f>IFERROR(B39/J39,0)</f>
        <v>7.4387429952752451E-2</v>
      </c>
      <c r="O39" s="36">
        <f>IFERROR(I39/H39,0)</f>
        <v>1.0793039319872477E-2</v>
      </c>
      <c r="P39" s="34">
        <f>D39*250</f>
        <v>321500</v>
      </c>
      <c r="Q39" s="37">
        <f>ABS(P39-B39)/B39</f>
        <v>1.6982341882637304</v>
      </c>
    </row>
    <row r="40" spans="1:17" ht="15" thickBot="1" x14ac:dyDescent="0.35">
      <c r="A40" s="39" t="s">
        <v>37</v>
      </c>
      <c r="B40" s="1">
        <v>43228</v>
      </c>
      <c r="C40" s="2"/>
      <c r="D40" s="2">
        <v>671</v>
      </c>
      <c r="E40" s="2"/>
      <c r="F40" s="2" t="s">
        <v>104</v>
      </c>
      <c r="G40" s="2" t="s">
        <v>104</v>
      </c>
      <c r="H40" s="1">
        <v>10249</v>
      </c>
      <c r="I40" s="2">
        <v>159</v>
      </c>
      <c r="J40" s="1">
        <v>838854</v>
      </c>
      <c r="K40" s="1">
        <v>198887</v>
      </c>
      <c r="L40" s="1">
        <v>4217737</v>
      </c>
      <c r="M40" s="43"/>
      <c r="N40" s="35">
        <f>IFERROR(B40/J40,0)</f>
        <v>5.1532209419040742E-2</v>
      </c>
      <c r="O40" s="36">
        <f>IFERROR(I40/H40,0)</f>
        <v>1.5513708654502878E-2</v>
      </c>
      <c r="P40" s="34">
        <f>D40*250</f>
        <v>167750</v>
      </c>
      <c r="Q40" s="37">
        <f>ABS(P40-B40)/B40</f>
        <v>2.8805866567965208</v>
      </c>
    </row>
    <row r="41" spans="1:17" ht="15" thickBot="1" x14ac:dyDescent="0.35">
      <c r="A41" s="39" t="s">
        <v>19</v>
      </c>
      <c r="B41" s="1">
        <v>205852</v>
      </c>
      <c r="C41" s="2"/>
      <c r="D41" s="1">
        <v>8799</v>
      </c>
      <c r="E41" s="2"/>
      <c r="F41" s="1">
        <v>154518</v>
      </c>
      <c r="G41" s="1">
        <v>42535</v>
      </c>
      <c r="H41" s="1">
        <v>16080</v>
      </c>
      <c r="I41" s="2">
        <v>687</v>
      </c>
      <c r="J41" s="1">
        <v>2698764</v>
      </c>
      <c r="K41" s="1">
        <v>210808</v>
      </c>
      <c r="L41" s="1">
        <v>12801989</v>
      </c>
      <c r="M41" s="42"/>
      <c r="N41" s="35">
        <f>IFERROR(B41/J41,0)</f>
        <v>7.627639912196843E-2</v>
      </c>
      <c r="O41" s="36">
        <f>IFERROR(I41/H41,0)</f>
        <v>4.2723880597014922E-2</v>
      </c>
      <c r="P41" s="34">
        <f>D41*250</f>
        <v>2199750</v>
      </c>
      <c r="Q41" s="37">
        <f>ABS(P41-B41)/B41</f>
        <v>9.6860754328352403</v>
      </c>
    </row>
    <row r="42" spans="1:17" ht="13.5" thickBot="1" x14ac:dyDescent="0.35">
      <c r="A42" s="40" t="s">
        <v>65</v>
      </c>
      <c r="B42" s="1">
        <v>63587</v>
      </c>
      <c r="C42" s="2"/>
      <c r="D42" s="2">
        <v>813</v>
      </c>
      <c r="E42" s="2"/>
      <c r="F42" s="2" t="s">
        <v>104</v>
      </c>
      <c r="G42" s="2" t="s">
        <v>104</v>
      </c>
      <c r="H42" s="1">
        <v>18774</v>
      </c>
      <c r="I42" s="2">
        <v>240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0.13701939134575811</v>
      </c>
      <c r="O42" s="36">
        <f>IFERROR(I42/H42,0)</f>
        <v>1.2783636944710771E-2</v>
      </c>
      <c r="P42" s="34">
        <f>D42*250</f>
        <v>203250</v>
      </c>
      <c r="Q42" s="37">
        <f>ABS(P42-B42)/B42</f>
        <v>2.1964080708320881</v>
      </c>
    </row>
    <row r="43" spans="1:17" ht="15" thickBot="1" x14ac:dyDescent="0.35">
      <c r="A43" s="39" t="s">
        <v>40</v>
      </c>
      <c r="B43" s="1">
        <v>31944</v>
      </c>
      <c r="C43" s="2"/>
      <c r="D43" s="1">
        <v>1192</v>
      </c>
      <c r="E43" s="2"/>
      <c r="F43" s="1">
        <v>2792</v>
      </c>
      <c r="G43" s="1">
        <v>27960</v>
      </c>
      <c r="H43" s="1">
        <v>30154</v>
      </c>
      <c r="I43" s="1">
        <v>1125</v>
      </c>
      <c r="J43" s="1">
        <v>1091988</v>
      </c>
      <c r="K43" s="1">
        <v>1030799</v>
      </c>
      <c r="L43" s="1">
        <v>1059361</v>
      </c>
      <c r="M43" s="42"/>
      <c r="N43" s="35">
        <f>IFERROR(B43/J43,0)</f>
        <v>2.9253068715040825E-2</v>
      </c>
      <c r="O43" s="36">
        <f>IFERROR(I43/H43,0)</f>
        <v>3.7308483119984082E-2</v>
      </c>
      <c r="P43" s="34">
        <f>D43*250</f>
        <v>298000</v>
      </c>
      <c r="Q43" s="37">
        <f>ABS(P43-B43)/B43</f>
        <v>8.3288254445279239</v>
      </c>
    </row>
    <row r="44" spans="1:17" ht="15" thickBot="1" x14ac:dyDescent="0.35">
      <c r="A44" s="39" t="s">
        <v>25</v>
      </c>
      <c r="B44" s="1">
        <v>173491</v>
      </c>
      <c r="C44" s="2"/>
      <c r="D44" s="1">
        <v>3876</v>
      </c>
      <c r="E44" s="2"/>
      <c r="F44" s="1">
        <v>88762</v>
      </c>
      <c r="G44" s="1">
        <v>80853</v>
      </c>
      <c r="H44" s="1">
        <v>33696</v>
      </c>
      <c r="I44" s="2">
        <v>753</v>
      </c>
      <c r="J44" s="1">
        <v>1936739</v>
      </c>
      <c r="K44" s="1">
        <v>376160</v>
      </c>
      <c r="L44" s="1">
        <v>5148714</v>
      </c>
      <c r="M44" s="42"/>
      <c r="N44" s="35">
        <f>IFERROR(B44/J44,0)</f>
        <v>8.9578926225991215E-2</v>
      </c>
      <c r="O44" s="36">
        <f>IFERROR(I44/H44,0)</f>
        <v>2.2346866096866098E-2</v>
      </c>
      <c r="P44" s="34">
        <f>D44*250</f>
        <v>969000</v>
      </c>
      <c r="Q44" s="37">
        <f>ABS(P44-B44)/B44</f>
        <v>4.5853041368140133</v>
      </c>
    </row>
    <row r="45" spans="1:17" ht="15" thickBot="1" x14ac:dyDescent="0.35">
      <c r="A45" s="39" t="s">
        <v>54</v>
      </c>
      <c r="B45" s="1">
        <v>42000</v>
      </c>
      <c r="C45" s="2"/>
      <c r="D45" s="2">
        <v>384</v>
      </c>
      <c r="E45" s="2"/>
      <c r="F45" s="1">
        <v>29683</v>
      </c>
      <c r="G45" s="1">
        <v>11933</v>
      </c>
      <c r="H45" s="1">
        <v>47476</v>
      </c>
      <c r="I45" s="2">
        <v>434</v>
      </c>
      <c r="J45" s="1">
        <v>251296</v>
      </c>
      <c r="K45" s="1">
        <v>284060</v>
      </c>
      <c r="L45" s="1">
        <v>884659</v>
      </c>
      <c r="M45" s="42"/>
      <c r="N45" s="35">
        <f>IFERROR(B45/J45,0)</f>
        <v>0.16713357952374888</v>
      </c>
      <c r="O45" s="36">
        <f>IFERROR(I45/H45,0)</f>
        <v>9.1414609486898651E-3</v>
      </c>
      <c r="P45" s="34">
        <f>D45*250</f>
        <v>96000</v>
      </c>
      <c r="Q45" s="37">
        <f>ABS(P45-B45)/B45</f>
        <v>1.2857142857142858</v>
      </c>
    </row>
    <row r="46" spans="1:17" ht="15" thickBot="1" x14ac:dyDescent="0.35">
      <c r="A46" s="39" t="s">
        <v>20</v>
      </c>
      <c r="B46" s="1">
        <v>254220</v>
      </c>
      <c r="C46" s="2"/>
      <c r="D46" s="1">
        <v>3241</v>
      </c>
      <c r="E46" s="2"/>
      <c r="F46" s="1">
        <v>224822</v>
      </c>
      <c r="G46" s="1">
        <v>26157</v>
      </c>
      <c r="H46" s="1">
        <v>37226</v>
      </c>
      <c r="I46" s="2">
        <v>475</v>
      </c>
      <c r="J46" s="1">
        <v>3594591</v>
      </c>
      <c r="K46" s="1">
        <v>526358</v>
      </c>
      <c r="L46" s="1">
        <v>6829174</v>
      </c>
      <c r="M46" s="42"/>
      <c r="N46" s="35">
        <f>IFERROR(B46/J46,0)</f>
        <v>7.0722927865785004E-2</v>
      </c>
      <c r="O46" s="36">
        <f>IFERROR(I46/H46,0)</f>
        <v>1.2759898995325848E-2</v>
      </c>
      <c r="P46" s="34">
        <f>D46*250</f>
        <v>810250</v>
      </c>
      <c r="Q46" s="37">
        <f>ABS(P46-B46)/B46</f>
        <v>2.1872000629376132</v>
      </c>
    </row>
    <row r="47" spans="1:17" ht="15" thickBot="1" x14ac:dyDescent="0.35">
      <c r="A47" s="39" t="s">
        <v>15</v>
      </c>
      <c r="B47" s="1">
        <v>934813</v>
      </c>
      <c r="C47" s="2"/>
      <c r="D47" s="1">
        <v>18289</v>
      </c>
      <c r="E47" s="2"/>
      <c r="F47" s="1">
        <v>783979</v>
      </c>
      <c r="G47" s="1">
        <v>132545</v>
      </c>
      <c r="H47" s="1">
        <v>32240</v>
      </c>
      <c r="I47" s="2">
        <v>631</v>
      </c>
      <c r="J47" s="1">
        <v>8700852</v>
      </c>
      <c r="K47" s="1">
        <v>300072</v>
      </c>
      <c r="L47" s="1">
        <v>28995881</v>
      </c>
      <c r="M47" s="42"/>
      <c r="N47" s="35">
        <f>IFERROR(B47/J47,0)</f>
        <v>0.10743924847819501</v>
      </c>
      <c r="O47" s="36">
        <f>IFERROR(I47/H47,0)</f>
        <v>1.9571960297766748E-2</v>
      </c>
      <c r="P47" s="34">
        <f>D47*250</f>
        <v>4572250</v>
      </c>
      <c r="Q47" s="37">
        <f>ABS(P47-B47)/B47</f>
        <v>3.8910851689054389</v>
      </c>
    </row>
    <row r="48" spans="1:17" ht="13.5" thickBot="1" x14ac:dyDescent="0.35">
      <c r="A48" s="40" t="s">
        <v>66</v>
      </c>
      <c r="B48" s="1">
        <v>1353</v>
      </c>
      <c r="C48" s="2"/>
      <c r="D48" s="2">
        <v>21</v>
      </c>
      <c r="E48" s="2"/>
      <c r="F48" s="1">
        <v>1311</v>
      </c>
      <c r="G48" s="2">
        <v>21</v>
      </c>
      <c r="H48" s="2"/>
      <c r="I48" s="2"/>
      <c r="J48" s="1">
        <v>23971</v>
      </c>
      <c r="K48" s="2"/>
      <c r="L48" s="2"/>
      <c r="M48" s="42"/>
      <c r="N48" s="35">
        <f>IFERROR(B48/J48,0)</f>
        <v>5.6443202202661552E-2</v>
      </c>
      <c r="O48" s="36">
        <f>IFERROR(I48/H48,0)</f>
        <v>0</v>
      </c>
      <c r="P48" s="34">
        <f>D48*250</f>
        <v>5250</v>
      </c>
      <c r="Q48" s="37">
        <f>ABS(P48-B48)/B48</f>
        <v>2.8802660753880267</v>
      </c>
    </row>
    <row r="49" spans="1:17" ht="15" thickBot="1" x14ac:dyDescent="0.35">
      <c r="A49" s="39" t="s">
        <v>28</v>
      </c>
      <c r="B49" s="1">
        <v>108803</v>
      </c>
      <c r="C49" s="2"/>
      <c r="D49" s="2">
        <v>588</v>
      </c>
      <c r="E49" s="2"/>
      <c r="F49" s="1">
        <v>79918</v>
      </c>
      <c r="G49" s="1">
        <v>28297</v>
      </c>
      <c r="H49" s="1">
        <v>33938</v>
      </c>
      <c r="I49" s="2">
        <v>183</v>
      </c>
      <c r="J49" s="1">
        <v>1427359</v>
      </c>
      <c r="K49" s="1">
        <v>445221</v>
      </c>
      <c r="L49" s="1">
        <v>3205958</v>
      </c>
      <c r="M49" s="42"/>
      <c r="N49" s="35">
        <f>IFERROR(B49/J49,0)</f>
        <v>7.622679367979604E-2</v>
      </c>
      <c r="O49" s="36">
        <f>IFERROR(I49/H49,0)</f>
        <v>5.3921857504861809E-3</v>
      </c>
      <c r="P49" s="34">
        <f>D49*250</f>
        <v>147000</v>
      </c>
      <c r="Q49" s="37">
        <f>ABS(P49-B49)/B49</f>
        <v>0.35106568752699835</v>
      </c>
    </row>
    <row r="50" spans="1:17" ht="15" thickBot="1" x14ac:dyDescent="0.35">
      <c r="A50" s="39" t="s">
        <v>48</v>
      </c>
      <c r="B50" s="1">
        <v>2120</v>
      </c>
      <c r="C50" s="2"/>
      <c r="D50" s="2">
        <v>58</v>
      </c>
      <c r="E50" s="2"/>
      <c r="F50" s="1">
        <v>1768</v>
      </c>
      <c r="G50" s="2">
        <v>294</v>
      </c>
      <c r="H50" s="1">
        <v>3397</v>
      </c>
      <c r="I50" s="2">
        <v>93</v>
      </c>
      <c r="J50" s="1">
        <v>187037</v>
      </c>
      <c r="K50" s="1">
        <v>299744</v>
      </c>
      <c r="L50" s="1">
        <v>623989</v>
      </c>
      <c r="M50" s="42"/>
      <c r="N50" s="35">
        <f>IFERROR(B50/J50,0)</f>
        <v>1.1334655709832813E-2</v>
      </c>
      <c r="O50" s="36">
        <f>IFERROR(I50/H50,0)</f>
        <v>2.7377097438916691E-2</v>
      </c>
      <c r="P50" s="34">
        <f>D50*250</f>
        <v>14500</v>
      </c>
      <c r="Q50" s="37">
        <f>ABS(P50-B50)/B50</f>
        <v>5.8396226415094343</v>
      </c>
    </row>
    <row r="51" spans="1:17" ht="15" thickBot="1" x14ac:dyDescent="0.35">
      <c r="A51" s="39" t="s">
        <v>29</v>
      </c>
      <c r="B51" s="1">
        <v>176754</v>
      </c>
      <c r="C51" s="2"/>
      <c r="D51" s="1">
        <v>3616</v>
      </c>
      <c r="E51" s="2"/>
      <c r="F51" s="1">
        <v>19786</v>
      </c>
      <c r="G51" s="1">
        <v>153352</v>
      </c>
      <c r="H51" s="1">
        <v>20708</v>
      </c>
      <c r="I51" s="2">
        <v>424</v>
      </c>
      <c r="J51" s="1">
        <v>2761481</v>
      </c>
      <c r="K51" s="1">
        <v>323528</v>
      </c>
      <c r="L51" s="1">
        <v>8535519</v>
      </c>
      <c r="M51" s="42"/>
      <c r="N51" s="35">
        <f>IFERROR(B51/J51,0)</f>
        <v>6.4006958584904267E-2</v>
      </c>
      <c r="O51" s="36">
        <f>IFERROR(I51/H51,0)</f>
        <v>2.0475178674908247E-2</v>
      </c>
      <c r="P51" s="34">
        <f>D51*250</f>
        <v>904000</v>
      </c>
      <c r="Q51" s="37">
        <f>ABS(P51-B51)/B51</f>
        <v>4.1144528553809252</v>
      </c>
    </row>
    <row r="52" spans="1:17" ht="15" thickBot="1" x14ac:dyDescent="0.35">
      <c r="A52" s="39" t="s">
        <v>9</v>
      </c>
      <c r="B52" s="1">
        <v>108435</v>
      </c>
      <c r="C52" s="2"/>
      <c r="D52" s="1">
        <v>2354</v>
      </c>
      <c r="E52" s="2"/>
      <c r="F52" s="1">
        <v>50693</v>
      </c>
      <c r="G52" s="1">
        <v>55388</v>
      </c>
      <c r="H52" s="1">
        <v>14240</v>
      </c>
      <c r="I52" s="2">
        <v>309</v>
      </c>
      <c r="J52" s="1">
        <v>2383332</v>
      </c>
      <c r="K52" s="1">
        <v>312983</v>
      </c>
      <c r="L52" s="1">
        <v>7614893</v>
      </c>
      <c r="M52" s="42"/>
      <c r="N52" s="35">
        <f>IFERROR(B52/J52,0)</f>
        <v>4.549722825019762E-2</v>
      </c>
      <c r="O52" s="36">
        <f>IFERROR(I52/H52,0)</f>
        <v>2.1699438202247193E-2</v>
      </c>
      <c r="P52" s="34">
        <f>D52*250</f>
        <v>588500</v>
      </c>
      <c r="Q52" s="37">
        <f>ABS(P52-B52)/B52</f>
        <v>4.4272144602757413</v>
      </c>
    </row>
    <row r="53" spans="1:17" ht="15" thickBot="1" x14ac:dyDescent="0.35">
      <c r="A53" s="39" t="s">
        <v>56</v>
      </c>
      <c r="B53" s="1">
        <v>23064</v>
      </c>
      <c r="C53" s="2"/>
      <c r="D53" s="2">
        <v>436</v>
      </c>
      <c r="E53" s="2"/>
      <c r="F53" s="1">
        <v>18071</v>
      </c>
      <c r="G53" s="1">
        <v>4557</v>
      </c>
      <c r="H53" s="1">
        <v>12869</v>
      </c>
      <c r="I53" s="2">
        <v>243</v>
      </c>
      <c r="J53" s="1">
        <v>747304</v>
      </c>
      <c r="K53" s="1">
        <v>416988</v>
      </c>
      <c r="L53" s="1">
        <v>1792147</v>
      </c>
      <c r="M53" s="42"/>
      <c r="N53" s="35">
        <f>IFERROR(B53/J53,0)</f>
        <v>3.0862941988802416E-2</v>
      </c>
      <c r="O53" s="36">
        <f>IFERROR(I53/H53,0)</f>
        <v>1.8882586059522883E-2</v>
      </c>
      <c r="P53" s="34">
        <f>D53*250</f>
        <v>109000</v>
      </c>
      <c r="Q53" s="37">
        <f>ABS(P53-B53)/B53</f>
        <v>3.7259798820672909</v>
      </c>
    </row>
    <row r="54" spans="1:17" ht="15" thickBot="1" x14ac:dyDescent="0.35">
      <c r="A54" s="39" t="s">
        <v>22</v>
      </c>
      <c r="B54" s="1">
        <v>210126</v>
      </c>
      <c r="C54" s="2"/>
      <c r="D54" s="1">
        <v>1897</v>
      </c>
      <c r="E54" s="2"/>
      <c r="F54" s="1">
        <v>164726</v>
      </c>
      <c r="G54" s="1">
        <v>43503</v>
      </c>
      <c r="H54" s="1">
        <v>36089</v>
      </c>
      <c r="I54" s="2">
        <v>326</v>
      </c>
      <c r="J54" s="1">
        <v>2005287</v>
      </c>
      <c r="K54" s="1">
        <v>344407</v>
      </c>
      <c r="L54" s="1">
        <v>5822434</v>
      </c>
      <c r="M54" s="42"/>
      <c r="N54" s="35">
        <f>IFERROR(B54/J54,0)</f>
        <v>0.10478599821372203</v>
      </c>
      <c r="O54" s="36">
        <f>IFERROR(I54/H54,0)</f>
        <v>9.0332234198786335E-3</v>
      </c>
      <c r="P54" s="34">
        <f>D54*250</f>
        <v>474250</v>
      </c>
      <c r="Q54" s="37">
        <f>ABS(P54-B54)/B54</f>
        <v>1.2569791458458259</v>
      </c>
    </row>
    <row r="55" spans="1:17" ht="15" thickBot="1" x14ac:dyDescent="0.35">
      <c r="A55" s="46" t="s">
        <v>55</v>
      </c>
      <c r="B55" s="29">
        <v>12146</v>
      </c>
      <c r="C55" s="13"/>
      <c r="D55" s="13">
        <v>77</v>
      </c>
      <c r="E55" s="13"/>
      <c r="F55" s="29">
        <v>8105</v>
      </c>
      <c r="G55" s="29">
        <v>3964</v>
      </c>
      <c r="H55" s="29">
        <v>20986</v>
      </c>
      <c r="I55" s="13">
        <v>133</v>
      </c>
      <c r="J55" s="29">
        <v>245334</v>
      </c>
      <c r="K55" s="29">
        <v>423897</v>
      </c>
      <c r="L55" s="29">
        <v>578759</v>
      </c>
      <c r="M55" s="42"/>
      <c r="N55" s="35">
        <f>IFERROR(B55/J55,0)</f>
        <v>4.950801764125641E-2</v>
      </c>
      <c r="O55" s="36">
        <f>IFERROR(I55/H55,0)</f>
        <v>6.3375583722481655E-3</v>
      </c>
      <c r="P55" s="34">
        <f>D55*250</f>
        <v>19250</v>
      </c>
      <c r="Q55" s="37">
        <f>ABS(P55-B55)/B55</f>
        <v>0.58488391239914372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CFC5FD8E-A02A-45EA-A4FA-BBC3CCE3F0D0}"/>
    <hyperlink ref="A6" r:id="rId2" display="https://www.worldometers.info/coronavirus/usa/california/" xr:uid="{BA1B57A0-41C8-4E69-BEA6-360CDF62FFC4}"/>
    <hyperlink ref="A11" r:id="rId3" display="https://www.worldometers.info/coronavirus/usa/florida/" xr:uid="{721F2084-C264-4BBD-9071-498C5AD205A8}"/>
    <hyperlink ref="A35" r:id="rId4" display="https://www.worldometers.info/coronavirus/usa/new-york/" xr:uid="{87114E77-71F3-43FB-B0C5-23D118288522}"/>
    <hyperlink ref="A16" r:id="rId5" display="https://www.worldometers.info/coronavirus/usa/illinois/" xr:uid="{D1471C85-CB6A-418C-8AE0-DA241E3691DC}"/>
    <hyperlink ref="A12" r:id="rId6" display="https://www.worldometers.info/coronavirus/usa/georgia/" xr:uid="{DF107047-7CFA-4842-BF2E-A6292D6B7E28}"/>
    <hyperlink ref="A36" r:id="rId7" display="https://www.worldometers.info/coronavirus/usa/north-carolina/" xr:uid="{45FC9016-DAE1-4714-86C2-3DDFFD775775}"/>
    <hyperlink ref="A46" r:id="rId8" display="https://www.worldometers.info/coronavirus/usa/tennessee/" xr:uid="{B48EBE33-0798-4C75-95C1-BBA1F8B7B952}"/>
    <hyperlink ref="A4" r:id="rId9" display="https://www.worldometers.info/coronavirus/usa/arizona/" xr:uid="{97CF9977-77ED-4B10-9583-4803F3872DC7}"/>
    <hyperlink ref="A33" r:id="rId10" display="https://www.worldometers.info/coronavirus/usa/new-jersey/" xr:uid="{6EA307F3-86D9-48B6-A9E7-6A0F7F491301}"/>
    <hyperlink ref="A54" r:id="rId11" display="https://www.worldometers.info/coronavirus/usa/wisconsin/" xr:uid="{E54CFD3A-87E3-4AC1-A699-9826A5DB13F1}"/>
    <hyperlink ref="A41" r:id="rId12" display="https://www.worldometers.info/coronavirus/usa/pennsylvania/" xr:uid="{FA1C4BBA-112B-4516-9D8C-00968639F5D1}"/>
    <hyperlink ref="A38" r:id="rId13" display="https://www.worldometers.info/coronavirus/usa/ohio/" xr:uid="{A7AA8705-F657-49B1-B9E3-44212DB13FCF}"/>
    <hyperlink ref="A2" r:id="rId14" display="https://www.worldometers.info/coronavirus/usa/alabama/" xr:uid="{5D1D8AC0-1753-4FC0-B038-DE6DEB75E7A7}"/>
    <hyperlink ref="A25" r:id="rId15" display="https://www.worldometers.info/coronavirus/usa/michigan/" xr:uid="{2B06631E-443B-4CDF-98DC-077A37975D37}"/>
    <hyperlink ref="A28" r:id="rId16" display="https://www.worldometers.info/coronavirus/usa/missouri/" xr:uid="{BE9165CD-25ED-402D-9961-4A398D2F9E19}"/>
    <hyperlink ref="A21" r:id="rId17" display="https://www.worldometers.info/coronavirus/usa/louisiana/" xr:uid="{532AFA34-BD7D-4F79-B3F3-2D11F15F27A4}"/>
    <hyperlink ref="A51" r:id="rId18" display="https://www.worldometers.info/coronavirus/usa/virginia/" xr:uid="{ECEBFDEF-3C7D-4E51-92A6-710830C86E0C}"/>
    <hyperlink ref="A44" r:id="rId19" display="https://www.worldometers.info/coronavirus/usa/south-carolina/" xr:uid="{BFE4A2C2-3D4D-48EA-98E3-7DEF125BD1B4}"/>
    <hyperlink ref="A17" r:id="rId20" display="https://www.worldometers.info/coronavirus/usa/indiana/" xr:uid="{324A6B77-476B-4265-866C-FD6686B403C7}"/>
    <hyperlink ref="A24" r:id="rId21" display="https://www.worldometers.info/coronavirus/usa/massachusetts/" xr:uid="{FE8A3BBE-8B92-421A-B522-CED94C7B8F74}"/>
    <hyperlink ref="A23" r:id="rId22" display="https://www.worldometers.info/coronavirus/usa/maryland/" xr:uid="{8985BD9A-3C9C-4FE8-9979-C9875F484670}"/>
    <hyperlink ref="A26" r:id="rId23" display="https://www.worldometers.info/coronavirus/usa/minnesota/" xr:uid="{46D92FCA-5D3B-4C23-80F3-1C5935174A45}"/>
    <hyperlink ref="A18" r:id="rId24" display="https://www.worldometers.info/coronavirus/usa/iowa/" xr:uid="{08613F6E-9DF9-4A22-91A0-424B3C27E4FF}"/>
    <hyperlink ref="A39" r:id="rId25" display="https://www.worldometers.info/coronavirus/usa/oklahoma/" xr:uid="{0D47EEA9-3D97-486C-A4EC-22E99561105D}"/>
    <hyperlink ref="A27" r:id="rId26" display="https://www.worldometers.info/coronavirus/usa/mississippi/" xr:uid="{E4D0371D-8E00-4175-A34D-55C5187519A5}"/>
    <hyperlink ref="A49" r:id="rId27" display="https://www.worldometers.info/coronavirus/usa/utah/" xr:uid="{15F57B18-2CBD-480C-A077-60C9B6E81832}"/>
    <hyperlink ref="A5" r:id="rId28" display="https://www.worldometers.info/coronavirus/usa/arkansas/" xr:uid="{8965197B-3705-496F-B3DA-B3BF3EFD82F7}"/>
    <hyperlink ref="A52" r:id="rId29" display="https://www.worldometers.info/coronavirus/usa/washington/" xr:uid="{C8DE48C0-8B20-44B5-854B-0C2B6D2F0FAB}"/>
    <hyperlink ref="A20" r:id="rId30" display="https://www.worldometers.info/coronavirus/usa/kentucky/" xr:uid="{76030B87-C88F-4ABA-B8BE-30F47694FCCB}"/>
    <hyperlink ref="A7" r:id="rId31" display="https://www.worldometers.info/coronavirus/usa/colorado/" xr:uid="{380D074D-F90D-4FAC-8319-7D65CDE5F211}"/>
    <hyperlink ref="A31" r:id="rId32" display="https://www.worldometers.info/coronavirus/usa/nevada/" xr:uid="{28DB6052-3718-460C-9C1F-7BC10449A888}"/>
    <hyperlink ref="A19" r:id="rId33" display="https://www.worldometers.info/coronavirus/usa/kansas/" xr:uid="{D1E586D2-E2F0-46EF-81E4-D22F53C47BAE}"/>
    <hyperlink ref="A8" r:id="rId34" display="https://www.worldometers.info/coronavirus/usa/connecticut/" xr:uid="{0C31F049-CF5A-4A06-8A98-7CDD5B3BFE0E}"/>
    <hyperlink ref="A30" r:id="rId35" display="https://www.worldometers.info/coronavirus/usa/nebraska/" xr:uid="{72F6F897-E850-4AEB-B036-63A32757A6C6}"/>
    <hyperlink ref="A15" r:id="rId36" display="https://www.worldometers.info/coronavirus/usa/idaho/" xr:uid="{E1B7F6E1-2231-477E-8459-FA543FDE4A48}"/>
    <hyperlink ref="A34" r:id="rId37" display="https://www.worldometers.info/coronavirus/usa/new-mexico/" xr:uid="{B284747E-A646-4385-B239-BB20EC2825CA}"/>
    <hyperlink ref="A40" r:id="rId38" display="https://www.worldometers.info/coronavirus/usa/oregon/" xr:uid="{6A6D444F-E6F8-4C75-92FD-9C415D59D33D}"/>
    <hyperlink ref="A45" r:id="rId39" display="https://www.worldometers.info/coronavirus/usa/south-dakota/" xr:uid="{065751C2-CCD3-43E2-91E8-B2D207B0123E}"/>
    <hyperlink ref="A37" r:id="rId40" display="https://www.worldometers.info/coronavirus/usa/north-dakota/" xr:uid="{7093D193-47E8-442F-B11F-36F582150436}"/>
    <hyperlink ref="A43" r:id="rId41" display="https://www.worldometers.info/coronavirus/usa/rhode-island/" xr:uid="{3A7D9D13-3329-40D2-9739-ED5D36594951}"/>
    <hyperlink ref="A29" r:id="rId42" display="https://www.worldometers.info/coronavirus/usa/montana/" xr:uid="{BD64573A-3552-4475-9395-18D849DF9314}"/>
    <hyperlink ref="A9" r:id="rId43" display="https://www.worldometers.info/coronavirus/usa/delaware/" xr:uid="{E87F2264-2EA9-4739-9E98-E91D12DEA630}"/>
    <hyperlink ref="A53" r:id="rId44" display="https://www.worldometers.info/coronavirus/usa/west-virginia/" xr:uid="{29393522-02E8-45D1-9213-8B94F7E5B1DE}"/>
    <hyperlink ref="A10" r:id="rId45" display="https://www.worldometers.info/coronavirus/usa/district-of-columbia/" xr:uid="{62621DC4-C7D2-4CED-A9E3-5F70BE10633A}"/>
    <hyperlink ref="A14" r:id="rId46" display="https://www.worldometers.info/coronavirus/usa/hawaii/" xr:uid="{442D4908-911C-4FD6-A5EE-10DE02C3BE1A}"/>
    <hyperlink ref="A3" r:id="rId47" display="https://www.worldometers.info/coronavirus/usa/alaska/" xr:uid="{12E5B972-7691-457E-9171-D2662E23FA89}"/>
    <hyperlink ref="A55" r:id="rId48" display="https://www.worldometers.info/coronavirus/usa/wyoming/" xr:uid="{767460F3-C8C1-4839-9B40-491F67CCFE01}"/>
    <hyperlink ref="A32" r:id="rId49" display="https://www.worldometers.info/coronavirus/usa/new-hampshire/" xr:uid="{A2B395EC-DCC7-45EA-A402-11B81298E43A}"/>
    <hyperlink ref="A22" r:id="rId50" display="https://www.worldometers.info/coronavirus/usa/maine/" xr:uid="{D3DF148A-2AB5-42F5-9F06-D9E6B96CFCC6}"/>
    <hyperlink ref="A50" r:id="rId51" display="https://www.worldometers.info/coronavirus/usa/vermont/" xr:uid="{4E108FBE-E015-42A7-9008-22F7CE3345F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2911</v>
      </c>
    </row>
    <row r="3" spans="1:2" ht="15" thickBot="1" x14ac:dyDescent="0.4">
      <c r="A3" s="39" t="s">
        <v>52</v>
      </c>
      <c r="B3" s="48">
        <v>71</v>
      </c>
    </row>
    <row r="4" spans="1:2" ht="15" thickBot="1" x14ac:dyDescent="0.4">
      <c r="A4" s="39" t="s">
        <v>33</v>
      </c>
      <c r="B4" s="48">
        <v>5905</v>
      </c>
    </row>
    <row r="5" spans="1:2" ht="15" thickBot="1" x14ac:dyDescent="0.4">
      <c r="A5" s="39" t="s">
        <v>34</v>
      </c>
      <c r="B5" s="48">
        <v>1875</v>
      </c>
    </row>
    <row r="6" spans="1:2" ht="15" thickBot="1" x14ac:dyDescent="0.4">
      <c r="A6" s="39" t="s">
        <v>10</v>
      </c>
      <c r="B6" s="48">
        <v>17541</v>
      </c>
    </row>
    <row r="7" spans="1:2" ht="15" thickBot="1" x14ac:dyDescent="0.4">
      <c r="A7" s="39" t="s">
        <v>18</v>
      </c>
      <c r="B7" s="48">
        <v>2249</v>
      </c>
    </row>
    <row r="8" spans="1:2" ht="15" thickBot="1" x14ac:dyDescent="0.4">
      <c r="A8" s="39" t="s">
        <v>23</v>
      </c>
      <c r="B8" s="48">
        <v>4604</v>
      </c>
    </row>
    <row r="9" spans="1:2" ht="15" thickBot="1" x14ac:dyDescent="0.4">
      <c r="A9" s="39" t="s">
        <v>43</v>
      </c>
      <c r="B9" s="48">
        <v>688</v>
      </c>
    </row>
    <row r="10" spans="1:2" ht="29.5" thickBot="1" x14ac:dyDescent="0.4">
      <c r="A10" s="39" t="s">
        <v>63</v>
      </c>
      <c r="B10" s="48">
        <v>644</v>
      </c>
    </row>
    <row r="11" spans="1:2" ht="15" thickBot="1" x14ac:dyDescent="0.4">
      <c r="A11" s="39" t="s">
        <v>13</v>
      </c>
      <c r="B11" s="48">
        <v>16574</v>
      </c>
    </row>
    <row r="12" spans="1:2" ht="15" thickBot="1" x14ac:dyDescent="0.4">
      <c r="A12" s="39" t="s">
        <v>16</v>
      </c>
      <c r="B12" s="48">
        <v>7876</v>
      </c>
    </row>
    <row r="13" spans="1:2" ht="15" thickBot="1" x14ac:dyDescent="0.4">
      <c r="A13" s="40" t="s">
        <v>64</v>
      </c>
      <c r="B13" s="48">
        <v>76</v>
      </c>
    </row>
    <row r="14" spans="1:2" ht="15" thickBot="1" x14ac:dyDescent="0.4">
      <c r="A14" s="39" t="s">
        <v>47</v>
      </c>
      <c r="B14" s="48">
        <v>213</v>
      </c>
    </row>
    <row r="15" spans="1:2" ht="15" thickBot="1" x14ac:dyDescent="0.4">
      <c r="A15" s="39" t="s">
        <v>49</v>
      </c>
      <c r="B15" s="48">
        <v>599</v>
      </c>
    </row>
    <row r="16" spans="1:2" ht="15" thickBot="1" x14ac:dyDescent="0.4">
      <c r="A16" s="39" t="s">
        <v>12</v>
      </c>
      <c r="B16" s="48">
        <v>9889</v>
      </c>
    </row>
    <row r="17" spans="1:2" ht="15" thickBot="1" x14ac:dyDescent="0.4">
      <c r="A17" s="39" t="s">
        <v>27</v>
      </c>
      <c r="B17" s="48">
        <v>4227</v>
      </c>
    </row>
    <row r="18" spans="1:2" ht="15" thickBot="1" x14ac:dyDescent="0.4">
      <c r="A18" s="39" t="s">
        <v>41</v>
      </c>
      <c r="B18" s="48">
        <v>1691</v>
      </c>
    </row>
    <row r="19" spans="1:2" ht="15" thickBot="1" x14ac:dyDescent="0.4">
      <c r="A19" s="39" t="s">
        <v>45</v>
      </c>
      <c r="B19" s="48">
        <v>1007</v>
      </c>
    </row>
    <row r="20" spans="1:2" ht="15" thickBot="1" x14ac:dyDescent="0.4">
      <c r="A20" s="39" t="s">
        <v>38</v>
      </c>
      <c r="B20" s="48">
        <v>1442</v>
      </c>
    </row>
    <row r="21" spans="1:2" ht="15" thickBot="1" x14ac:dyDescent="0.4">
      <c r="A21" s="39" t="s">
        <v>14</v>
      </c>
      <c r="B21" s="48">
        <v>5890</v>
      </c>
    </row>
    <row r="22" spans="1:2" ht="15" thickBot="1" x14ac:dyDescent="0.4">
      <c r="A22" s="39" t="s">
        <v>39</v>
      </c>
      <c r="B22" s="48">
        <v>146</v>
      </c>
    </row>
    <row r="23" spans="1:2" ht="15" thickBot="1" x14ac:dyDescent="0.4">
      <c r="A23" s="39" t="s">
        <v>26</v>
      </c>
      <c r="B23" s="48">
        <v>4115</v>
      </c>
    </row>
    <row r="24" spans="1:2" ht="15" thickBot="1" x14ac:dyDescent="0.4">
      <c r="A24" s="39" t="s">
        <v>17</v>
      </c>
      <c r="B24" s="48">
        <v>9924</v>
      </c>
    </row>
    <row r="25" spans="1:2" ht="15" thickBot="1" x14ac:dyDescent="0.4">
      <c r="A25" s="39" t="s">
        <v>11</v>
      </c>
      <c r="B25" s="48">
        <v>7606</v>
      </c>
    </row>
    <row r="26" spans="1:2" ht="15" thickBot="1" x14ac:dyDescent="0.4">
      <c r="A26" s="39" t="s">
        <v>32</v>
      </c>
      <c r="B26" s="48">
        <v>2440</v>
      </c>
    </row>
    <row r="27" spans="1:2" ht="15" thickBot="1" x14ac:dyDescent="0.4">
      <c r="A27" s="39" t="s">
        <v>30</v>
      </c>
      <c r="B27" s="48">
        <v>3302</v>
      </c>
    </row>
    <row r="28" spans="1:2" ht="15" thickBot="1" x14ac:dyDescent="0.4">
      <c r="A28" s="39" t="s">
        <v>35</v>
      </c>
      <c r="B28" s="48">
        <v>3001</v>
      </c>
    </row>
    <row r="29" spans="1:2" ht="15" thickBot="1" x14ac:dyDescent="0.4">
      <c r="A29" s="39" t="s">
        <v>51</v>
      </c>
      <c r="B29" s="48">
        <v>325</v>
      </c>
    </row>
    <row r="30" spans="1:2" ht="15" thickBot="1" x14ac:dyDescent="0.4">
      <c r="A30" s="39" t="s">
        <v>50</v>
      </c>
      <c r="B30" s="48">
        <v>628</v>
      </c>
    </row>
    <row r="31" spans="1:2" ht="15" thickBot="1" x14ac:dyDescent="0.4">
      <c r="A31" s="39" t="s">
        <v>31</v>
      </c>
      <c r="B31" s="48">
        <v>1766</v>
      </c>
    </row>
    <row r="32" spans="1:2" ht="29.5" thickBot="1" x14ac:dyDescent="0.4">
      <c r="A32" s="39" t="s">
        <v>42</v>
      </c>
      <c r="B32" s="48">
        <v>478</v>
      </c>
    </row>
    <row r="33" spans="1:2" ht="15" thickBot="1" x14ac:dyDescent="0.4">
      <c r="A33" s="39" t="s">
        <v>8</v>
      </c>
      <c r="B33" s="48">
        <v>16454</v>
      </c>
    </row>
    <row r="34" spans="1:2" ht="15" thickBot="1" x14ac:dyDescent="0.4">
      <c r="A34" s="39" t="s">
        <v>44</v>
      </c>
      <c r="B34" s="48">
        <v>991</v>
      </c>
    </row>
    <row r="35" spans="1:2" ht="15" thickBot="1" x14ac:dyDescent="0.4">
      <c r="A35" s="39" t="s">
        <v>7</v>
      </c>
      <c r="B35" s="48">
        <v>33621</v>
      </c>
    </row>
    <row r="36" spans="1:2" ht="15" thickBot="1" x14ac:dyDescent="0.4">
      <c r="A36" s="39" t="s">
        <v>24</v>
      </c>
      <c r="B36" s="48">
        <v>4245</v>
      </c>
    </row>
    <row r="37" spans="1:2" ht="15" thickBot="1" x14ac:dyDescent="0.4">
      <c r="A37" s="39" t="s">
        <v>53</v>
      </c>
      <c r="B37" s="48">
        <v>488</v>
      </c>
    </row>
    <row r="38" spans="1:2" ht="15" thickBot="1" x14ac:dyDescent="0.4">
      <c r="A38" s="39" t="s">
        <v>21</v>
      </c>
      <c r="B38" s="48">
        <v>5306</v>
      </c>
    </row>
    <row r="39" spans="1:2" ht="15" thickBot="1" x14ac:dyDescent="0.4">
      <c r="A39" s="39" t="s">
        <v>46</v>
      </c>
      <c r="B39" s="48">
        <v>1286</v>
      </c>
    </row>
    <row r="40" spans="1:2" ht="15" thickBot="1" x14ac:dyDescent="0.4">
      <c r="A40" s="39" t="s">
        <v>37</v>
      </c>
      <c r="B40" s="48">
        <v>671</v>
      </c>
    </row>
    <row r="41" spans="1:2" ht="15" thickBot="1" x14ac:dyDescent="0.4">
      <c r="A41" s="39" t="s">
        <v>19</v>
      </c>
      <c r="B41" s="48">
        <v>8799</v>
      </c>
    </row>
    <row r="42" spans="1:2" ht="15" thickBot="1" x14ac:dyDescent="0.4">
      <c r="A42" s="40" t="s">
        <v>65</v>
      </c>
      <c r="B42" s="48">
        <v>813</v>
      </c>
    </row>
    <row r="43" spans="1:2" ht="15" thickBot="1" x14ac:dyDescent="0.4">
      <c r="A43" s="39" t="s">
        <v>40</v>
      </c>
      <c r="B43" s="48">
        <v>1192</v>
      </c>
    </row>
    <row r="44" spans="1:2" ht="15" thickBot="1" x14ac:dyDescent="0.4">
      <c r="A44" s="39" t="s">
        <v>25</v>
      </c>
      <c r="B44" s="48">
        <v>3876</v>
      </c>
    </row>
    <row r="45" spans="1:2" ht="15" thickBot="1" x14ac:dyDescent="0.4">
      <c r="A45" s="39" t="s">
        <v>54</v>
      </c>
      <c r="B45" s="48">
        <v>384</v>
      </c>
    </row>
    <row r="46" spans="1:2" ht="15" thickBot="1" x14ac:dyDescent="0.4">
      <c r="A46" s="39" t="s">
        <v>20</v>
      </c>
      <c r="B46" s="48">
        <v>3241</v>
      </c>
    </row>
    <row r="47" spans="1:2" ht="15" thickBot="1" x14ac:dyDescent="0.4">
      <c r="A47" s="39" t="s">
        <v>15</v>
      </c>
      <c r="B47" s="48">
        <v>18289</v>
      </c>
    </row>
    <row r="48" spans="1:2" ht="21.5" thickBot="1" x14ac:dyDescent="0.4">
      <c r="A48" s="40" t="s">
        <v>66</v>
      </c>
      <c r="B48" s="48">
        <v>21</v>
      </c>
    </row>
    <row r="49" spans="1:2" ht="15" thickBot="1" x14ac:dyDescent="0.4">
      <c r="A49" s="39" t="s">
        <v>28</v>
      </c>
      <c r="B49" s="48">
        <v>588</v>
      </c>
    </row>
    <row r="50" spans="1:2" ht="15" thickBot="1" x14ac:dyDescent="0.4">
      <c r="A50" s="39" t="s">
        <v>48</v>
      </c>
      <c r="B50" s="48">
        <v>58</v>
      </c>
    </row>
    <row r="51" spans="1:2" ht="15" thickBot="1" x14ac:dyDescent="0.4">
      <c r="A51" s="39" t="s">
        <v>29</v>
      </c>
      <c r="B51" s="48">
        <v>3616</v>
      </c>
    </row>
    <row r="52" spans="1:2" ht="15" thickBot="1" x14ac:dyDescent="0.4">
      <c r="A52" s="39" t="s">
        <v>9</v>
      </c>
      <c r="B52" s="48">
        <v>2354</v>
      </c>
    </row>
    <row r="53" spans="1:2" ht="15" thickBot="1" x14ac:dyDescent="0.4">
      <c r="A53" s="39" t="s">
        <v>56</v>
      </c>
      <c r="B53" s="48">
        <v>436</v>
      </c>
    </row>
    <row r="54" spans="1:2" ht="15" thickBot="1" x14ac:dyDescent="0.4">
      <c r="A54" s="39" t="s">
        <v>22</v>
      </c>
      <c r="B54" s="48">
        <v>1897</v>
      </c>
    </row>
    <row r="55" spans="1:2" ht="15" thickBot="1" x14ac:dyDescent="0.4">
      <c r="A55" s="46" t="s">
        <v>55</v>
      </c>
      <c r="B55" s="49">
        <v>77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C9601CC4-6C3E-4CF9-80D7-F5B7841B8E1E}"/>
    <hyperlink ref="A6" r:id="rId2" display="https://www.worldometers.info/coronavirus/usa/california/" xr:uid="{ECBE8612-3341-4C96-9EDF-3D50B7C765D1}"/>
    <hyperlink ref="A11" r:id="rId3" display="https://www.worldometers.info/coronavirus/usa/florida/" xr:uid="{4010E6A3-44D8-44C9-BA9E-0AE2D199C8F1}"/>
    <hyperlink ref="A35" r:id="rId4" display="https://www.worldometers.info/coronavirus/usa/new-york/" xr:uid="{28EF3617-DC4B-4BFC-9683-77889F60800C}"/>
    <hyperlink ref="A16" r:id="rId5" display="https://www.worldometers.info/coronavirus/usa/illinois/" xr:uid="{551833D2-E1E8-48C6-9A84-18D960893D4B}"/>
    <hyperlink ref="A12" r:id="rId6" display="https://www.worldometers.info/coronavirus/usa/georgia/" xr:uid="{2C9BDDC4-8CB4-486E-97D8-50ECD7CC22D8}"/>
    <hyperlink ref="A36" r:id="rId7" display="https://www.worldometers.info/coronavirus/usa/north-carolina/" xr:uid="{A867C58E-2A92-4DD2-B135-F6223DEB0D64}"/>
    <hyperlink ref="A46" r:id="rId8" display="https://www.worldometers.info/coronavirus/usa/tennessee/" xr:uid="{B49D76B7-BF79-4450-BE71-2AF9FCD4829B}"/>
    <hyperlink ref="A4" r:id="rId9" display="https://www.worldometers.info/coronavirus/usa/arizona/" xr:uid="{5C50B7BD-03A6-483C-8945-768F6CCAC733}"/>
    <hyperlink ref="A33" r:id="rId10" display="https://www.worldometers.info/coronavirus/usa/new-jersey/" xr:uid="{9F7E489F-96E7-415E-902F-C1013ECF44DB}"/>
    <hyperlink ref="A54" r:id="rId11" display="https://www.worldometers.info/coronavirus/usa/wisconsin/" xr:uid="{1AAF1D2A-6B0A-4A6B-A259-6120114E2085}"/>
    <hyperlink ref="A41" r:id="rId12" display="https://www.worldometers.info/coronavirus/usa/pennsylvania/" xr:uid="{988191D2-086F-4F8C-BEA4-1FD3727311CC}"/>
    <hyperlink ref="A38" r:id="rId13" display="https://www.worldometers.info/coronavirus/usa/ohio/" xr:uid="{16D9C5E4-47E6-467E-AECA-3B9BCF982AAD}"/>
    <hyperlink ref="A2" r:id="rId14" display="https://www.worldometers.info/coronavirus/usa/alabama/" xr:uid="{28927321-A55F-4200-9339-F33FD116BF73}"/>
    <hyperlink ref="A25" r:id="rId15" display="https://www.worldometers.info/coronavirus/usa/michigan/" xr:uid="{85A7CA3C-29D4-4859-ABE2-4AB741D34BD6}"/>
    <hyperlink ref="A28" r:id="rId16" display="https://www.worldometers.info/coronavirus/usa/missouri/" xr:uid="{CFC077B3-8CAB-4043-ADE0-A11D9ED9D3C2}"/>
    <hyperlink ref="A21" r:id="rId17" display="https://www.worldometers.info/coronavirus/usa/louisiana/" xr:uid="{8BFDCD20-5A24-41BF-BD5F-16BBFEE86DDC}"/>
    <hyperlink ref="A51" r:id="rId18" display="https://www.worldometers.info/coronavirus/usa/virginia/" xr:uid="{A8612F8D-E1F0-4B35-820B-15985B04A662}"/>
    <hyperlink ref="A44" r:id="rId19" display="https://www.worldometers.info/coronavirus/usa/south-carolina/" xr:uid="{0C0F9A2E-BABE-41AE-B8D6-C5ECD766AB3D}"/>
    <hyperlink ref="A17" r:id="rId20" display="https://www.worldometers.info/coronavirus/usa/indiana/" xr:uid="{D1DF3948-C20C-4C62-BE1C-043CE28F6C3E}"/>
    <hyperlink ref="A24" r:id="rId21" display="https://www.worldometers.info/coronavirus/usa/massachusetts/" xr:uid="{04429ECE-19DF-4E99-8BE7-DC8F517F75E2}"/>
    <hyperlink ref="A23" r:id="rId22" display="https://www.worldometers.info/coronavirus/usa/maryland/" xr:uid="{72430FBA-E6ED-4D8E-A7AF-318DB6188274}"/>
    <hyperlink ref="A26" r:id="rId23" display="https://www.worldometers.info/coronavirus/usa/minnesota/" xr:uid="{1CEE77C8-1C87-4790-A4CB-AAB0EF5462F6}"/>
    <hyperlink ref="A18" r:id="rId24" display="https://www.worldometers.info/coronavirus/usa/iowa/" xr:uid="{A6B9BDAD-2CF3-4E35-8411-A4A6D9EB4703}"/>
    <hyperlink ref="A39" r:id="rId25" display="https://www.worldometers.info/coronavirus/usa/oklahoma/" xr:uid="{D0C6B218-016E-4B84-87A4-98A749BFCFEA}"/>
    <hyperlink ref="A27" r:id="rId26" display="https://www.worldometers.info/coronavirus/usa/mississippi/" xr:uid="{3D2675E5-261C-4510-BA36-A74DF34F5C80}"/>
    <hyperlink ref="A49" r:id="rId27" display="https://www.worldometers.info/coronavirus/usa/utah/" xr:uid="{9E465F19-868D-45BE-B24C-A3F0C310B010}"/>
    <hyperlink ref="A5" r:id="rId28" display="https://www.worldometers.info/coronavirus/usa/arkansas/" xr:uid="{60953ED5-A80D-4D06-ABE9-52FDB3F64E5A}"/>
    <hyperlink ref="A52" r:id="rId29" display="https://www.worldometers.info/coronavirus/usa/washington/" xr:uid="{51D2DA3A-3A83-4E99-9272-C0E9C60D6BED}"/>
    <hyperlink ref="A20" r:id="rId30" display="https://www.worldometers.info/coronavirus/usa/kentucky/" xr:uid="{54178A8E-1144-4390-B695-1D218163E6B1}"/>
    <hyperlink ref="A7" r:id="rId31" display="https://www.worldometers.info/coronavirus/usa/colorado/" xr:uid="{DA1A28D5-A06C-4749-8E73-126921123410}"/>
    <hyperlink ref="A31" r:id="rId32" display="https://www.worldometers.info/coronavirus/usa/nevada/" xr:uid="{5CA97149-0686-404A-A258-BE15713072EA}"/>
    <hyperlink ref="A19" r:id="rId33" display="https://www.worldometers.info/coronavirus/usa/kansas/" xr:uid="{E1CE3AE6-D7A5-4453-AD3E-DA8FF0CF1240}"/>
    <hyperlink ref="A8" r:id="rId34" display="https://www.worldometers.info/coronavirus/usa/connecticut/" xr:uid="{7898BC61-076C-4008-8E97-BA0FF73373FD}"/>
    <hyperlink ref="A30" r:id="rId35" display="https://www.worldometers.info/coronavirus/usa/nebraska/" xr:uid="{3C0FF1FB-1631-49BE-A0AE-B02F5DA157D1}"/>
    <hyperlink ref="A15" r:id="rId36" display="https://www.worldometers.info/coronavirus/usa/idaho/" xr:uid="{A857C46D-6BB0-4003-944C-3E6AAEF11C5E}"/>
    <hyperlink ref="A34" r:id="rId37" display="https://www.worldometers.info/coronavirus/usa/new-mexico/" xr:uid="{7E0DE2FD-2B02-440E-AF85-05721D278799}"/>
    <hyperlink ref="A40" r:id="rId38" display="https://www.worldometers.info/coronavirus/usa/oregon/" xr:uid="{EA29F277-C947-4C69-A580-58333B7DC146}"/>
    <hyperlink ref="A45" r:id="rId39" display="https://www.worldometers.info/coronavirus/usa/south-dakota/" xr:uid="{349FA4FC-54F2-4039-9D42-4FAC4D42D366}"/>
    <hyperlink ref="A37" r:id="rId40" display="https://www.worldometers.info/coronavirus/usa/north-dakota/" xr:uid="{202CCA51-38D3-41D0-8411-DD9EA33AEE17}"/>
    <hyperlink ref="A43" r:id="rId41" display="https://www.worldometers.info/coronavirus/usa/rhode-island/" xr:uid="{8D2368FD-592C-453E-878C-A1A3E546B663}"/>
    <hyperlink ref="A29" r:id="rId42" display="https://www.worldometers.info/coronavirus/usa/montana/" xr:uid="{CAFDCBA9-036C-49FB-9B5E-8AEC27267A29}"/>
    <hyperlink ref="A9" r:id="rId43" display="https://www.worldometers.info/coronavirus/usa/delaware/" xr:uid="{13D2B803-C99E-43C8-935D-007DD9D89D96}"/>
    <hyperlink ref="A53" r:id="rId44" display="https://www.worldometers.info/coronavirus/usa/west-virginia/" xr:uid="{038CA53E-CF6C-417E-955D-F587B1D7CA53}"/>
    <hyperlink ref="A10" r:id="rId45" display="https://www.worldometers.info/coronavirus/usa/district-of-columbia/" xr:uid="{7D0DDB1D-3DE2-4A63-9D25-04660D635558}"/>
    <hyperlink ref="A14" r:id="rId46" display="https://www.worldometers.info/coronavirus/usa/hawaii/" xr:uid="{3E8A6D36-26E2-4F91-A10E-1B782F485461}"/>
    <hyperlink ref="A3" r:id="rId47" display="https://www.worldometers.info/coronavirus/usa/alaska/" xr:uid="{C0D8F598-AB81-4785-93FA-144267F9ADBC}"/>
    <hyperlink ref="A55" r:id="rId48" display="https://www.worldometers.info/coronavirus/usa/wyoming/" xr:uid="{C68EC029-8379-480B-8057-AF1E933CEF78}"/>
    <hyperlink ref="A32" r:id="rId49" display="https://www.worldometers.info/coronavirus/usa/new-hampshire/" xr:uid="{9660534B-A9E6-4FC4-936E-BE038D389541}"/>
    <hyperlink ref="A22" r:id="rId50" display="https://www.worldometers.info/coronavirus/usa/maine/" xr:uid="{A86C58EB-D5E3-496B-84B6-C4FEF3E8B3DA}"/>
    <hyperlink ref="A50" r:id="rId51" display="https://www.worldometers.info/coronavirus/usa/vermont/" xr:uid="{C877FE2F-812F-40BC-8213-7D1965E4A7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2911</v>
      </c>
    </row>
    <row r="3" spans="1:3" ht="15" thickBot="1" x14ac:dyDescent="0.4">
      <c r="B3" s="39" t="s">
        <v>52</v>
      </c>
      <c r="C3" s="48">
        <v>71</v>
      </c>
    </row>
    <row r="4" spans="1:3" ht="15" thickBot="1" x14ac:dyDescent="0.4">
      <c r="A4" s="27" t="s">
        <v>33</v>
      </c>
      <c r="B4" s="39" t="s">
        <v>33</v>
      </c>
      <c r="C4" s="48">
        <v>5905</v>
      </c>
    </row>
    <row r="5" spans="1:3" ht="15" thickBot="1" x14ac:dyDescent="0.4">
      <c r="A5" s="27" t="s">
        <v>34</v>
      </c>
      <c r="B5" s="39" t="s">
        <v>34</v>
      </c>
      <c r="C5" s="48">
        <v>1875</v>
      </c>
    </row>
    <row r="6" spans="1:3" ht="15" thickBot="1" x14ac:dyDescent="0.4">
      <c r="A6" s="27" t="s">
        <v>10</v>
      </c>
      <c r="B6" s="39" t="s">
        <v>10</v>
      </c>
      <c r="C6" s="48">
        <v>17541</v>
      </c>
    </row>
    <row r="7" spans="1:3" ht="15" thickBot="1" x14ac:dyDescent="0.4">
      <c r="A7" s="27" t="s">
        <v>18</v>
      </c>
      <c r="B7" s="39" t="s">
        <v>18</v>
      </c>
      <c r="C7" s="48">
        <v>2249</v>
      </c>
    </row>
    <row r="8" spans="1:3" ht="15" thickBot="1" x14ac:dyDescent="0.4">
      <c r="A8" s="27" t="s">
        <v>23</v>
      </c>
      <c r="B8" s="39" t="s">
        <v>23</v>
      </c>
      <c r="C8" s="48">
        <v>4604</v>
      </c>
    </row>
    <row r="9" spans="1:3" ht="15" thickBot="1" x14ac:dyDescent="0.4">
      <c r="A9" s="27" t="s">
        <v>43</v>
      </c>
      <c r="B9" s="39" t="s">
        <v>43</v>
      </c>
      <c r="C9" s="48">
        <v>688</v>
      </c>
    </row>
    <row r="10" spans="1:3" ht="29.5" thickBot="1" x14ac:dyDescent="0.4">
      <c r="A10" s="27" t="s">
        <v>94</v>
      </c>
      <c r="B10" s="39" t="s">
        <v>63</v>
      </c>
      <c r="C10" s="48">
        <v>644</v>
      </c>
    </row>
    <row r="11" spans="1:3" ht="15" thickBot="1" x14ac:dyDescent="0.4">
      <c r="A11" s="27" t="s">
        <v>13</v>
      </c>
      <c r="B11" s="39" t="s">
        <v>13</v>
      </c>
      <c r="C11" s="48">
        <v>16574</v>
      </c>
    </row>
    <row r="12" spans="1:3" ht="15" thickBot="1" x14ac:dyDescent="0.4">
      <c r="A12" s="27" t="s">
        <v>16</v>
      </c>
      <c r="B12" s="39" t="s">
        <v>16</v>
      </c>
      <c r="C12" s="48">
        <v>7876</v>
      </c>
    </row>
    <row r="13" spans="1:3" ht="13" thickBot="1" x14ac:dyDescent="0.4">
      <c r="A13" s="27" t="s">
        <v>64</v>
      </c>
      <c r="B13" s="40" t="s">
        <v>64</v>
      </c>
      <c r="C13" s="48">
        <v>76</v>
      </c>
    </row>
    <row r="14" spans="1:3" ht="15" thickBot="1" x14ac:dyDescent="0.4">
      <c r="B14" s="39" t="s">
        <v>47</v>
      </c>
      <c r="C14" s="48">
        <v>213</v>
      </c>
    </row>
    <row r="15" spans="1:3" ht="15" thickBot="1" x14ac:dyDescent="0.4">
      <c r="A15" s="27" t="s">
        <v>49</v>
      </c>
      <c r="B15" s="39" t="s">
        <v>49</v>
      </c>
      <c r="C15" s="48">
        <v>599</v>
      </c>
    </row>
    <row r="16" spans="1:3" ht="15" thickBot="1" x14ac:dyDescent="0.4">
      <c r="A16" s="27" t="s">
        <v>12</v>
      </c>
      <c r="B16" s="39" t="s">
        <v>12</v>
      </c>
      <c r="C16" s="48">
        <v>9889</v>
      </c>
    </row>
    <row r="17" spans="1:3" ht="15" thickBot="1" x14ac:dyDescent="0.4">
      <c r="A17" s="27" t="s">
        <v>27</v>
      </c>
      <c r="B17" s="39" t="s">
        <v>27</v>
      </c>
      <c r="C17" s="48">
        <v>4227</v>
      </c>
    </row>
    <row r="18" spans="1:3" ht="15" thickBot="1" x14ac:dyDescent="0.4">
      <c r="A18" s="27" t="s">
        <v>41</v>
      </c>
      <c r="B18" s="39" t="s">
        <v>41</v>
      </c>
      <c r="C18" s="48">
        <v>1691</v>
      </c>
    </row>
    <row r="19" spans="1:3" ht="15" thickBot="1" x14ac:dyDescent="0.4">
      <c r="A19" s="27" t="s">
        <v>45</v>
      </c>
      <c r="B19" s="39" t="s">
        <v>45</v>
      </c>
      <c r="C19" s="48">
        <v>1007</v>
      </c>
    </row>
    <row r="20" spans="1:3" ht="15" thickBot="1" x14ac:dyDescent="0.4">
      <c r="A20" s="27" t="s">
        <v>38</v>
      </c>
      <c r="B20" s="39" t="s">
        <v>38</v>
      </c>
      <c r="C20" s="48">
        <v>1442</v>
      </c>
    </row>
    <row r="21" spans="1:3" ht="15" thickBot="1" x14ac:dyDescent="0.4">
      <c r="A21" s="27" t="s">
        <v>14</v>
      </c>
      <c r="B21" s="39" t="s">
        <v>14</v>
      </c>
      <c r="C21" s="48">
        <v>5890</v>
      </c>
    </row>
    <row r="22" spans="1:3" ht="15" thickBot="1" x14ac:dyDescent="0.4">
      <c r="B22" s="39" t="s">
        <v>39</v>
      </c>
      <c r="C22" s="48">
        <v>146</v>
      </c>
    </row>
    <row r="23" spans="1:3" ht="15" thickBot="1" x14ac:dyDescent="0.4">
      <c r="A23" s="27" t="s">
        <v>26</v>
      </c>
      <c r="B23" s="39" t="s">
        <v>26</v>
      </c>
      <c r="C23" s="48">
        <v>4115</v>
      </c>
    </row>
    <row r="24" spans="1:3" ht="15" thickBot="1" x14ac:dyDescent="0.4">
      <c r="A24" s="27" t="s">
        <v>17</v>
      </c>
      <c r="B24" s="39" t="s">
        <v>17</v>
      </c>
      <c r="C24" s="48">
        <v>9924</v>
      </c>
    </row>
    <row r="25" spans="1:3" ht="15" thickBot="1" x14ac:dyDescent="0.4">
      <c r="A25" s="27" t="s">
        <v>11</v>
      </c>
      <c r="B25" s="39" t="s">
        <v>11</v>
      </c>
      <c r="C25" s="48">
        <v>7606</v>
      </c>
    </row>
    <row r="26" spans="1:3" ht="15" thickBot="1" x14ac:dyDescent="0.4">
      <c r="A26" s="27" t="s">
        <v>32</v>
      </c>
      <c r="B26" s="39" t="s">
        <v>32</v>
      </c>
      <c r="C26" s="48">
        <v>2440</v>
      </c>
    </row>
    <row r="27" spans="1:3" ht="15" thickBot="1" x14ac:dyDescent="0.4">
      <c r="A27" s="27" t="s">
        <v>30</v>
      </c>
      <c r="B27" s="39" t="s">
        <v>30</v>
      </c>
      <c r="C27" s="48">
        <v>3302</v>
      </c>
    </row>
    <row r="28" spans="1:3" ht="15" thickBot="1" x14ac:dyDescent="0.4">
      <c r="A28" s="27" t="s">
        <v>35</v>
      </c>
      <c r="B28" s="39" t="s">
        <v>35</v>
      </c>
      <c r="C28" s="48">
        <v>3001</v>
      </c>
    </row>
    <row r="29" spans="1:3" ht="15" thickBot="1" x14ac:dyDescent="0.4">
      <c r="B29" s="39" t="s">
        <v>51</v>
      </c>
      <c r="C29" s="48">
        <v>325</v>
      </c>
    </row>
    <row r="30" spans="1:3" ht="15" thickBot="1" x14ac:dyDescent="0.4">
      <c r="B30" s="39" t="s">
        <v>50</v>
      </c>
      <c r="C30" s="48">
        <v>628</v>
      </c>
    </row>
    <row r="31" spans="1:3" ht="15" thickBot="1" x14ac:dyDescent="0.4">
      <c r="A31" s="27" t="s">
        <v>31</v>
      </c>
      <c r="B31" s="39" t="s">
        <v>31</v>
      </c>
      <c r="C31" s="48">
        <v>1766</v>
      </c>
    </row>
    <row r="32" spans="1:3" ht="15" thickBot="1" x14ac:dyDescent="0.4">
      <c r="A32" s="27" t="s">
        <v>42</v>
      </c>
      <c r="B32" s="39" t="s">
        <v>42</v>
      </c>
      <c r="C32" s="48">
        <v>478</v>
      </c>
    </row>
    <row r="33" spans="1:3" ht="15" thickBot="1" x14ac:dyDescent="0.4">
      <c r="A33" s="27" t="s">
        <v>8</v>
      </c>
      <c r="B33" s="39" t="s">
        <v>8</v>
      </c>
      <c r="C33" s="48">
        <v>16454</v>
      </c>
    </row>
    <row r="34" spans="1:3" ht="15" thickBot="1" x14ac:dyDescent="0.4">
      <c r="A34" s="27" t="s">
        <v>44</v>
      </c>
      <c r="B34" s="39" t="s">
        <v>44</v>
      </c>
      <c r="C34" s="48">
        <v>991</v>
      </c>
    </row>
    <row r="35" spans="1:3" ht="15" thickBot="1" x14ac:dyDescent="0.4">
      <c r="A35" s="27" t="s">
        <v>7</v>
      </c>
      <c r="B35" s="39" t="s">
        <v>7</v>
      </c>
      <c r="C35" s="48">
        <v>33621</v>
      </c>
    </row>
    <row r="36" spans="1:3" ht="15" thickBot="1" x14ac:dyDescent="0.4">
      <c r="A36" s="27" t="s">
        <v>24</v>
      </c>
      <c r="B36" s="39" t="s">
        <v>24</v>
      </c>
      <c r="C36" s="48">
        <v>4245</v>
      </c>
    </row>
    <row r="37" spans="1:3" ht="15" thickBot="1" x14ac:dyDescent="0.4">
      <c r="B37" s="39" t="s">
        <v>53</v>
      </c>
      <c r="C37" s="48">
        <v>488</v>
      </c>
    </row>
    <row r="38" spans="1:3" ht="15" thickBot="1" x14ac:dyDescent="0.4">
      <c r="A38" s="27" t="s">
        <v>21</v>
      </c>
      <c r="B38" s="39" t="s">
        <v>21</v>
      </c>
      <c r="C38" s="48">
        <v>5306</v>
      </c>
    </row>
    <row r="39" spans="1:3" ht="15" thickBot="1" x14ac:dyDescent="0.4">
      <c r="A39" s="27" t="s">
        <v>46</v>
      </c>
      <c r="B39" s="39" t="s">
        <v>46</v>
      </c>
      <c r="C39" s="48">
        <v>1286</v>
      </c>
    </row>
    <row r="40" spans="1:3" ht="15" thickBot="1" x14ac:dyDescent="0.4">
      <c r="A40" s="27" t="s">
        <v>37</v>
      </c>
      <c r="B40" s="39" t="s">
        <v>37</v>
      </c>
      <c r="C40" s="48">
        <v>671</v>
      </c>
    </row>
    <row r="41" spans="1:3" ht="15" thickBot="1" x14ac:dyDescent="0.4">
      <c r="A41" s="27" t="s">
        <v>19</v>
      </c>
      <c r="B41" s="39" t="s">
        <v>19</v>
      </c>
      <c r="C41" s="48">
        <v>8799</v>
      </c>
    </row>
    <row r="42" spans="1:3" ht="13" thickBot="1" x14ac:dyDescent="0.4">
      <c r="A42" s="27" t="s">
        <v>65</v>
      </c>
      <c r="B42" s="40" t="s">
        <v>65</v>
      </c>
      <c r="C42" s="48">
        <v>813</v>
      </c>
    </row>
    <row r="43" spans="1:3" ht="15" thickBot="1" x14ac:dyDescent="0.4">
      <c r="B43" s="39" t="s">
        <v>40</v>
      </c>
      <c r="C43" s="48">
        <v>1192</v>
      </c>
    </row>
    <row r="44" spans="1:3" ht="15" thickBot="1" x14ac:dyDescent="0.4">
      <c r="A44" s="27" t="s">
        <v>25</v>
      </c>
      <c r="B44" s="39" t="s">
        <v>25</v>
      </c>
      <c r="C44" s="48">
        <v>3876</v>
      </c>
    </row>
    <row r="45" spans="1:3" ht="15" thickBot="1" x14ac:dyDescent="0.4">
      <c r="A45" s="27" t="s">
        <v>54</v>
      </c>
      <c r="B45" s="39" t="s">
        <v>54</v>
      </c>
      <c r="C45" s="48">
        <v>384</v>
      </c>
    </row>
    <row r="46" spans="1:3" ht="15" thickBot="1" x14ac:dyDescent="0.4">
      <c r="A46" s="27" t="s">
        <v>20</v>
      </c>
      <c r="B46" s="39" t="s">
        <v>20</v>
      </c>
      <c r="C46" s="48">
        <v>3241</v>
      </c>
    </row>
    <row r="47" spans="1:3" ht="15" thickBot="1" x14ac:dyDescent="0.4">
      <c r="A47" s="27" t="s">
        <v>15</v>
      </c>
      <c r="B47" s="39" t="s">
        <v>15</v>
      </c>
      <c r="C47" s="48">
        <v>18289</v>
      </c>
    </row>
    <row r="48" spans="1:3" ht="15" thickBot="1" x14ac:dyDescent="0.4">
      <c r="A48" s="27" t="s">
        <v>28</v>
      </c>
      <c r="B48" s="39" t="s">
        <v>28</v>
      </c>
      <c r="C48" s="48">
        <v>588</v>
      </c>
    </row>
    <row r="49" spans="1:3" ht="15" thickBot="1" x14ac:dyDescent="0.4">
      <c r="A49" s="27" t="s">
        <v>48</v>
      </c>
      <c r="B49" s="39" t="s">
        <v>48</v>
      </c>
      <c r="C49" s="48">
        <v>58</v>
      </c>
    </row>
    <row r="50" spans="1:3" ht="15" thickBot="1" x14ac:dyDescent="0.4">
      <c r="A50" s="27" t="s">
        <v>29</v>
      </c>
      <c r="B50" s="39" t="s">
        <v>29</v>
      </c>
      <c r="C50" s="48">
        <v>3616</v>
      </c>
    </row>
    <row r="51" spans="1:3" ht="15" thickBot="1" x14ac:dyDescent="0.4">
      <c r="A51" s="27" t="s">
        <v>9</v>
      </c>
      <c r="B51" s="39" t="s">
        <v>9</v>
      </c>
      <c r="C51" s="48">
        <v>2354</v>
      </c>
    </row>
    <row r="52" spans="1:3" ht="15" thickBot="1" x14ac:dyDescent="0.4">
      <c r="B52" s="39" t="s">
        <v>56</v>
      </c>
      <c r="C52" s="48">
        <v>436</v>
      </c>
    </row>
    <row r="53" spans="1:3" ht="15" thickBot="1" x14ac:dyDescent="0.4">
      <c r="A53" s="27" t="s">
        <v>22</v>
      </c>
      <c r="B53" s="39" t="s">
        <v>22</v>
      </c>
      <c r="C53" s="48">
        <v>1897</v>
      </c>
    </row>
    <row r="54" spans="1:3" ht="15" thickBot="1" x14ac:dyDescent="0.4">
      <c r="A54" s="27" t="s">
        <v>55</v>
      </c>
      <c r="B54" s="46" t="s">
        <v>55</v>
      </c>
      <c r="C54" s="49">
        <v>77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6E68BFD8-5132-47AF-9E63-B8BAD63E60AD}"/>
    <hyperlink ref="B6" r:id="rId2" display="https://www.worldometers.info/coronavirus/usa/california/" xr:uid="{07D81D3C-3AE4-40C6-B9E4-88DD086ADB40}"/>
    <hyperlink ref="B11" r:id="rId3" display="https://www.worldometers.info/coronavirus/usa/florida/" xr:uid="{4CA3661A-D9B4-47F4-90F3-5297FC5DDAAF}"/>
    <hyperlink ref="B35" r:id="rId4" display="https://www.worldometers.info/coronavirus/usa/new-york/" xr:uid="{4F15F3F1-C4AD-43DD-A707-734D092E6013}"/>
    <hyperlink ref="B16" r:id="rId5" display="https://www.worldometers.info/coronavirus/usa/illinois/" xr:uid="{6ED71761-2EF2-4860-89DA-16E849460AC4}"/>
    <hyperlink ref="B12" r:id="rId6" display="https://www.worldometers.info/coronavirus/usa/georgia/" xr:uid="{09FF1D1E-C5EF-4267-BAD1-FEF277A0A265}"/>
    <hyperlink ref="B36" r:id="rId7" display="https://www.worldometers.info/coronavirus/usa/north-carolina/" xr:uid="{DE0293F7-E816-4252-9623-11DD03BDB6EC}"/>
    <hyperlink ref="B46" r:id="rId8" display="https://www.worldometers.info/coronavirus/usa/tennessee/" xr:uid="{D5612D77-56B7-431F-8928-4554DB289287}"/>
    <hyperlink ref="B4" r:id="rId9" display="https://www.worldometers.info/coronavirus/usa/arizona/" xr:uid="{BB7FAE62-07F8-4EA6-8910-10CC993D81CA}"/>
    <hyperlink ref="B33" r:id="rId10" display="https://www.worldometers.info/coronavirus/usa/new-jersey/" xr:uid="{53004318-C79F-4DD8-8D9B-FEFA40A301F3}"/>
    <hyperlink ref="B53" r:id="rId11" display="https://www.worldometers.info/coronavirus/usa/wisconsin/" xr:uid="{4E520130-9DFF-4A06-A182-32C92A5EA8F7}"/>
    <hyperlink ref="B41" r:id="rId12" display="https://www.worldometers.info/coronavirus/usa/pennsylvania/" xr:uid="{21F591FF-E49E-4B16-AF06-8A4168C1DC63}"/>
    <hyperlink ref="B38" r:id="rId13" display="https://www.worldometers.info/coronavirus/usa/ohio/" xr:uid="{76659F44-CEAD-4087-80E3-79010FD1426C}"/>
    <hyperlink ref="B2" r:id="rId14" display="https://www.worldometers.info/coronavirus/usa/alabama/" xr:uid="{C8BDF894-2A86-44CE-B573-AB95A133C713}"/>
    <hyperlink ref="B25" r:id="rId15" display="https://www.worldometers.info/coronavirus/usa/michigan/" xr:uid="{B3DC129D-3D2C-4106-9B47-2DD40D81834D}"/>
    <hyperlink ref="B28" r:id="rId16" display="https://www.worldometers.info/coronavirus/usa/missouri/" xr:uid="{A6E2D57E-478B-44FA-8D5F-F0DD495852D9}"/>
    <hyperlink ref="B21" r:id="rId17" display="https://www.worldometers.info/coronavirus/usa/louisiana/" xr:uid="{FBD61AFB-8423-4289-A93B-4A7A4F5E5519}"/>
    <hyperlink ref="B50" r:id="rId18" display="https://www.worldometers.info/coronavirus/usa/virginia/" xr:uid="{D067C844-55D6-4139-A0A2-6ABBB86052B5}"/>
    <hyperlink ref="B44" r:id="rId19" display="https://www.worldometers.info/coronavirus/usa/south-carolina/" xr:uid="{2FED23F3-BD3A-49ED-8888-B7A84C2A6871}"/>
    <hyperlink ref="B17" r:id="rId20" display="https://www.worldometers.info/coronavirus/usa/indiana/" xr:uid="{E95E3362-5E7C-4231-83CB-E08985710420}"/>
    <hyperlink ref="B24" r:id="rId21" display="https://www.worldometers.info/coronavirus/usa/massachusetts/" xr:uid="{CB053846-3BD4-449D-8935-5E5C79B0F5B9}"/>
    <hyperlink ref="B23" r:id="rId22" display="https://www.worldometers.info/coronavirus/usa/maryland/" xr:uid="{DF6C769A-9E80-4322-94FE-18B1332E7180}"/>
    <hyperlink ref="B26" r:id="rId23" display="https://www.worldometers.info/coronavirus/usa/minnesota/" xr:uid="{2876B95C-C178-45F9-A0AF-928EE6102B0C}"/>
    <hyperlink ref="B18" r:id="rId24" display="https://www.worldometers.info/coronavirus/usa/iowa/" xr:uid="{186EDF8E-A882-4734-B7EE-669E65670414}"/>
    <hyperlink ref="B39" r:id="rId25" display="https://www.worldometers.info/coronavirus/usa/oklahoma/" xr:uid="{49A2C8AA-9614-45F7-A991-AE1A5A40C5E1}"/>
    <hyperlink ref="B27" r:id="rId26" display="https://www.worldometers.info/coronavirus/usa/mississippi/" xr:uid="{22BEC25B-FABC-4FC4-93D0-323B15029A16}"/>
    <hyperlink ref="B48" r:id="rId27" display="https://www.worldometers.info/coronavirus/usa/utah/" xr:uid="{C1B5298E-2115-4D03-942C-6220F5B24E53}"/>
    <hyperlink ref="B5" r:id="rId28" display="https://www.worldometers.info/coronavirus/usa/arkansas/" xr:uid="{30C46598-7103-453F-8195-73C480266580}"/>
    <hyperlink ref="B51" r:id="rId29" display="https://www.worldometers.info/coronavirus/usa/washington/" xr:uid="{B773F38A-9693-42C9-B9AA-7E63C9736EBD}"/>
    <hyperlink ref="B20" r:id="rId30" display="https://www.worldometers.info/coronavirus/usa/kentucky/" xr:uid="{D1C55C4F-2177-4EFB-B0A7-C1A98B377F18}"/>
    <hyperlink ref="B7" r:id="rId31" display="https://www.worldometers.info/coronavirus/usa/colorado/" xr:uid="{058EE390-80E4-45B9-AC4E-820CA2D91269}"/>
    <hyperlink ref="B31" r:id="rId32" display="https://www.worldometers.info/coronavirus/usa/nevada/" xr:uid="{4398F96B-2EA4-407E-9668-B4A98AB1C35D}"/>
    <hyperlink ref="B19" r:id="rId33" display="https://www.worldometers.info/coronavirus/usa/kansas/" xr:uid="{C48D6E52-402B-441A-9053-953C5C965C5A}"/>
    <hyperlink ref="B8" r:id="rId34" display="https://www.worldometers.info/coronavirus/usa/connecticut/" xr:uid="{E6306099-C769-4180-903A-02C0160255C5}"/>
    <hyperlink ref="B30" r:id="rId35" display="https://www.worldometers.info/coronavirus/usa/nebraska/" xr:uid="{07C5E937-CF23-47EE-8608-D1DF1ABA2AA3}"/>
    <hyperlink ref="B15" r:id="rId36" display="https://www.worldometers.info/coronavirus/usa/idaho/" xr:uid="{C953DEE5-3018-4AAA-B32C-D3AB42ED5B71}"/>
    <hyperlink ref="B34" r:id="rId37" display="https://www.worldometers.info/coronavirus/usa/new-mexico/" xr:uid="{7D81FF63-BB32-4E9F-AFE1-F27F5B20B4BD}"/>
    <hyperlink ref="B40" r:id="rId38" display="https://www.worldometers.info/coronavirus/usa/oregon/" xr:uid="{F2F3AF9A-5964-4C17-9489-A50122A38080}"/>
    <hyperlink ref="B45" r:id="rId39" display="https://www.worldometers.info/coronavirus/usa/south-dakota/" xr:uid="{8A8B9DE2-1AD6-42A4-8E44-DD4A2751A765}"/>
    <hyperlink ref="B37" r:id="rId40" display="https://www.worldometers.info/coronavirus/usa/north-dakota/" xr:uid="{BDA528B3-373E-49B3-B6ED-76D3744FBB2A}"/>
    <hyperlink ref="B43" r:id="rId41" display="https://www.worldometers.info/coronavirus/usa/rhode-island/" xr:uid="{21087504-F294-4F62-9768-F97180A75247}"/>
    <hyperlink ref="B29" r:id="rId42" display="https://www.worldometers.info/coronavirus/usa/montana/" xr:uid="{76A7A659-00EB-4A92-8FCE-69A14FFAC606}"/>
    <hyperlink ref="B9" r:id="rId43" display="https://www.worldometers.info/coronavirus/usa/delaware/" xr:uid="{938B8F4A-88E9-4150-9237-887EE137BEDB}"/>
    <hyperlink ref="B52" r:id="rId44" display="https://www.worldometers.info/coronavirus/usa/west-virginia/" xr:uid="{B133AB04-DC8F-415B-8801-54F1DD9BC92A}"/>
    <hyperlink ref="B10" r:id="rId45" display="https://www.worldometers.info/coronavirus/usa/district-of-columbia/" xr:uid="{434B528E-EBF5-4858-B511-A0F2BEDB4ABB}"/>
    <hyperlink ref="B14" r:id="rId46" display="https://www.worldometers.info/coronavirus/usa/hawaii/" xr:uid="{1850BD74-7A3F-4C95-9152-F4D604BAD4A3}"/>
    <hyperlink ref="B3" r:id="rId47" display="https://www.worldometers.info/coronavirus/usa/alaska/" xr:uid="{D06E0904-6B82-420B-B551-4C9F25339D0E}"/>
    <hyperlink ref="B54" r:id="rId48" display="https://www.worldometers.info/coronavirus/usa/wyoming/" xr:uid="{9FC32A55-BAC7-479E-9839-BDE60370E016}"/>
    <hyperlink ref="B32" r:id="rId49" display="https://www.worldometers.info/coronavirus/usa/new-hampshire/" xr:uid="{44371071-4CC5-4062-B88C-63C21C61C65E}"/>
    <hyperlink ref="B22" r:id="rId50" display="https://www.worldometers.info/coronavirus/usa/maine/" xr:uid="{653CE490-1681-4581-9761-7A0BDD5BF592}"/>
    <hyperlink ref="B49" r:id="rId51" display="https://www.worldometers.info/coronavirus/usa/vermont/" xr:uid="{9E8CDD79-FBD4-4B68-9E42-5524259E2C5B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2020-10-29T11:18:55Z</dcterms:modified>
</cp:coreProperties>
</file>