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6D626EBB-C0AC-4388-992A-8755C1810793}" xr6:coauthVersionLast="45" xr6:coauthVersionMax="45" xr10:uidLastSave="{2BADF0EF-E2C7-41CE-BD4C-EE3992AB9B20}"/>
  <bookViews>
    <workbookView xWindow="6240" yWindow="-21390" windowWidth="24990" windowHeight="184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3" l="1"/>
  <c r="N7" i="3"/>
  <c r="N18" i="3"/>
  <c r="N19" i="3"/>
  <c r="N34" i="3"/>
  <c r="N33" i="3"/>
  <c r="N24" i="3"/>
  <c r="N26" i="3"/>
  <c r="N2" i="3"/>
  <c r="N52" i="3"/>
  <c r="N44" i="3"/>
  <c r="N14" i="3"/>
  <c r="N6" i="3"/>
  <c r="N31" i="3"/>
  <c r="N40" i="3"/>
  <c r="N42" i="3"/>
  <c r="N3" i="3"/>
  <c r="N4" i="3"/>
  <c r="N55" i="3"/>
  <c r="N25" i="3"/>
  <c r="N38" i="3"/>
  <c r="N47" i="3"/>
  <c r="N13" i="3"/>
  <c r="N28" i="3"/>
  <c r="N49" i="3"/>
  <c r="N43" i="3"/>
  <c r="N30" i="3"/>
  <c r="N5" i="3"/>
  <c r="N12" i="3"/>
  <c r="N46" i="3"/>
  <c r="N37" i="3"/>
  <c r="N21" i="3"/>
  <c r="N45" i="3"/>
  <c r="N53" i="3"/>
  <c r="N50" i="3"/>
  <c r="N15" i="3"/>
  <c r="N36" i="3"/>
  <c r="N27" i="3"/>
  <c r="N41" i="3"/>
  <c r="N9" i="3"/>
  <c r="N54" i="3"/>
  <c r="N32" i="3"/>
  <c r="N29" i="3"/>
  <c r="N23" i="3"/>
  <c r="N48" i="3"/>
  <c r="N11" i="3"/>
  <c r="N39" i="3"/>
  <c r="N51" i="3"/>
  <c r="N22" i="3"/>
  <c r="N20" i="3"/>
  <c r="N10" i="3"/>
  <c r="N8" i="3"/>
  <c r="N35" i="3"/>
  <c r="N16" i="3"/>
  <c r="O41" i="3" l="1"/>
  <c r="P41" i="3"/>
  <c r="P6" i="3" l="1"/>
  <c r="P53" i="3"/>
  <c r="P26" i="3"/>
  <c r="P47" i="3"/>
  <c r="P14" i="3"/>
  <c r="P24" i="3"/>
  <c r="P45" i="3"/>
  <c r="P54" i="3"/>
  <c r="P3" i="3"/>
  <c r="P21" i="3"/>
  <c r="P51" i="3"/>
  <c r="P48" i="3"/>
  <c r="P46" i="3"/>
  <c r="P19" i="3"/>
  <c r="P40" i="3"/>
  <c r="P12" i="3"/>
  <c r="P55" i="3"/>
  <c r="P32" i="3"/>
  <c r="P9" i="3"/>
  <c r="P38" i="3"/>
  <c r="P52" i="3"/>
  <c r="P49" i="3"/>
  <c r="P27" i="3"/>
  <c r="P35" i="3"/>
  <c r="P31" i="3"/>
  <c r="P22" i="3"/>
  <c r="P28" i="3"/>
  <c r="P43" i="3"/>
  <c r="P33" i="3"/>
  <c r="P37" i="3"/>
  <c r="P8" i="3"/>
  <c r="P30" i="3"/>
  <c r="P23" i="3"/>
  <c r="P15" i="3"/>
  <c r="P10" i="3"/>
  <c r="P20" i="3"/>
  <c r="P18" i="3"/>
  <c r="P16" i="3"/>
  <c r="P17" i="3"/>
  <c r="P36" i="3"/>
  <c r="P44" i="3"/>
  <c r="P13" i="3"/>
  <c r="P5" i="3"/>
  <c r="P42" i="3"/>
  <c r="P2" i="3"/>
  <c r="P25" i="3"/>
  <c r="P11" i="3"/>
  <c r="P7" i="3"/>
  <c r="P29" i="3"/>
  <c r="P34" i="3"/>
  <c r="P39" i="3"/>
  <c r="P4" i="3"/>
  <c r="P50" i="3"/>
  <c r="O23" i="3"/>
  <c r="Q26" i="3" l="1"/>
  <c r="Q52" i="3"/>
  <c r="Q19" i="3"/>
  <c r="Q45" i="3"/>
  <c r="Q46" i="3"/>
  <c r="Q23" i="3"/>
  <c r="Q47" i="3"/>
  <c r="Q41" i="3"/>
  <c r="Q5" i="3"/>
  <c r="Q17" i="3"/>
  <c r="Q35" i="3"/>
  <c r="Q29" i="3"/>
  <c r="Q50" i="3"/>
  <c r="Q11" i="3"/>
  <c r="Q8" i="3"/>
  <c r="Q7" i="3"/>
  <c r="Q28" i="3"/>
  <c r="Q36" i="3"/>
  <c r="Q51" i="3"/>
  <c r="Q43" i="3"/>
  <c r="Q30" i="3"/>
  <c r="Q22" i="3"/>
  <c r="Q54" i="3"/>
  <c r="Q40" i="3"/>
  <c r="Q37" i="3"/>
  <c r="Q12" i="3"/>
  <c r="Q9" i="3"/>
  <c r="Q33" i="3"/>
  <c r="Q32" i="3"/>
  <c r="Q49" i="3"/>
  <c r="Q14" i="3"/>
  <c r="Q48" i="3"/>
  <c r="Q6" i="3"/>
  <c r="Q10" i="3"/>
  <c r="Q25" i="3"/>
  <c r="Q24" i="3"/>
  <c r="Q55" i="3"/>
  <c r="Q31" i="3"/>
  <c r="Q13" i="3"/>
  <c r="Q3" i="3"/>
  <c r="Q53" i="3"/>
  <c r="Q44" i="3"/>
  <c r="Q20" i="3"/>
  <c r="Q34" i="3"/>
  <c r="Q16" i="3"/>
  <c r="Q42" i="3"/>
  <c r="Q21" i="3"/>
  <c r="Q39" i="3"/>
  <c r="Q18" i="3"/>
  <c r="Q4" i="3"/>
  <c r="Q2" i="3"/>
  <c r="Q27" i="3"/>
  <c r="Q15" i="3"/>
  <c r="Q38" i="3" l="1"/>
  <c r="O46" i="3" l="1"/>
  <c r="O11" i="3"/>
  <c r="O43" i="3"/>
  <c r="O44" i="3"/>
  <c r="O6" i="3"/>
  <c r="O22" i="3"/>
  <c r="O25" i="3"/>
  <c r="O16" i="3"/>
  <c r="O33" i="3"/>
  <c r="O38" i="3"/>
  <c r="O48" i="3"/>
  <c r="O4" i="3"/>
  <c r="O54" i="3"/>
  <c r="O47" i="3"/>
  <c r="O45" i="3"/>
  <c r="O19" i="3"/>
  <c r="O3" i="3"/>
  <c r="O30" i="3"/>
  <c r="O24" i="3"/>
  <c r="O37" i="3"/>
  <c r="O15" i="3"/>
  <c r="O31" i="3"/>
  <c r="O9" i="3"/>
  <c r="O26" i="3"/>
  <c r="O39" i="3"/>
  <c r="O36" i="3"/>
  <c r="O28" i="3"/>
  <c r="O5" i="3"/>
  <c r="O29" i="3"/>
  <c r="O35" i="3"/>
  <c r="O40" i="3"/>
  <c r="O52" i="3"/>
  <c r="O2" i="3"/>
  <c r="O55" i="3"/>
  <c r="O51" i="3"/>
  <c r="O27" i="3"/>
  <c r="O18" i="3"/>
  <c r="O34" i="3"/>
  <c r="O14" i="3"/>
  <c r="O21" i="3"/>
  <c r="O32" i="3"/>
  <c r="O53" i="3"/>
  <c r="O20" i="3"/>
  <c r="O13" i="3"/>
  <c r="O17" i="3"/>
  <c r="O50" i="3"/>
  <c r="O42" i="3"/>
  <c r="O7" i="3"/>
  <c r="O49" i="3"/>
  <c r="O8" i="3"/>
  <c r="O12" i="3"/>
  <c r="O10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<sst xmlns="http://schemas.openxmlformats.org/spreadsheetml/2006/main" count="327" uniqueCount="105">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</sst>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right" vertical="top" wrapText="1"/>
    </xf>
    <xf numFmtId="0" fontId="4" fillId="3" borderId="3" xfId="3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ryland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5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67</v>
      </c>
      <c r="Q1" s="56"/>
      <c r="R1" s="56"/>
      <c r="S1" s="4">
        <v>1.4999999999999999E-2</v>
      </c>
      <c r="T1" s="4"/>
      <c r="U1" s="57" t="s">
        <v>76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810091</v>
      </c>
      <c r="D5" s="2"/>
      <c r="E5" s="1">
        <v>15607</v>
      </c>
      <c r="F5" s="2"/>
      <c r="G5" s="1">
        <v>411934</v>
      </c>
      <c r="H5" s="1">
        <v>382550</v>
      </c>
      <c r="I5" s="1">
        <v>20502</v>
      </c>
      <c r="J5" s="2">
        <v>395</v>
      </c>
      <c r="K5" s="1">
        <v>14333498</v>
      </c>
      <c r="L5" s="1">
        <v>362761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770230</v>
      </c>
      <c r="D6" s="2"/>
      <c r="E6" s="1">
        <v>15861</v>
      </c>
      <c r="F6" s="2"/>
      <c r="G6" s="1">
        <v>670508</v>
      </c>
      <c r="H6" s="1">
        <v>83861</v>
      </c>
      <c r="I6" s="1">
        <v>26563</v>
      </c>
      <c r="J6" s="2">
        <v>547</v>
      </c>
      <c r="K6" s="1">
        <v>6500009</v>
      </c>
      <c r="L6" s="1">
        <v>224170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700564</v>
      </c>
      <c r="D7" s="2"/>
      <c r="E7" s="1">
        <v>14033</v>
      </c>
      <c r="F7" s="2"/>
      <c r="G7" s="1">
        <v>285981</v>
      </c>
      <c r="H7" s="1">
        <v>400550</v>
      </c>
      <c r="I7" s="1">
        <v>32618</v>
      </c>
      <c r="J7" s="2">
        <v>653</v>
      </c>
      <c r="K7" s="1">
        <v>5260602</v>
      </c>
      <c r="L7" s="1">
        <v>244933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489864</v>
      </c>
      <c r="D8" s="2"/>
      <c r="E8" s="1">
        <v>33215</v>
      </c>
      <c r="F8" s="2"/>
      <c r="G8" s="1">
        <v>392407</v>
      </c>
      <c r="H8" s="1">
        <v>64242</v>
      </c>
      <c r="I8" s="1">
        <v>25181</v>
      </c>
      <c r="J8" s="1">
        <v>1707</v>
      </c>
      <c r="K8" s="1">
        <v>10508186</v>
      </c>
      <c r="L8" s="1">
        <v>540168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314685</v>
      </c>
      <c r="D9" s="2"/>
      <c r="E9" s="1">
        <v>6946</v>
      </c>
      <c r="F9" s="2"/>
      <c r="G9" s="1">
        <v>89824</v>
      </c>
      <c r="H9" s="1">
        <v>217915</v>
      </c>
      <c r="I9" s="1">
        <v>29639</v>
      </c>
      <c r="J9" s="2">
        <v>654</v>
      </c>
      <c r="K9" s="1">
        <v>3187308</v>
      </c>
      <c r="L9" s="1">
        <v>300196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290419</v>
      </c>
      <c r="D10" s="2"/>
      <c r="E10" s="1">
        <v>8845</v>
      </c>
      <c r="F10" s="2"/>
      <c r="G10" s="1">
        <v>206424</v>
      </c>
      <c r="H10" s="1">
        <v>75150</v>
      </c>
      <c r="I10" s="1">
        <v>22918</v>
      </c>
      <c r="J10" s="2">
        <v>698</v>
      </c>
      <c r="K10" s="1">
        <v>5479510</v>
      </c>
      <c r="L10" s="1">
        <v>432417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217237</v>
      </c>
      <c r="D11" s="2"/>
      <c r="E11" s="1">
        <v>5622</v>
      </c>
      <c r="F11" s="2"/>
      <c r="G11" s="1">
        <v>34872</v>
      </c>
      <c r="H11" s="1">
        <v>176743</v>
      </c>
      <c r="I11" s="1">
        <v>29846</v>
      </c>
      <c r="J11" s="2">
        <v>772</v>
      </c>
      <c r="K11" s="1">
        <v>1734623</v>
      </c>
      <c r="L11" s="1">
        <v>238314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24</v>
      </c>
      <c r="C12" s="1">
        <v>207380</v>
      </c>
      <c r="D12" s="2"/>
      <c r="E12" s="1">
        <v>3441</v>
      </c>
      <c r="F12" s="2"/>
      <c r="G12" s="1">
        <v>176422</v>
      </c>
      <c r="H12" s="1">
        <v>27517</v>
      </c>
      <c r="I12" s="1">
        <v>19773</v>
      </c>
      <c r="J12" s="2">
        <v>328</v>
      </c>
      <c r="K12" s="1">
        <v>2974052</v>
      </c>
      <c r="L12" s="1">
        <v>283565</v>
      </c>
      <c r="M12" s="1">
        <v>10488084</v>
      </c>
      <c r="N12" s="5"/>
      <c r="O12" s="6"/>
      <c r="P12" s="6"/>
    </row>
    <row r="13" spans="1:26" ht="15" thickBot="1" x14ac:dyDescent="0.4">
      <c r="A13" s="43">
        <v>9</v>
      </c>
      <c r="B13" s="41" t="s">
        <v>8</v>
      </c>
      <c r="C13" s="1">
        <v>207250</v>
      </c>
      <c r="D13" s="2"/>
      <c r="E13" s="1">
        <v>16221</v>
      </c>
      <c r="F13" s="2"/>
      <c r="G13" s="1">
        <v>170574</v>
      </c>
      <c r="H13" s="1">
        <v>20455</v>
      </c>
      <c r="I13" s="1">
        <v>23333</v>
      </c>
      <c r="J13" s="1">
        <v>1826</v>
      </c>
      <c r="K13" s="1">
        <v>3512568</v>
      </c>
      <c r="L13" s="1">
        <v>395462</v>
      </c>
      <c r="M13" s="1">
        <v>8882190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192995</v>
      </c>
      <c r="D14" s="2"/>
      <c r="E14" s="1">
        <v>2377</v>
      </c>
      <c r="F14" s="2"/>
      <c r="G14" s="1">
        <v>175143</v>
      </c>
      <c r="H14" s="1">
        <v>15475</v>
      </c>
      <c r="I14" s="1">
        <v>28260</v>
      </c>
      <c r="J14" s="2">
        <v>348</v>
      </c>
      <c r="K14" s="1">
        <v>2825374</v>
      </c>
      <c r="L14" s="1">
        <v>413721</v>
      </c>
      <c r="M14" s="1">
        <v>6829174</v>
      </c>
      <c r="N14" s="5"/>
      <c r="O14" s="6"/>
      <c r="P14" s="5"/>
    </row>
    <row r="15" spans="1:26" ht="15" thickBot="1" x14ac:dyDescent="0.4">
      <c r="A15" s="43">
        <v>11</v>
      </c>
      <c r="B15" s="41" t="s">
        <v>14</v>
      </c>
      <c r="C15" s="1">
        <v>164851</v>
      </c>
      <c r="D15" s="2"/>
      <c r="E15" s="1">
        <v>5465</v>
      </c>
      <c r="F15" s="2"/>
      <c r="G15" s="1">
        <v>149640</v>
      </c>
      <c r="H15" s="1">
        <v>9746</v>
      </c>
      <c r="I15" s="1">
        <v>35461</v>
      </c>
      <c r="J15" s="1">
        <v>1176</v>
      </c>
      <c r="K15" s="1">
        <v>2281925</v>
      </c>
      <c r="L15" s="1">
        <v>490864</v>
      </c>
      <c r="M15" s="1">
        <v>4648794</v>
      </c>
      <c r="N15" s="5"/>
      <c r="O15" s="6"/>
      <c r="P15" s="5"/>
    </row>
    <row r="16" spans="1:26" ht="15" thickBot="1" x14ac:dyDescent="0.4">
      <c r="A16" s="43">
        <v>12</v>
      </c>
      <c r="B16" s="41" t="s">
        <v>19</v>
      </c>
      <c r="C16" s="1">
        <v>160769</v>
      </c>
      <c r="D16" s="2"/>
      <c r="E16" s="1">
        <v>8188</v>
      </c>
      <c r="F16" s="2"/>
      <c r="G16" s="1">
        <v>127290</v>
      </c>
      <c r="H16" s="1">
        <v>25291</v>
      </c>
      <c r="I16" s="1">
        <v>12558</v>
      </c>
      <c r="J16" s="2">
        <v>640</v>
      </c>
      <c r="K16" s="1">
        <v>1996369</v>
      </c>
      <c r="L16" s="1">
        <v>155942</v>
      </c>
      <c r="M16" s="1">
        <v>12801989</v>
      </c>
      <c r="N16" s="5"/>
      <c r="O16" s="6"/>
      <c r="P16" s="5"/>
    </row>
    <row r="17" spans="1:16" ht="15" thickBot="1" x14ac:dyDescent="0.4">
      <c r="A17" s="43">
        <v>13</v>
      </c>
      <c r="B17" s="41" t="s">
        <v>36</v>
      </c>
      <c r="C17" s="1">
        <v>152321</v>
      </c>
      <c r="D17" s="2"/>
      <c r="E17" s="1">
        <v>2501</v>
      </c>
      <c r="F17" s="2"/>
      <c r="G17" s="1">
        <v>64583</v>
      </c>
      <c r="H17" s="1">
        <v>85237</v>
      </c>
      <c r="I17" s="1">
        <v>31066</v>
      </c>
      <c r="J17" s="2">
        <v>510</v>
      </c>
      <c r="K17" s="1">
        <v>1169271</v>
      </c>
      <c r="L17" s="1">
        <v>238472</v>
      </c>
      <c r="M17" s="1">
        <v>4903185</v>
      </c>
      <c r="N17" s="6"/>
      <c r="O17" s="6"/>
      <c r="P17" s="34"/>
    </row>
    <row r="18" spans="1:16" ht="15" thickBot="1" x14ac:dyDescent="0.4">
      <c r="A18" s="43">
        <v>14</v>
      </c>
      <c r="B18" s="41" t="s">
        <v>21</v>
      </c>
      <c r="C18" s="1">
        <v>151088</v>
      </c>
      <c r="D18" s="2"/>
      <c r="E18" s="1">
        <v>4764</v>
      </c>
      <c r="F18" s="2"/>
      <c r="G18" s="1">
        <v>130193</v>
      </c>
      <c r="H18" s="1">
        <v>16131</v>
      </c>
      <c r="I18" s="1">
        <v>12926</v>
      </c>
      <c r="J18" s="2">
        <v>408</v>
      </c>
      <c r="K18" s="1">
        <v>3062779</v>
      </c>
      <c r="L18" s="1">
        <v>262020</v>
      </c>
      <c r="M18" s="1">
        <v>11689100</v>
      </c>
      <c r="N18" s="5"/>
      <c r="O18" s="6"/>
    </row>
    <row r="19" spans="1:16" ht="15" thickBot="1" x14ac:dyDescent="0.4">
      <c r="A19" s="43">
        <v>15</v>
      </c>
      <c r="B19" s="41" t="s">
        <v>29</v>
      </c>
      <c r="C19" s="1">
        <v>146144</v>
      </c>
      <c r="D19" s="2"/>
      <c r="E19" s="1">
        <v>3159</v>
      </c>
      <c r="F19" s="2"/>
      <c r="G19" s="1">
        <v>17433</v>
      </c>
      <c r="H19" s="1">
        <v>125552</v>
      </c>
      <c r="I19" s="1">
        <v>17122</v>
      </c>
      <c r="J19" s="2">
        <v>370</v>
      </c>
      <c r="K19" s="1">
        <v>2150896</v>
      </c>
      <c r="L19" s="1">
        <v>251994</v>
      </c>
      <c r="M19" s="1">
        <v>8535519</v>
      </c>
      <c r="N19" s="5"/>
      <c r="O19" s="6"/>
    </row>
    <row r="20" spans="1:16" ht="15" thickBot="1" x14ac:dyDescent="0.4">
      <c r="A20" s="43">
        <v>16</v>
      </c>
      <c r="B20" s="41" t="s">
        <v>25</v>
      </c>
      <c r="C20" s="1">
        <v>145887</v>
      </c>
      <c r="D20" s="2"/>
      <c r="E20" s="1">
        <v>3326</v>
      </c>
      <c r="F20" s="2"/>
      <c r="G20" s="1">
        <v>70028</v>
      </c>
      <c r="H20" s="1">
        <v>72533</v>
      </c>
      <c r="I20" s="1">
        <v>28335</v>
      </c>
      <c r="J20" s="2">
        <v>646</v>
      </c>
      <c r="K20" s="1">
        <v>1363195</v>
      </c>
      <c r="L20" s="1">
        <v>264764</v>
      </c>
      <c r="M20" s="1">
        <v>5148714</v>
      </c>
      <c r="N20" s="5"/>
      <c r="O20" s="6"/>
    </row>
    <row r="21" spans="1:16" ht="15" thickBot="1" x14ac:dyDescent="0.4">
      <c r="A21" s="43">
        <v>17</v>
      </c>
      <c r="B21" s="41" t="s">
        <v>11</v>
      </c>
      <c r="C21" s="1">
        <v>134373</v>
      </c>
      <c r="D21" s="2"/>
      <c r="E21" s="1">
        <v>7044</v>
      </c>
      <c r="F21" s="2"/>
      <c r="G21" s="1">
        <v>95051</v>
      </c>
      <c r="H21" s="1">
        <v>32278</v>
      </c>
      <c r="I21" s="1">
        <v>13455</v>
      </c>
      <c r="J21" s="2">
        <v>705</v>
      </c>
      <c r="K21" s="1">
        <v>3869764</v>
      </c>
      <c r="L21" s="1">
        <v>387486</v>
      </c>
      <c r="M21" s="1">
        <v>9986857</v>
      </c>
      <c r="N21" s="5"/>
      <c r="O21" s="6"/>
    </row>
    <row r="22" spans="1:16" ht="15" thickBot="1" x14ac:dyDescent="0.4">
      <c r="A22" s="43">
        <v>18</v>
      </c>
      <c r="B22" s="41" t="s">
        <v>17</v>
      </c>
      <c r="C22" s="1">
        <v>130642</v>
      </c>
      <c r="D22" s="2"/>
      <c r="E22" s="1">
        <v>9404</v>
      </c>
      <c r="F22" s="2"/>
      <c r="G22" s="1">
        <v>111479</v>
      </c>
      <c r="H22" s="1">
        <v>9759</v>
      </c>
      <c r="I22" s="1">
        <v>18954</v>
      </c>
      <c r="J22" s="1">
        <v>1364</v>
      </c>
      <c r="K22" s="1">
        <v>2439145</v>
      </c>
      <c r="L22" s="1">
        <v>353884</v>
      </c>
      <c r="M22" s="1">
        <v>6892503</v>
      </c>
      <c r="N22" s="6"/>
      <c r="O22" s="6"/>
    </row>
    <row r="23" spans="1:16" ht="15" thickBot="1" x14ac:dyDescent="0.4">
      <c r="A23" s="43">
        <v>19</v>
      </c>
      <c r="B23" s="41" t="s">
        <v>35</v>
      </c>
      <c r="C23" s="1">
        <v>126528</v>
      </c>
      <c r="D23" s="2"/>
      <c r="E23" s="1">
        <v>2164</v>
      </c>
      <c r="F23" s="2"/>
      <c r="G23" s="1">
        <v>20611</v>
      </c>
      <c r="H23" s="1">
        <v>103753</v>
      </c>
      <c r="I23" s="1">
        <v>20616</v>
      </c>
      <c r="J23" s="2">
        <v>353</v>
      </c>
      <c r="K23" s="1">
        <v>1372365</v>
      </c>
      <c r="L23" s="1">
        <v>223606</v>
      </c>
      <c r="M23" s="1">
        <v>6137428</v>
      </c>
      <c r="N23" s="5"/>
      <c r="O23" s="6"/>
    </row>
    <row r="24" spans="1:16" ht="15" thickBot="1" x14ac:dyDescent="0.4">
      <c r="A24" s="43">
        <v>20</v>
      </c>
      <c r="B24" s="41" t="s">
        <v>26</v>
      </c>
      <c r="C24" s="1">
        <v>123403</v>
      </c>
      <c r="D24" s="2"/>
      <c r="E24" s="1">
        <v>3935</v>
      </c>
      <c r="F24" s="2"/>
      <c r="G24" s="1">
        <v>7463</v>
      </c>
      <c r="H24" s="1">
        <v>112005</v>
      </c>
      <c r="I24" s="1">
        <v>20412</v>
      </c>
      <c r="J24" s="2">
        <v>651</v>
      </c>
      <c r="K24" s="1">
        <v>2555705</v>
      </c>
      <c r="L24" s="1">
        <v>422732</v>
      </c>
      <c r="M24" s="1">
        <v>6045680</v>
      </c>
      <c r="N24" s="6"/>
      <c r="O24" s="6"/>
    </row>
    <row r="25" spans="1:16" ht="15" thickBot="1" x14ac:dyDescent="0.4">
      <c r="A25" s="43">
        <v>21</v>
      </c>
      <c r="B25" s="41" t="s">
        <v>27</v>
      </c>
      <c r="C25" s="1">
        <v>117450</v>
      </c>
      <c r="D25" s="2"/>
      <c r="E25" s="1">
        <v>3580</v>
      </c>
      <c r="F25" s="2"/>
      <c r="G25" s="1">
        <v>92552</v>
      </c>
      <c r="H25" s="1">
        <v>21318</v>
      </c>
      <c r="I25" s="1">
        <v>17446</v>
      </c>
      <c r="J25" s="2">
        <v>532</v>
      </c>
      <c r="K25" s="1">
        <v>2012675</v>
      </c>
      <c r="L25" s="1">
        <v>298962</v>
      </c>
      <c r="M25" s="1">
        <v>6732219</v>
      </c>
      <c r="N25" s="5"/>
      <c r="O25" s="6"/>
    </row>
    <row r="26" spans="1:16" ht="15" thickBot="1" x14ac:dyDescent="0.4">
      <c r="A26" s="43">
        <v>22</v>
      </c>
      <c r="B26" s="41" t="s">
        <v>22</v>
      </c>
      <c r="C26" s="1">
        <v>115862</v>
      </c>
      <c r="D26" s="2"/>
      <c r="E26" s="1">
        <v>1281</v>
      </c>
      <c r="F26" s="2"/>
      <c r="G26" s="1">
        <v>95513</v>
      </c>
      <c r="H26" s="1">
        <v>19068</v>
      </c>
      <c r="I26" s="1">
        <v>19899</v>
      </c>
      <c r="J26" s="2">
        <v>220</v>
      </c>
      <c r="K26" s="1">
        <v>1515080</v>
      </c>
      <c r="L26" s="1">
        <v>260214</v>
      </c>
      <c r="M26" s="1">
        <v>5822434</v>
      </c>
      <c r="N26" s="5"/>
      <c r="O26" s="6"/>
    </row>
    <row r="27" spans="1:16" ht="15" thickBot="1" x14ac:dyDescent="0.4">
      <c r="A27" s="43">
        <v>23</v>
      </c>
      <c r="B27" s="41" t="s">
        <v>30</v>
      </c>
      <c r="C27" s="1">
        <v>96859</v>
      </c>
      <c r="D27" s="2"/>
      <c r="E27" s="1">
        <v>2919</v>
      </c>
      <c r="F27" s="2"/>
      <c r="G27" s="1">
        <v>85327</v>
      </c>
      <c r="H27" s="1">
        <v>8613</v>
      </c>
      <c r="I27" s="1">
        <v>32545</v>
      </c>
      <c r="J27" s="2">
        <v>981</v>
      </c>
      <c r="K27" s="1">
        <v>817371</v>
      </c>
      <c r="L27" s="1">
        <v>274640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96734</v>
      </c>
      <c r="D28" s="2"/>
      <c r="E28" s="1">
        <v>2060</v>
      </c>
      <c r="F28" s="2"/>
      <c r="G28" s="1">
        <v>86252</v>
      </c>
      <c r="H28" s="1">
        <v>8422</v>
      </c>
      <c r="I28" s="1">
        <v>17153</v>
      </c>
      <c r="J28" s="2">
        <v>365</v>
      </c>
      <c r="K28" s="1">
        <v>1981100</v>
      </c>
      <c r="L28" s="1">
        <v>351282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88629</v>
      </c>
      <c r="D29" s="2"/>
      <c r="E29" s="1">
        <v>2100</v>
      </c>
      <c r="F29" s="2"/>
      <c r="G29" s="1">
        <v>42018</v>
      </c>
      <c r="H29" s="1">
        <v>44511</v>
      </c>
      <c r="I29" s="1">
        <v>11639</v>
      </c>
      <c r="J29" s="2">
        <v>276</v>
      </c>
      <c r="K29" s="1">
        <v>1837206</v>
      </c>
      <c r="L29" s="1">
        <v>241265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86662</v>
      </c>
      <c r="D30" s="55">
        <v>122</v>
      </c>
      <c r="E30" s="1">
        <v>1316</v>
      </c>
      <c r="F30" s="54">
        <v>1</v>
      </c>
      <c r="G30" s="1">
        <v>66164</v>
      </c>
      <c r="H30" s="1">
        <v>19182</v>
      </c>
      <c r="I30" s="1">
        <v>27468</v>
      </c>
      <c r="J30" s="2">
        <v>417</v>
      </c>
      <c r="K30" s="1">
        <v>785125</v>
      </c>
      <c r="L30" s="1">
        <v>248846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46</v>
      </c>
      <c r="C31" s="1">
        <v>84333</v>
      </c>
      <c r="D31" s="2"/>
      <c r="E31" s="1">
        <v>1006</v>
      </c>
      <c r="F31" s="2"/>
      <c r="G31" s="1">
        <v>70271</v>
      </c>
      <c r="H31" s="1">
        <v>13056</v>
      </c>
      <c r="I31" s="1">
        <v>21313</v>
      </c>
      <c r="J31" s="2">
        <v>254</v>
      </c>
      <c r="K31" s="1">
        <v>1172554</v>
      </c>
      <c r="L31" s="1">
        <v>296326</v>
      </c>
      <c r="M31" s="1">
        <v>3956971</v>
      </c>
      <c r="N31" s="5"/>
      <c r="O31" s="6"/>
    </row>
    <row r="32" spans="1:16" ht="15" thickBot="1" x14ac:dyDescent="0.4">
      <c r="A32" s="43">
        <v>28</v>
      </c>
      <c r="B32" s="41" t="s">
        <v>34</v>
      </c>
      <c r="C32" s="1">
        <v>81242</v>
      </c>
      <c r="D32" s="2"/>
      <c r="E32" s="1">
        <v>1308</v>
      </c>
      <c r="F32" s="2"/>
      <c r="G32" s="1">
        <v>72602</v>
      </c>
      <c r="H32" s="1">
        <v>7332</v>
      </c>
      <c r="I32" s="1">
        <v>26921</v>
      </c>
      <c r="J32" s="2">
        <v>433</v>
      </c>
      <c r="K32" s="1">
        <v>950893</v>
      </c>
      <c r="L32" s="1">
        <v>315094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78728</v>
      </c>
      <c r="D33" s="2"/>
      <c r="E33" s="1">
        <v>1585</v>
      </c>
      <c r="F33" s="2"/>
      <c r="G33" s="1">
        <v>54222</v>
      </c>
      <c r="H33" s="1">
        <v>22921</v>
      </c>
      <c r="I33" s="1">
        <v>25560</v>
      </c>
      <c r="J33" s="2">
        <v>515</v>
      </c>
      <c r="K33" s="1">
        <v>1033519</v>
      </c>
      <c r="L33" s="1">
        <v>335541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70615</v>
      </c>
      <c r="D34" s="2"/>
      <c r="E34" s="2">
        <v>453</v>
      </c>
      <c r="F34" s="2"/>
      <c r="G34" s="1">
        <v>54201</v>
      </c>
      <c r="H34" s="1">
        <v>15961</v>
      </c>
      <c r="I34" s="1">
        <v>22026</v>
      </c>
      <c r="J34" s="2">
        <v>141</v>
      </c>
      <c r="K34" s="1">
        <v>1046616</v>
      </c>
      <c r="L34" s="1">
        <v>326460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69079</v>
      </c>
      <c r="D35" s="2"/>
      <c r="E35" s="1">
        <v>2041</v>
      </c>
      <c r="F35" s="2"/>
      <c r="G35" s="1">
        <v>30773</v>
      </c>
      <c r="H35" s="1">
        <v>36265</v>
      </c>
      <c r="I35" s="1">
        <v>11996</v>
      </c>
      <c r="J35" s="2">
        <v>354</v>
      </c>
      <c r="K35" s="1">
        <v>888539</v>
      </c>
      <c r="L35" s="1">
        <v>154294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66491</v>
      </c>
      <c r="D36" s="2"/>
      <c r="E36" s="1">
        <v>1157</v>
      </c>
      <c r="F36" s="2"/>
      <c r="G36" s="1">
        <v>11750</v>
      </c>
      <c r="H36" s="1">
        <v>53584</v>
      </c>
      <c r="I36" s="1">
        <v>14883</v>
      </c>
      <c r="J36" s="2">
        <v>259</v>
      </c>
      <c r="K36" s="1">
        <v>1354927</v>
      </c>
      <c r="L36" s="1">
        <v>303274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57809</v>
      </c>
      <c r="D37" s="2"/>
      <c r="E37" s="2">
        <v>639</v>
      </c>
      <c r="F37" s="2"/>
      <c r="G37" s="1">
        <v>44170</v>
      </c>
      <c r="H37" s="1">
        <v>13000</v>
      </c>
      <c r="I37" s="1">
        <v>19843</v>
      </c>
      <c r="J37" s="2">
        <v>219</v>
      </c>
      <c r="K37" s="1">
        <v>502770</v>
      </c>
      <c r="L37" s="1">
        <v>172577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56587</v>
      </c>
      <c r="D38" s="2"/>
      <c r="E38" s="1">
        <v>4501</v>
      </c>
      <c r="F38" s="2"/>
      <c r="G38" s="1">
        <v>41822</v>
      </c>
      <c r="H38" s="1">
        <v>10264</v>
      </c>
      <c r="I38" s="1">
        <v>15872</v>
      </c>
      <c r="J38" s="1">
        <v>1262</v>
      </c>
      <c r="K38" s="1">
        <v>1516780</v>
      </c>
      <c r="L38" s="1">
        <v>425430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44063</v>
      </c>
      <c r="D39" s="2"/>
      <c r="E39" s="2">
        <v>470</v>
      </c>
      <c r="F39" s="2"/>
      <c r="G39" s="1">
        <v>32824</v>
      </c>
      <c r="H39" s="1">
        <v>10769</v>
      </c>
      <c r="I39" s="1">
        <v>22779</v>
      </c>
      <c r="J39" s="2">
        <v>243</v>
      </c>
      <c r="K39" s="1">
        <v>448666</v>
      </c>
      <c r="L39" s="1">
        <v>231940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40501</v>
      </c>
      <c r="D40" s="2"/>
      <c r="E40" s="2">
        <v>460</v>
      </c>
      <c r="F40" s="2"/>
      <c r="G40" s="1">
        <v>21630</v>
      </c>
      <c r="H40" s="1">
        <v>18411</v>
      </c>
      <c r="I40" s="1">
        <v>22663</v>
      </c>
      <c r="J40" s="2">
        <v>257</v>
      </c>
      <c r="K40" s="1">
        <v>303252</v>
      </c>
      <c r="L40" s="1">
        <v>169693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32820</v>
      </c>
      <c r="D41" s="2"/>
      <c r="E41" s="2">
        <v>547</v>
      </c>
      <c r="F41" s="2"/>
      <c r="G41" s="1">
        <v>5490</v>
      </c>
      <c r="H41" s="1">
        <v>26783</v>
      </c>
      <c r="I41" s="1">
        <v>7781</v>
      </c>
      <c r="J41" s="2">
        <v>130</v>
      </c>
      <c r="K41" s="1">
        <v>671490</v>
      </c>
      <c r="L41" s="1">
        <v>159206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28844</v>
      </c>
      <c r="D42" s="2"/>
      <c r="E42" s="2">
        <v>870</v>
      </c>
      <c r="F42" s="2"/>
      <c r="G42" s="1">
        <v>16301</v>
      </c>
      <c r="H42" s="1">
        <v>11673</v>
      </c>
      <c r="I42" s="1">
        <v>13756</v>
      </c>
      <c r="J42" s="2">
        <v>415</v>
      </c>
      <c r="K42" s="1">
        <v>905329</v>
      </c>
      <c r="L42" s="1">
        <v>431761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24181</v>
      </c>
      <c r="D43" s="2"/>
      <c r="E43" s="1">
        <v>1107</v>
      </c>
      <c r="F43" s="2"/>
      <c r="G43" s="1">
        <v>2278</v>
      </c>
      <c r="H43" s="1">
        <v>20796</v>
      </c>
      <c r="I43" s="1">
        <v>22826</v>
      </c>
      <c r="J43" s="1">
        <v>1045</v>
      </c>
      <c r="K43" s="1">
        <v>727469</v>
      </c>
      <c r="L43" s="1">
        <v>686705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21541</v>
      </c>
      <c r="D44" s="2"/>
      <c r="E44" s="2">
        <v>218</v>
      </c>
      <c r="F44" s="2"/>
      <c r="G44" s="1">
        <v>17533</v>
      </c>
      <c r="H44" s="1">
        <v>3790</v>
      </c>
      <c r="I44" s="1">
        <v>24349</v>
      </c>
      <c r="J44" s="2">
        <v>246</v>
      </c>
      <c r="K44" s="1">
        <v>187504</v>
      </c>
      <c r="L44" s="1">
        <v>211951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20724</v>
      </c>
      <c r="D45" s="2"/>
      <c r="E45" s="2">
        <v>231</v>
      </c>
      <c r="F45" s="2"/>
      <c r="G45" s="1">
        <v>16727</v>
      </c>
      <c r="H45" s="1">
        <v>3766</v>
      </c>
      <c r="I45" s="1">
        <v>27195</v>
      </c>
      <c r="J45" s="2">
        <v>303</v>
      </c>
      <c r="K45" s="1">
        <v>237618</v>
      </c>
      <c r="L45" s="1">
        <v>311809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20260</v>
      </c>
      <c r="D46" s="2"/>
      <c r="E46" s="2">
        <v>633</v>
      </c>
      <c r="F46" s="2"/>
      <c r="G46" s="1">
        <v>10557</v>
      </c>
      <c r="H46" s="1">
        <v>9070</v>
      </c>
      <c r="I46" s="1">
        <v>20806</v>
      </c>
      <c r="J46" s="2">
        <v>650</v>
      </c>
      <c r="K46" s="1">
        <v>282024</v>
      </c>
      <c r="L46" s="1">
        <v>289623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15348</v>
      </c>
      <c r="D47" s="2"/>
      <c r="E47" s="2">
        <v>334</v>
      </c>
      <c r="F47" s="2"/>
      <c r="G47" s="1">
        <v>11160</v>
      </c>
      <c r="H47" s="1">
        <v>3854</v>
      </c>
      <c r="I47" s="1">
        <v>8564</v>
      </c>
      <c r="J47" s="2">
        <v>186</v>
      </c>
      <c r="K47" s="1">
        <v>549310</v>
      </c>
      <c r="L47" s="1">
        <v>306509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15250</v>
      </c>
      <c r="D48" s="2"/>
      <c r="E48" s="2">
        <v>624</v>
      </c>
      <c r="F48" s="2"/>
      <c r="G48" s="1">
        <v>12037</v>
      </c>
      <c r="H48" s="1">
        <v>2589</v>
      </c>
      <c r="I48" s="1">
        <v>21608</v>
      </c>
      <c r="J48" s="2">
        <v>884</v>
      </c>
      <c r="K48" s="1">
        <v>381159</v>
      </c>
      <c r="L48" s="1">
        <v>540077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12116</v>
      </c>
      <c r="D49" s="2"/>
      <c r="E49" s="2">
        <v>132</v>
      </c>
      <c r="F49" s="2"/>
      <c r="G49" s="1">
        <v>10155</v>
      </c>
      <c r="H49" s="1">
        <v>1829</v>
      </c>
      <c r="I49" s="1">
        <v>8557</v>
      </c>
      <c r="J49" s="2">
        <v>93</v>
      </c>
      <c r="K49" s="1">
        <v>410341</v>
      </c>
      <c r="L49" s="1">
        <v>289815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12107</v>
      </c>
      <c r="D50" s="2"/>
      <c r="E50" s="2">
        <v>173</v>
      </c>
      <c r="F50" s="2"/>
      <c r="G50" s="1">
        <v>8779</v>
      </c>
      <c r="H50" s="1">
        <v>3155</v>
      </c>
      <c r="I50" s="1">
        <v>11328</v>
      </c>
      <c r="J50" s="2">
        <v>162</v>
      </c>
      <c r="K50" s="1">
        <v>330307</v>
      </c>
      <c r="L50" s="1">
        <v>309051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8172</v>
      </c>
      <c r="D51" s="2"/>
      <c r="E51" s="2">
        <v>439</v>
      </c>
      <c r="F51" s="2"/>
      <c r="G51" s="1">
        <v>7403</v>
      </c>
      <c r="H51" s="2">
        <v>330</v>
      </c>
      <c r="I51" s="1">
        <v>6010</v>
      </c>
      <c r="J51" s="2">
        <v>323</v>
      </c>
      <c r="K51" s="1">
        <v>298516</v>
      </c>
      <c r="L51" s="1">
        <v>219544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7481</v>
      </c>
      <c r="D52" s="2"/>
      <c r="E52" s="2">
        <v>56</v>
      </c>
      <c r="F52" s="2"/>
      <c r="G52" s="1">
        <v>3173</v>
      </c>
      <c r="H52" s="1">
        <v>4252</v>
      </c>
      <c r="I52" s="1">
        <v>10226</v>
      </c>
      <c r="J52" s="2">
        <v>77</v>
      </c>
      <c r="K52" s="1">
        <v>442869</v>
      </c>
      <c r="L52" s="1">
        <v>605389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5633</v>
      </c>
      <c r="D53" s="2"/>
      <c r="E53" s="2">
        <v>50</v>
      </c>
      <c r="F53" s="2"/>
      <c r="G53" s="1">
        <v>4519</v>
      </c>
      <c r="H53" s="1">
        <v>1064</v>
      </c>
      <c r="I53" s="1">
        <v>9733</v>
      </c>
      <c r="J53" s="2">
        <v>86</v>
      </c>
      <c r="K53" s="1">
        <v>155082</v>
      </c>
      <c r="L53" s="1">
        <v>267956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5288</v>
      </c>
      <c r="D54" s="2"/>
      <c r="E54" s="2">
        <v>140</v>
      </c>
      <c r="F54" s="2"/>
      <c r="G54" s="1">
        <v>4567</v>
      </c>
      <c r="H54" s="2">
        <v>581</v>
      </c>
      <c r="I54" s="1">
        <v>3934</v>
      </c>
      <c r="J54" s="2">
        <v>104</v>
      </c>
      <c r="K54" s="1">
        <v>430961</v>
      </c>
      <c r="L54" s="1">
        <v>320605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1742</v>
      </c>
      <c r="D55" s="2"/>
      <c r="E55" s="2">
        <v>58</v>
      </c>
      <c r="F55" s="2"/>
      <c r="G55" s="1">
        <v>1584</v>
      </c>
      <c r="H55" s="2">
        <v>100</v>
      </c>
      <c r="I55" s="1">
        <v>2792</v>
      </c>
      <c r="J55" s="2">
        <v>93</v>
      </c>
      <c r="K55" s="1">
        <v>160990</v>
      </c>
      <c r="L55" s="1">
        <v>258001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46304</v>
      </c>
      <c r="D56" s="2"/>
      <c r="E56" s="2">
        <v>644</v>
      </c>
      <c r="F56" s="2"/>
      <c r="G56" s="2" t="s">
        <v>104</v>
      </c>
      <c r="H56" s="2" t="s">
        <v>104</v>
      </c>
      <c r="I56" s="1">
        <v>13671</v>
      </c>
      <c r="J56" s="2">
        <v>190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60">
        <v>53</v>
      </c>
      <c r="B57" s="50" t="s">
        <v>64</v>
      </c>
      <c r="C57" s="51">
        <v>2286</v>
      </c>
      <c r="D57" s="52"/>
      <c r="E57" s="52">
        <v>39</v>
      </c>
      <c r="F57" s="52"/>
      <c r="G57" s="51">
        <v>1668</v>
      </c>
      <c r="H57" s="52">
        <v>579</v>
      </c>
      <c r="I57" s="52"/>
      <c r="J57" s="52"/>
      <c r="K57" s="51">
        <v>48433</v>
      </c>
      <c r="L57" s="52"/>
      <c r="M57" s="52"/>
      <c r="N57" s="59"/>
      <c r="O57" s="58"/>
    </row>
    <row r="58" spans="1:15" ht="21.5" thickBot="1" x14ac:dyDescent="0.4">
      <c r="A58" s="61">
        <v>54</v>
      </c>
      <c r="B58" s="62" t="s">
        <v>66</v>
      </c>
      <c r="C58" s="29">
        <v>1317</v>
      </c>
      <c r="D58" s="13"/>
      <c r="E58" s="13">
        <v>19</v>
      </c>
      <c r="F58" s="13"/>
      <c r="G58" s="29">
        <v>1217</v>
      </c>
      <c r="H58" s="13">
        <v>81</v>
      </c>
      <c r="I58" s="13"/>
      <c r="J58" s="13"/>
      <c r="K58" s="29">
        <v>20167</v>
      </c>
      <c r="L58" s="13"/>
      <c r="M58" s="13"/>
      <c r="N58" s="63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C9AD1E0F-5BB8-47D1-8666-1372CE56C0CA}"/>
    <hyperlink ref="B6" r:id="rId2" display="https://www.worldometers.info/coronavirus/usa/texas/" xr:uid="{A9B96114-E257-481C-A439-F644CCF0D469}"/>
    <hyperlink ref="B7" r:id="rId3" display="https://www.worldometers.info/coronavirus/usa/florida/" xr:uid="{E4BFDE1E-CF80-466E-B64C-56AE0A668CF0}"/>
    <hyperlink ref="B8" r:id="rId4" display="https://www.worldometers.info/coronavirus/usa/new-york/" xr:uid="{9707A1DE-B6DC-4BCE-BFA7-B922FFE41BCA}"/>
    <hyperlink ref="B9" r:id="rId5" display="https://www.worldometers.info/coronavirus/usa/georgia/" xr:uid="{502BA752-A3B4-42A2-88C5-CB320A21AFB1}"/>
    <hyperlink ref="B10" r:id="rId6" display="https://www.worldometers.info/coronavirus/usa/illinois/" xr:uid="{95735FFE-1421-4128-A4E7-75D39DF0AD53}"/>
    <hyperlink ref="B11" r:id="rId7" display="https://www.worldometers.info/coronavirus/usa/arizona/" xr:uid="{B957127C-D19C-4C53-A105-49D7F1EFD020}"/>
    <hyperlink ref="B12" r:id="rId8" display="https://www.worldometers.info/coronavirus/usa/north-carolina/" xr:uid="{C1150FFC-C750-402B-9F88-195DBE2DB72B}"/>
    <hyperlink ref="B13" r:id="rId9" display="https://www.worldometers.info/coronavirus/usa/new-jersey/" xr:uid="{3979CF8B-F591-425F-82B9-8235B0E37548}"/>
    <hyperlink ref="B14" r:id="rId10" display="https://www.worldometers.info/coronavirus/usa/tennessee/" xr:uid="{B412C6A0-A76E-4D12-A3CB-246DDDB43E21}"/>
    <hyperlink ref="B15" r:id="rId11" display="https://www.worldometers.info/coronavirus/usa/louisiana/" xr:uid="{8BA774AF-3BA3-4FAF-83D1-FDB557467762}"/>
    <hyperlink ref="B16" r:id="rId12" display="https://www.worldometers.info/coronavirus/usa/pennsylvania/" xr:uid="{020DC0A9-4ECF-4913-BAAF-01E23FCE2B0D}"/>
    <hyperlink ref="B17" r:id="rId13" display="https://www.worldometers.info/coronavirus/usa/alabama/" xr:uid="{9CB8E179-BCE5-43A0-A61D-BE7B980560DE}"/>
    <hyperlink ref="B18" r:id="rId14" display="https://www.worldometers.info/coronavirus/usa/ohio/" xr:uid="{230E71CC-8361-4792-B1B4-17FFEF49B452}"/>
    <hyperlink ref="B19" r:id="rId15" display="https://www.worldometers.info/coronavirus/usa/virginia/" xr:uid="{5448C70E-DB20-4E96-8AD8-F26087C99630}"/>
    <hyperlink ref="B20" r:id="rId16" display="https://www.worldometers.info/coronavirus/usa/south-carolina/" xr:uid="{16D6470A-1775-484E-9657-EB67265ABA3A}"/>
    <hyperlink ref="B21" r:id="rId17" display="https://www.worldometers.info/coronavirus/usa/michigan/" xr:uid="{6472123E-A6DA-4E97-B86B-1A02BA72B4A6}"/>
    <hyperlink ref="B22" r:id="rId18" display="https://www.worldometers.info/coronavirus/usa/massachusetts/" xr:uid="{AE379790-C560-448E-819B-8A718AD4AECA}"/>
    <hyperlink ref="B23" r:id="rId19" display="https://www.worldometers.info/coronavirus/usa/missouri/" xr:uid="{05E0DB94-5E37-4C38-A65C-6266D170D6C0}"/>
    <hyperlink ref="B24" r:id="rId20" display="https://www.worldometers.info/coronavirus/usa/maryland/" xr:uid="{462409C2-7106-44D3-B03F-FD2E36772EE1}"/>
    <hyperlink ref="B25" r:id="rId21" display="https://www.worldometers.info/coronavirus/usa/indiana/" xr:uid="{78C5DAF4-1001-471E-B047-0F19BF15DAB5}"/>
    <hyperlink ref="B26" r:id="rId22" display="https://www.worldometers.info/coronavirus/usa/wisconsin/" xr:uid="{D6C8117D-D3C7-4959-B54C-6D34AA873CB6}"/>
    <hyperlink ref="B27" r:id="rId23" display="https://www.worldometers.info/coronavirus/usa/mississippi/" xr:uid="{64FF3A5F-636C-43DB-B2FE-171357E78CC6}"/>
    <hyperlink ref="B28" r:id="rId24" display="https://www.worldometers.info/coronavirus/usa/minnesota/" xr:uid="{405453B0-B0F5-4713-AFB7-8E8978307685}"/>
    <hyperlink ref="B29" r:id="rId25" display="https://www.worldometers.info/coronavirus/usa/washington/" xr:uid="{3494086D-7487-4ADA-8041-666C814533ED}"/>
    <hyperlink ref="B30" r:id="rId26" display="https://www.worldometers.info/coronavirus/usa/iowa/" xr:uid="{8D6BF6CA-607B-4061-B6F5-8105A60C326D}"/>
    <hyperlink ref="B31" r:id="rId27" display="https://www.worldometers.info/coronavirus/usa/oklahoma/" xr:uid="{93219D32-991A-473C-8E19-510700043D0E}"/>
    <hyperlink ref="B32" r:id="rId28" display="https://www.worldometers.info/coronavirus/usa/arkansas/" xr:uid="{1D9EC880-1488-4460-A2DA-BB861FAA70DF}"/>
    <hyperlink ref="B33" r:id="rId29" display="https://www.worldometers.info/coronavirus/usa/nevada/" xr:uid="{C0FEC1F7-800F-4C3B-9EB6-D46EA676CD2A}"/>
    <hyperlink ref="B34" r:id="rId30" display="https://www.worldometers.info/coronavirus/usa/utah/" xr:uid="{E6955E6E-3EF1-4DA7-82CB-F317D047F215}"/>
    <hyperlink ref="B35" r:id="rId31" display="https://www.worldometers.info/coronavirus/usa/colorado/" xr:uid="{A53443CA-43A4-42DD-B1C9-ACC31015EBD2}"/>
    <hyperlink ref="B36" r:id="rId32" display="https://www.worldometers.info/coronavirus/usa/kentucky/" xr:uid="{6FA26E39-05E4-4C22-ADFD-E721004D64C0}"/>
    <hyperlink ref="B37" r:id="rId33" display="https://www.worldometers.info/coronavirus/usa/kansas/" xr:uid="{5428166F-3D58-47D2-BF74-B276598388E3}"/>
    <hyperlink ref="B38" r:id="rId34" display="https://www.worldometers.info/coronavirus/usa/connecticut/" xr:uid="{39D0AA03-AF16-4A01-80AE-B9316CB01717}"/>
    <hyperlink ref="B39" r:id="rId35" display="https://www.worldometers.info/coronavirus/usa/nebraska/" xr:uid="{F814D89F-9E8B-4937-BD4E-1CDC6D54F14C}"/>
    <hyperlink ref="B40" r:id="rId36" display="https://www.worldometers.info/coronavirus/usa/idaho/" xr:uid="{441AD53D-C4BB-479C-8319-80A7DE561507}"/>
    <hyperlink ref="B41" r:id="rId37" display="https://www.worldometers.info/coronavirus/usa/oregon/" xr:uid="{EDAA8B1D-838D-4312-8317-554DFDF1B513}"/>
    <hyperlink ref="B42" r:id="rId38" display="https://www.worldometers.info/coronavirus/usa/new-mexico/" xr:uid="{EE078B06-B42B-4E62-A404-1B3C4220363E}"/>
    <hyperlink ref="B43" r:id="rId39" display="https://www.worldometers.info/coronavirus/usa/rhode-island/" xr:uid="{E3C46A40-60AA-4091-AFA8-2E34D24A531E}"/>
    <hyperlink ref="B44" r:id="rId40" display="https://www.worldometers.info/coronavirus/usa/south-dakota/" xr:uid="{973EE0EF-3039-4293-900C-4E4E8B6D754E}"/>
    <hyperlink ref="B45" r:id="rId41" display="https://www.worldometers.info/coronavirus/usa/north-dakota/" xr:uid="{05B4544B-EEB3-4046-BF8F-30FBDEB6D674}"/>
    <hyperlink ref="B46" r:id="rId42" display="https://www.worldometers.info/coronavirus/usa/delaware/" xr:uid="{3D4BB787-4305-476B-A856-FBC49079769E}"/>
    <hyperlink ref="B47" r:id="rId43" display="https://www.worldometers.info/coronavirus/usa/west-virginia/" xr:uid="{E1FA389E-89F6-4FCE-9976-7F5F5163ECCD}"/>
    <hyperlink ref="B48" r:id="rId44" display="https://www.worldometers.info/coronavirus/usa/district-of-columbia/" xr:uid="{AA1937FD-5B16-40FB-98A3-4FC039F66D0E}"/>
    <hyperlink ref="B49" r:id="rId45" display="https://www.worldometers.info/coronavirus/usa/hawaii/" xr:uid="{5D3F0756-A36A-4D17-925B-4D154DC34603}"/>
    <hyperlink ref="B50" r:id="rId46" display="https://www.worldometers.info/coronavirus/usa/montana/" xr:uid="{177EDD4D-9AA5-4928-BF74-193518174A10}"/>
    <hyperlink ref="B51" r:id="rId47" display="https://www.worldometers.info/coronavirus/usa/new-hampshire/" xr:uid="{9D24B3E9-087E-4F74-AD63-04CF7971EE5C}"/>
    <hyperlink ref="B52" r:id="rId48" display="https://www.worldometers.info/coronavirus/usa/alaska/" xr:uid="{BA703A22-573F-49A1-9CFC-BEBFC62A80CA}"/>
    <hyperlink ref="B53" r:id="rId49" display="https://www.worldometers.info/coronavirus/usa/wyoming/" xr:uid="{4A974B08-2448-4DE8-9869-ECE5B4E9FE0B}"/>
    <hyperlink ref="B54" r:id="rId50" display="https://www.worldometers.info/coronavirus/usa/maine/" xr:uid="{155D6692-5D16-49D5-8BDC-E9C64F547F3D}"/>
    <hyperlink ref="B55" r:id="rId51" display="https://www.worldometers.info/coronavirus/usa/vermont/" xr:uid="{0863880A-0B7B-4879-A899-FD321778689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152321</v>
      </c>
      <c r="C2" s="2"/>
      <c r="D2" s="1">
        <v>2501</v>
      </c>
      <c r="E2" s="2"/>
      <c r="F2" s="1">
        <v>64583</v>
      </c>
      <c r="G2" s="1">
        <v>85237</v>
      </c>
      <c r="H2" s="1">
        <v>31066</v>
      </c>
      <c r="I2" s="2">
        <v>510</v>
      </c>
      <c r="J2" s="1">
        <v>1169271</v>
      </c>
      <c r="K2" s="1">
        <v>238472</v>
      </c>
      <c r="L2" s="1">
        <v>4903185</v>
      </c>
      <c r="M2" s="44"/>
      <c r="N2" s="37">
        <f>IFERROR(B2/J2,0)</f>
        <v>0.13027005715527024</v>
      </c>
      <c r="O2" s="38">
        <f>IFERROR(I2/H2,0)</f>
        <v>1.6416661301744673E-2</v>
      </c>
      <c r="P2" s="36">
        <f>D2*250</f>
        <v>625250</v>
      </c>
      <c r="Q2" s="39">
        <f>ABS(P2-B2)/B2</f>
        <v>3.1048181143768749</v>
      </c>
    </row>
    <row r="3" spans="1:17" ht="15" thickBot="1" x14ac:dyDescent="0.35">
      <c r="A3" s="41" t="s">
        <v>52</v>
      </c>
      <c r="B3" s="1">
        <v>7481</v>
      </c>
      <c r="C3" s="2"/>
      <c r="D3" s="2">
        <v>56</v>
      </c>
      <c r="E3" s="2"/>
      <c r="F3" s="1">
        <v>3173</v>
      </c>
      <c r="G3" s="1">
        <v>4252</v>
      </c>
      <c r="H3" s="1">
        <v>10226</v>
      </c>
      <c r="I3" s="2">
        <v>77</v>
      </c>
      <c r="J3" s="1">
        <v>442869</v>
      </c>
      <c r="K3" s="1">
        <v>605389</v>
      </c>
      <c r="L3" s="1">
        <v>731545</v>
      </c>
      <c r="M3" s="44"/>
      <c r="N3" s="37">
        <f>IFERROR(B3/J3,0)</f>
        <v>1.6892128372046813E-2</v>
      </c>
      <c r="O3" s="38">
        <f>IFERROR(I3/H3,0)</f>
        <v>7.5298259338939955E-3</v>
      </c>
      <c r="P3" s="36">
        <f>D3*250</f>
        <v>14000</v>
      </c>
      <c r="Q3" s="39">
        <f>ABS(P3-B3)/B3</f>
        <v>0.8714075658334447</v>
      </c>
    </row>
    <row r="4" spans="1:17" ht="15" thickBot="1" x14ac:dyDescent="0.35">
      <c r="A4" s="41" t="s">
        <v>33</v>
      </c>
      <c r="B4" s="1">
        <v>217237</v>
      </c>
      <c r="C4" s="2"/>
      <c r="D4" s="1">
        <v>5622</v>
      </c>
      <c r="E4" s="2"/>
      <c r="F4" s="1">
        <v>34872</v>
      </c>
      <c r="G4" s="1">
        <v>176743</v>
      </c>
      <c r="H4" s="1">
        <v>29846</v>
      </c>
      <c r="I4" s="2">
        <v>772</v>
      </c>
      <c r="J4" s="1">
        <v>1734623</v>
      </c>
      <c r="K4" s="1">
        <v>238314</v>
      </c>
      <c r="L4" s="1">
        <v>7278717</v>
      </c>
      <c r="M4" s="44"/>
      <c r="N4" s="37">
        <f>IFERROR(B4/J4,0)</f>
        <v>0.12523585816629895</v>
      </c>
      <c r="O4" s="38">
        <f>IFERROR(I4/H4,0)</f>
        <v>2.5866112711921196E-2</v>
      </c>
      <c r="P4" s="36">
        <f>D4*250</f>
        <v>1405500</v>
      </c>
      <c r="Q4" s="39">
        <f>ABS(P4-B4)/B4</f>
        <v>5.4698923295755328</v>
      </c>
    </row>
    <row r="5" spans="1:17" ht="12.5" customHeight="1" thickBot="1" x14ac:dyDescent="0.35">
      <c r="A5" s="41" t="s">
        <v>34</v>
      </c>
      <c r="B5" s="1">
        <v>81242</v>
      </c>
      <c r="C5" s="2"/>
      <c r="D5" s="1">
        <v>1308</v>
      </c>
      <c r="E5" s="2"/>
      <c r="F5" s="1">
        <v>72602</v>
      </c>
      <c r="G5" s="1">
        <v>7332</v>
      </c>
      <c r="H5" s="1">
        <v>26921</v>
      </c>
      <c r="I5" s="2">
        <v>433</v>
      </c>
      <c r="J5" s="1">
        <v>950893</v>
      </c>
      <c r="K5" s="1">
        <v>315094</v>
      </c>
      <c r="L5" s="1">
        <v>3017804</v>
      </c>
      <c r="M5" s="44"/>
      <c r="N5" s="37">
        <f>IFERROR(B5/J5,0)</f>
        <v>8.543758340843817E-2</v>
      </c>
      <c r="O5" s="38">
        <f>IFERROR(I5/H5,0)</f>
        <v>1.6084097916124959E-2</v>
      </c>
      <c r="P5" s="36">
        <f>D5*250</f>
        <v>327000</v>
      </c>
      <c r="Q5" s="39">
        <f>ABS(P5-B5)/B5</f>
        <v>3.0250116934590481</v>
      </c>
    </row>
    <row r="6" spans="1:17" ht="15" thickBot="1" x14ac:dyDescent="0.35">
      <c r="A6" s="41" t="s">
        <v>10</v>
      </c>
      <c r="B6" s="1">
        <v>810091</v>
      </c>
      <c r="C6" s="2"/>
      <c r="D6" s="1">
        <v>15607</v>
      </c>
      <c r="E6" s="2"/>
      <c r="F6" s="1">
        <v>411934</v>
      </c>
      <c r="G6" s="1">
        <v>382550</v>
      </c>
      <c r="H6" s="1">
        <v>20502</v>
      </c>
      <c r="I6" s="2">
        <v>395</v>
      </c>
      <c r="J6" s="1">
        <v>14333498</v>
      </c>
      <c r="K6" s="1">
        <v>362761</v>
      </c>
      <c r="L6" s="1">
        <v>39512223</v>
      </c>
      <c r="M6" s="44"/>
      <c r="N6" s="37">
        <f>IFERROR(B6/J6,0)</f>
        <v>5.6517327452098573E-2</v>
      </c>
      <c r="O6" s="38">
        <f>IFERROR(I6/H6,0)</f>
        <v>1.9266413032874841E-2</v>
      </c>
      <c r="P6" s="36">
        <f>D6*250</f>
        <v>3901750</v>
      </c>
      <c r="Q6" s="39">
        <f>ABS(P6-B6)/B6</f>
        <v>3.816434203071013</v>
      </c>
    </row>
    <row r="7" spans="1:17" ht="15" thickBot="1" x14ac:dyDescent="0.35">
      <c r="A7" s="41" t="s">
        <v>18</v>
      </c>
      <c r="B7" s="1">
        <v>69079</v>
      </c>
      <c r="C7" s="2"/>
      <c r="D7" s="1">
        <v>2041</v>
      </c>
      <c r="E7" s="2"/>
      <c r="F7" s="1">
        <v>30773</v>
      </c>
      <c r="G7" s="1">
        <v>36265</v>
      </c>
      <c r="H7" s="1">
        <v>11996</v>
      </c>
      <c r="I7" s="2">
        <v>354</v>
      </c>
      <c r="J7" s="1">
        <v>888539</v>
      </c>
      <c r="K7" s="1">
        <v>154294</v>
      </c>
      <c r="L7" s="1">
        <v>5758736</v>
      </c>
      <c r="M7" s="44"/>
      <c r="N7" s="37">
        <f>IFERROR(B7/J7,0)</f>
        <v>7.7744477169825979E-2</v>
      </c>
      <c r="O7" s="38">
        <f>IFERROR(I7/H7,0)</f>
        <v>2.9509836612204066E-2</v>
      </c>
      <c r="P7" s="36">
        <f>D7*250</f>
        <v>510250</v>
      </c>
      <c r="Q7" s="39">
        <f>ABS(P7-B7)/B7</f>
        <v>6.3864705626890954</v>
      </c>
    </row>
    <row r="8" spans="1:17" ht="15" thickBot="1" x14ac:dyDescent="0.35">
      <c r="A8" s="41" t="s">
        <v>23</v>
      </c>
      <c r="B8" s="1">
        <v>56587</v>
      </c>
      <c r="C8" s="2"/>
      <c r="D8" s="1">
        <v>4501</v>
      </c>
      <c r="E8" s="2"/>
      <c r="F8" s="1">
        <v>41822</v>
      </c>
      <c r="G8" s="1">
        <v>10264</v>
      </c>
      <c r="H8" s="1">
        <v>15872</v>
      </c>
      <c r="I8" s="1">
        <v>1262</v>
      </c>
      <c r="J8" s="1">
        <v>1516780</v>
      </c>
      <c r="K8" s="1">
        <v>425430</v>
      </c>
      <c r="L8" s="1">
        <v>3565287</v>
      </c>
      <c r="M8" s="45"/>
      <c r="N8" s="37">
        <f>IFERROR(B8/J8,0)</f>
        <v>3.7307322090217435E-2</v>
      </c>
      <c r="O8" s="38">
        <f>IFERROR(I8/H8,0)</f>
        <v>7.9511088709677422E-2</v>
      </c>
      <c r="P8" s="36">
        <f>D8*250</f>
        <v>1125250</v>
      </c>
      <c r="Q8" s="39">
        <f>ABS(P8-B8)/B8</f>
        <v>18.885309346669729</v>
      </c>
    </row>
    <row r="9" spans="1:17" ht="15" thickBot="1" x14ac:dyDescent="0.35">
      <c r="A9" s="41" t="s">
        <v>43</v>
      </c>
      <c r="B9" s="1">
        <v>20260</v>
      </c>
      <c r="C9" s="2"/>
      <c r="D9" s="2">
        <v>633</v>
      </c>
      <c r="E9" s="2"/>
      <c r="F9" s="1">
        <v>10557</v>
      </c>
      <c r="G9" s="1">
        <v>9070</v>
      </c>
      <c r="H9" s="1">
        <v>20806</v>
      </c>
      <c r="I9" s="2">
        <v>650</v>
      </c>
      <c r="J9" s="1">
        <v>282024</v>
      </c>
      <c r="K9" s="1">
        <v>289623</v>
      </c>
      <c r="L9" s="1">
        <v>973764</v>
      </c>
      <c r="M9" s="44"/>
      <c r="N9" s="37">
        <f>IFERROR(B9/J9,0)</f>
        <v>7.1837857770969848E-2</v>
      </c>
      <c r="O9" s="38">
        <f>IFERROR(I9/H9,0)</f>
        <v>3.1240988176487551E-2</v>
      </c>
      <c r="P9" s="36">
        <f>D9*250</f>
        <v>158250</v>
      </c>
      <c r="Q9" s="39">
        <f>ABS(P9-B9)/B9</f>
        <v>6.8109575518262586</v>
      </c>
    </row>
    <row r="10" spans="1:17" ht="15" thickBot="1" x14ac:dyDescent="0.35">
      <c r="A10" s="41" t="s">
        <v>63</v>
      </c>
      <c r="B10" s="1">
        <v>15250</v>
      </c>
      <c r="C10" s="2"/>
      <c r="D10" s="2">
        <v>624</v>
      </c>
      <c r="E10" s="2"/>
      <c r="F10" s="1">
        <v>12037</v>
      </c>
      <c r="G10" s="1">
        <v>2589</v>
      </c>
      <c r="H10" s="1">
        <v>21608</v>
      </c>
      <c r="I10" s="2">
        <v>884</v>
      </c>
      <c r="J10" s="1">
        <v>381159</v>
      </c>
      <c r="K10" s="1">
        <v>540077</v>
      </c>
      <c r="L10" s="1">
        <v>705749</v>
      </c>
      <c r="M10" s="44"/>
      <c r="N10" s="37">
        <f>IFERROR(B10/J10,0)</f>
        <v>4.000954982041615E-2</v>
      </c>
      <c r="O10" s="38">
        <f>IFERROR(I10/H10,0)</f>
        <v>4.0910773787486115E-2</v>
      </c>
      <c r="P10" s="36">
        <f>D10*250</f>
        <v>156000</v>
      </c>
      <c r="Q10" s="39">
        <f>ABS(P10-B10)/B10</f>
        <v>9.2295081967213122</v>
      </c>
    </row>
    <row r="11" spans="1:17" ht="15" thickBot="1" x14ac:dyDescent="0.35">
      <c r="A11" s="41" t="s">
        <v>13</v>
      </c>
      <c r="B11" s="1">
        <v>700564</v>
      </c>
      <c r="C11" s="2"/>
      <c r="D11" s="1">
        <v>14033</v>
      </c>
      <c r="E11" s="2"/>
      <c r="F11" s="1">
        <v>285981</v>
      </c>
      <c r="G11" s="1">
        <v>400550</v>
      </c>
      <c r="H11" s="1">
        <v>32618</v>
      </c>
      <c r="I11" s="2">
        <v>653</v>
      </c>
      <c r="J11" s="1">
        <v>5260602</v>
      </c>
      <c r="K11" s="1">
        <v>244933</v>
      </c>
      <c r="L11" s="1">
        <v>21477737</v>
      </c>
      <c r="M11" s="44"/>
      <c r="N11" s="37">
        <f>IFERROR(B11/J11,0)</f>
        <v>0.13317183090452386</v>
      </c>
      <c r="O11" s="38">
        <f>IFERROR(I11/H11,0)</f>
        <v>2.0019621068121895E-2</v>
      </c>
      <c r="P11" s="36">
        <f>D11*250</f>
        <v>3508250</v>
      </c>
      <c r="Q11" s="39">
        <f>ABS(P11-B11)/B11</f>
        <v>4.0077508978480196</v>
      </c>
    </row>
    <row r="12" spans="1:17" ht="15" thickBot="1" x14ac:dyDescent="0.35">
      <c r="A12" s="41" t="s">
        <v>16</v>
      </c>
      <c r="B12" s="1">
        <v>314685</v>
      </c>
      <c r="C12" s="2"/>
      <c r="D12" s="1">
        <v>6946</v>
      </c>
      <c r="E12" s="2"/>
      <c r="F12" s="1">
        <v>89824</v>
      </c>
      <c r="G12" s="1">
        <v>217915</v>
      </c>
      <c r="H12" s="1">
        <v>29639</v>
      </c>
      <c r="I12" s="2">
        <v>654</v>
      </c>
      <c r="J12" s="1">
        <v>3187308</v>
      </c>
      <c r="K12" s="1">
        <v>300196</v>
      </c>
      <c r="L12" s="1">
        <v>10617423</v>
      </c>
      <c r="M12" s="44"/>
      <c r="N12" s="37">
        <f>IFERROR(B12/J12,0)</f>
        <v>9.8730652952271944E-2</v>
      </c>
      <c r="O12" s="38">
        <f>IFERROR(I12/H12,0)</f>
        <v>2.2065521778737475E-2</v>
      </c>
      <c r="P12" s="36">
        <f>D12*250</f>
        <v>1736500</v>
      </c>
      <c r="Q12" s="39">
        <f>ABS(P12-B12)/B12</f>
        <v>4.5182166293277408</v>
      </c>
    </row>
    <row r="13" spans="1:17" ht="13.5" thickBot="1" x14ac:dyDescent="0.35">
      <c r="A13" s="50" t="s">
        <v>64</v>
      </c>
      <c r="B13" s="51">
        <v>2286</v>
      </c>
      <c r="C13" s="52"/>
      <c r="D13" s="52">
        <v>39</v>
      </c>
      <c r="E13" s="52"/>
      <c r="F13" s="51">
        <v>1668</v>
      </c>
      <c r="G13" s="52">
        <v>579</v>
      </c>
      <c r="H13" s="52"/>
      <c r="I13" s="52"/>
      <c r="J13" s="51">
        <v>48433</v>
      </c>
      <c r="K13" s="52"/>
      <c r="L13" s="52"/>
      <c r="M13" s="44"/>
      <c r="N13" s="37">
        <f>IFERROR(B13/J13,0)</f>
        <v>4.7199223669811906E-2</v>
      </c>
      <c r="O13" s="38">
        <f>IFERROR(I13/H13,0)</f>
        <v>0</v>
      </c>
      <c r="P13" s="36">
        <f>D13*250</f>
        <v>9750</v>
      </c>
      <c r="Q13" s="39">
        <f>ABS(P13-B13)/B13</f>
        <v>3.2650918635170605</v>
      </c>
    </row>
    <row r="14" spans="1:17" ht="15" thickBot="1" x14ac:dyDescent="0.35">
      <c r="A14" s="41" t="s">
        <v>47</v>
      </c>
      <c r="B14" s="1">
        <v>12116</v>
      </c>
      <c r="C14" s="2"/>
      <c r="D14" s="2">
        <v>132</v>
      </c>
      <c r="E14" s="2"/>
      <c r="F14" s="1">
        <v>10155</v>
      </c>
      <c r="G14" s="1">
        <v>1829</v>
      </c>
      <c r="H14" s="1">
        <v>8557</v>
      </c>
      <c r="I14" s="2">
        <v>93</v>
      </c>
      <c r="J14" s="1">
        <v>410341</v>
      </c>
      <c r="K14" s="1">
        <v>289815</v>
      </c>
      <c r="L14" s="1">
        <v>1415872</v>
      </c>
      <c r="M14" s="44"/>
      <c r="N14" s="37">
        <f>IFERROR(B14/J14,0)</f>
        <v>2.9526661971384774E-2</v>
      </c>
      <c r="O14" s="38">
        <f>IFERROR(I14/H14,0)</f>
        <v>1.0868294963188033E-2</v>
      </c>
      <c r="P14" s="36">
        <f>D14*250</f>
        <v>33000</v>
      </c>
      <c r="Q14" s="39">
        <f>ABS(P14-B14)/B14</f>
        <v>1.7236711786068009</v>
      </c>
    </row>
    <row r="15" spans="1:17" ht="15" thickBot="1" x14ac:dyDescent="0.35">
      <c r="A15" s="41" t="s">
        <v>49</v>
      </c>
      <c r="B15" s="1">
        <v>40501</v>
      </c>
      <c r="C15" s="2"/>
      <c r="D15" s="2">
        <v>460</v>
      </c>
      <c r="E15" s="2"/>
      <c r="F15" s="1">
        <v>21630</v>
      </c>
      <c r="G15" s="1">
        <v>18411</v>
      </c>
      <c r="H15" s="1">
        <v>22663</v>
      </c>
      <c r="I15" s="2">
        <v>257</v>
      </c>
      <c r="J15" s="1">
        <v>303252</v>
      </c>
      <c r="K15" s="1">
        <v>169693</v>
      </c>
      <c r="L15" s="1">
        <v>1787065</v>
      </c>
      <c r="M15" s="44"/>
      <c r="N15" s="37">
        <f>IFERROR(B15/J15,0)</f>
        <v>0.13355559072982207</v>
      </c>
      <c r="O15" s="38">
        <f>IFERROR(I15/H15,0)</f>
        <v>1.1340069717160129E-2</v>
      </c>
      <c r="P15" s="36">
        <f>D15*250</f>
        <v>115000</v>
      </c>
      <c r="Q15" s="39">
        <f>ABS(P15-B15)/B15</f>
        <v>1.8394360633070788</v>
      </c>
    </row>
    <row r="16" spans="1:17" ht="15" thickBot="1" x14ac:dyDescent="0.35">
      <c r="A16" s="41" t="s">
        <v>12</v>
      </c>
      <c r="B16" s="1">
        <v>290419</v>
      </c>
      <c r="C16" s="2"/>
      <c r="D16" s="1">
        <v>8845</v>
      </c>
      <c r="E16" s="2"/>
      <c r="F16" s="1">
        <v>206424</v>
      </c>
      <c r="G16" s="1">
        <v>75150</v>
      </c>
      <c r="H16" s="1">
        <v>22918</v>
      </c>
      <c r="I16" s="2">
        <v>698</v>
      </c>
      <c r="J16" s="1">
        <v>5479510</v>
      </c>
      <c r="K16" s="1">
        <v>432417</v>
      </c>
      <c r="L16" s="1">
        <v>12671821</v>
      </c>
      <c r="M16" s="44"/>
      <c r="N16" s="37">
        <f>IFERROR(B16/J16,0)</f>
        <v>5.3000907015408313E-2</v>
      </c>
      <c r="O16" s="38">
        <f>IFERROR(I16/H16,0)</f>
        <v>3.0456409808883846E-2</v>
      </c>
      <c r="P16" s="36">
        <f>D16*250</f>
        <v>2211250</v>
      </c>
      <c r="Q16" s="39">
        <f>ABS(P16-B16)/B16</f>
        <v>6.6139990840819642</v>
      </c>
    </row>
    <row r="17" spans="1:17" ht="15" thickBot="1" x14ac:dyDescent="0.35">
      <c r="A17" s="41" t="s">
        <v>27</v>
      </c>
      <c r="B17" s="1">
        <v>117450</v>
      </c>
      <c r="C17" s="2"/>
      <c r="D17" s="1">
        <v>3580</v>
      </c>
      <c r="E17" s="2"/>
      <c r="F17" s="1">
        <v>92552</v>
      </c>
      <c r="G17" s="1">
        <v>21318</v>
      </c>
      <c r="H17" s="1">
        <v>17446</v>
      </c>
      <c r="I17" s="2">
        <v>532</v>
      </c>
      <c r="J17" s="1">
        <v>2012675</v>
      </c>
      <c r="K17" s="1">
        <v>298962</v>
      </c>
      <c r="L17" s="1">
        <v>6732219</v>
      </c>
      <c r="M17" s="44"/>
      <c r="N17" s="37">
        <f>IFERROR(B17/J17,0)</f>
        <v>5.8355174084241124E-2</v>
      </c>
      <c r="O17" s="38">
        <f>IFERROR(I17/H17,0)</f>
        <v>3.0494096067866561E-2</v>
      </c>
      <c r="P17" s="36">
        <f>D17*250</f>
        <v>895000</v>
      </c>
      <c r="Q17" s="39">
        <f>ABS(P17-B17)/B17</f>
        <v>6.6202639421030227</v>
      </c>
    </row>
    <row r="18" spans="1:17" ht="15" thickBot="1" x14ac:dyDescent="0.35">
      <c r="A18" s="41" t="s">
        <v>41</v>
      </c>
      <c r="B18" s="1">
        <v>86662</v>
      </c>
      <c r="C18" s="55">
        <v>122</v>
      </c>
      <c r="D18" s="1">
        <v>1316</v>
      </c>
      <c r="E18" s="54">
        <v>1</v>
      </c>
      <c r="F18" s="1">
        <v>66164</v>
      </c>
      <c r="G18" s="1">
        <v>19182</v>
      </c>
      <c r="H18" s="1">
        <v>27468</v>
      </c>
      <c r="I18" s="2">
        <v>417</v>
      </c>
      <c r="J18" s="1">
        <v>785125</v>
      </c>
      <c r="K18" s="1">
        <v>248846</v>
      </c>
      <c r="L18" s="1">
        <v>3155070</v>
      </c>
      <c r="M18" s="44"/>
      <c r="N18" s="37">
        <f>IFERROR(B18/J18,0)</f>
        <v>0.11037987581595288</v>
      </c>
      <c r="O18" s="38">
        <f>IFERROR(I18/H18,0)</f>
        <v>1.5181301878549585E-2</v>
      </c>
      <c r="P18" s="36">
        <f>D18*250</f>
        <v>329000</v>
      </c>
      <c r="Q18" s="39">
        <f>ABS(P18-B18)/B18</f>
        <v>2.7963582654450625</v>
      </c>
    </row>
    <row r="19" spans="1:17" ht="15" thickBot="1" x14ac:dyDescent="0.35">
      <c r="A19" s="41" t="s">
        <v>45</v>
      </c>
      <c r="B19" s="1">
        <v>57809</v>
      </c>
      <c r="C19" s="2"/>
      <c r="D19" s="2">
        <v>639</v>
      </c>
      <c r="E19" s="2"/>
      <c r="F19" s="1">
        <v>44170</v>
      </c>
      <c r="G19" s="1">
        <v>13000</v>
      </c>
      <c r="H19" s="1">
        <v>19843</v>
      </c>
      <c r="I19" s="2">
        <v>219</v>
      </c>
      <c r="J19" s="1">
        <v>502770</v>
      </c>
      <c r="K19" s="1">
        <v>172577</v>
      </c>
      <c r="L19" s="1">
        <v>2913314</v>
      </c>
      <c r="M19" s="44"/>
      <c r="N19" s="37">
        <f>IFERROR(B19/J19,0)</f>
        <v>0.11498100523102014</v>
      </c>
      <c r="O19" s="38">
        <f>IFERROR(I19/H19,0)</f>
        <v>1.1036637605200827E-2</v>
      </c>
      <c r="P19" s="36">
        <f>D19*250</f>
        <v>159750</v>
      </c>
      <c r="Q19" s="39">
        <f>ABS(P19-B19)/B19</f>
        <v>1.7634105416111678</v>
      </c>
    </row>
    <row r="20" spans="1:17" ht="15" thickBot="1" x14ac:dyDescent="0.35">
      <c r="A20" s="41" t="s">
        <v>38</v>
      </c>
      <c r="B20" s="1">
        <v>66491</v>
      </c>
      <c r="C20" s="2"/>
      <c r="D20" s="1">
        <v>1157</v>
      </c>
      <c r="E20" s="2"/>
      <c r="F20" s="1">
        <v>11750</v>
      </c>
      <c r="G20" s="1">
        <v>53584</v>
      </c>
      <c r="H20" s="1">
        <v>14883</v>
      </c>
      <c r="I20" s="2">
        <v>259</v>
      </c>
      <c r="J20" s="1">
        <v>1354927</v>
      </c>
      <c r="K20" s="1">
        <v>303274</v>
      </c>
      <c r="L20" s="1">
        <v>4467673</v>
      </c>
      <c r="M20" s="44"/>
      <c r="N20" s="37">
        <f>IFERROR(B20/J20,0)</f>
        <v>4.907349252026124E-2</v>
      </c>
      <c r="O20" s="38">
        <f>IFERROR(I20/H20,0)</f>
        <v>1.7402405429012967E-2</v>
      </c>
      <c r="P20" s="36">
        <f>D20*250</f>
        <v>289250</v>
      </c>
      <c r="Q20" s="39">
        <f>ABS(P20-B20)/B20</f>
        <v>3.3502128107563429</v>
      </c>
    </row>
    <row r="21" spans="1:17" ht="15" thickBot="1" x14ac:dyDescent="0.35">
      <c r="A21" s="41" t="s">
        <v>14</v>
      </c>
      <c r="B21" s="1">
        <v>164851</v>
      </c>
      <c r="C21" s="2"/>
      <c r="D21" s="1">
        <v>5465</v>
      </c>
      <c r="E21" s="2"/>
      <c r="F21" s="1">
        <v>149640</v>
      </c>
      <c r="G21" s="1">
        <v>9746</v>
      </c>
      <c r="H21" s="1">
        <v>35461</v>
      </c>
      <c r="I21" s="1">
        <v>1176</v>
      </c>
      <c r="J21" s="1">
        <v>2281925</v>
      </c>
      <c r="K21" s="1">
        <v>490864</v>
      </c>
      <c r="L21" s="1">
        <v>4648794</v>
      </c>
      <c r="M21" s="44"/>
      <c r="N21" s="37">
        <f>IFERROR(B21/J21,0)</f>
        <v>7.2242076317144521E-2</v>
      </c>
      <c r="O21" s="38">
        <f>IFERROR(I21/H21,0)</f>
        <v>3.3163193367361329E-2</v>
      </c>
      <c r="P21" s="36">
        <f>D21*250</f>
        <v>1366250</v>
      </c>
      <c r="Q21" s="39">
        <f>ABS(P21-B21)/B21</f>
        <v>7.2877871532474776</v>
      </c>
    </row>
    <row r="22" spans="1:17" ht="15" thickBot="1" x14ac:dyDescent="0.35">
      <c r="A22" s="41" t="s">
        <v>39</v>
      </c>
      <c r="B22" s="1">
        <v>5288</v>
      </c>
      <c r="C22" s="2"/>
      <c r="D22" s="2">
        <v>140</v>
      </c>
      <c r="E22" s="2"/>
      <c r="F22" s="1">
        <v>4567</v>
      </c>
      <c r="G22" s="2">
        <v>581</v>
      </c>
      <c r="H22" s="1">
        <v>3934</v>
      </c>
      <c r="I22" s="2">
        <v>104</v>
      </c>
      <c r="J22" s="1">
        <v>430961</v>
      </c>
      <c r="K22" s="1">
        <v>320605</v>
      </c>
      <c r="L22" s="1">
        <v>1344212</v>
      </c>
      <c r="M22" s="44"/>
      <c r="N22" s="37">
        <f>IFERROR(B22/J22,0)</f>
        <v>1.227025183253241E-2</v>
      </c>
      <c r="O22" s="38">
        <f>IFERROR(I22/H22,0)</f>
        <v>2.6436197254702594E-2</v>
      </c>
      <c r="P22" s="36">
        <f>D22*250</f>
        <v>35000</v>
      </c>
      <c r="Q22" s="39">
        <f>ABS(P22-B22)/B22</f>
        <v>5.6187594553706504</v>
      </c>
    </row>
    <row r="23" spans="1:17" ht="15" thickBot="1" x14ac:dyDescent="0.35">
      <c r="A23" s="41" t="s">
        <v>26</v>
      </c>
      <c r="B23" s="1">
        <v>123403</v>
      </c>
      <c r="C23" s="2"/>
      <c r="D23" s="1">
        <v>3935</v>
      </c>
      <c r="E23" s="2"/>
      <c r="F23" s="1">
        <v>7463</v>
      </c>
      <c r="G23" s="1">
        <v>112005</v>
      </c>
      <c r="H23" s="1">
        <v>20412</v>
      </c>
      <c r="I23" s="2">
        <v>651</v>
      </c>
      <c r="J23" s="1">
        <v>2555705</v>
      </c>
      <c r="K23" s="1">
        <v>422732</v>
      </c>
      <c r="L23" s="1">
        <v>6045680</v>
      </c>
      <c r="M23" s="44"/>
      <c r="N23" s="37">
        <f>IFERROR(B23/J23,0)</f>
        <v>4.8285306794015742E-2</v>
      </c>
      <c r="O23" s="38">
        <f>IFERROR(I23/H23,0)</f>
        <v>3.1893004115226338E-2</v>
      </c>
      <c r="P23" s="36">
        <f>D23*250</f>
        <v>983750</v>
      </c>
      <c r="Q23" s="39">
        <f>ABS(P23-B23)/B23</f>
        <v>6.9718483343192625</v>
      </c>
    </row>
    <row r="24" spans="1:17" ht="15" thickBot="1" x14ac:dyDescent="0.35">
      <c r="A24" s="41" t="s">
        <v>17</v>
      </c>
      <c r="B24" s="1">
        <v>130642</v>
      </c>
      <c r="C24" s="2"/>
      <c r="D24" s="1">
        <v>9404</v>
      </c>
      <c r="E24" s="2"/>
      <c r="F24" s="1">
        <v>111479</v>
      </c>
      <c r="G24" s="1">
        <v>9759</v>
      </c>
      <c r="H24" s="1">
        <v>18954</v>
      </c>
      <c r="I24" s="1">
        <v>1364</v>
      </c>
      <c r="J24" s="1">
        <v>2439145</v>
      </c>
      <c r="K24" s="1">
        <v>353884</v>
      </c>
      <c r="L24" s="1">
        <v>6892503</v>
      </c>
      <c r="M24" s="44"/>
      <c r="N24" s="37">
        <f>IFERROR(B24/J24,0)</f>
        <v>5.3560571429742798E-2</v>
      </c>
      <c r="O24" s="38">
        <f>IFERROR(I24/H24,0)</f>
        <v>7.1963701593331222E-2</v>
      </c>
      <c r="P24" s="36">
        <f>D24*250</f>
        <v>2351000</v>
      </c>
      <c r="Q24" s="39">
        <f>ABS(P24-B24)/B24</f>
        <v>16.99574409454846</v>
      </c>
    </row>
    <row r="25" spans="1:17" ht="15" thickBot="1" x14ac:dyDescent="0.35">
      <c r="A25" s="41" t="s">
        <v>11</v>
      </c>
      <c r="B25" s="1">
        <v>134373</v>
      </c>
      <c r="C25" s="2"/>
      <c r="D25" s="1">
        <v>7044</v>
      </c>
      <c r="E25" s="2"/>
      <c r="F25" s="1">
        <v>95051</v>
      </c>
      <c r="G25" s="1">
        <v>32278</v>
      </c>
      <c r="H25" s="1">
        <v>13455</v>
      </c>
      <c r="I25" s="2">
        <v>705</v>
      </c>
      <c r="J25" s="1">
        <v>3869764</v>
      </c>
      <c r="K25" s="1">
        <v>387486</v>
      </c>
      <c r="L25" s="1">
        <v>9986857</v>
      </c>
      <c r="M25" s="44"/>
      <c r="N25" s="37">
        <f>IFERROR(B25/J25,0)</f>
        <v>3.4723822951477142E-2</v>
      </c>
      <c r="O25" s="38">
        <f>IFERROR(I25/H25,0)</f>
        <v>5.2396878483835008E-2</v>
      </c>
      <c r="P25" s="36">
        <f>D25*250</f>
        <v>1761000</v>
      </c>
      <c r="Q25" s="39">
        <f>ABS(P25-B25)/B25</f>
        <v>12.105311334866379</v>
      </c>
    </row>
    <row r="26" spans="1:17" ht="15" thickBot="1" x14ac:dyDescent="0.35">
      <c r="A26" s="41" t="s">
        <v>32</v>
      </c>
      <c r="B26" s="1">
        <v>96734</v>
      </c>
      <c r="C26" s="2"/>
      <c r="D26" s="1">
        <v>2060</v>
      </c>
      <c r="E26" s="2"/>
      <c r="F26" s="1">
        <v>86252</v>
      </c>
      <c r="G26" s="1">
        <v>8422</v>
      </c>
      <c r="H26" s="1">
        <v>17153</v>
      </c>
      <c r="I26" s="2">
        <v>365</v>
      </c>
      <c r="J26" s="1">
        <v>1981100</v>
      </c>
      <c r="K26" s="1">
        <v>351282</v>
      </c>
      <c r="L26" s="1">
        <v>5639632</v>
      </c>
      <c r="M26" s="44"/>
      <c r="N26" s="37">
        <f>IFERROR(B26/J26,0)</f>
        <v>4.8828428650749586E-2</v>
      </c>
      <c r="O26" s="38">
        <f>IFERROR(I26/H26,0)</f>
        <v>2.1279076546376726E-2</v>
      </c>
      <c r="P26" s="36">
        <f>D26*250</f>
        <v>515000</v>
      </c>
      <c r="Q26" s="39">
        <f>ABS(P26-B26)/B26</f>
        <v>4.3238778506006161</v>
      </c>
    </row>
    <row r="27" spans="1:17" ht="15" thickBot="1" x14ac:dyDescent="0.35">
      <c r="A27" s="41" t="s">
        <v>30</v>
      </c>
      <c r="B27" s="1">
        <v>96859</v>
      </c>
      <c r="C27" s="2"/>
      <c r="D27" s="1">
        <v>2919</v>
      </c>
      <c r="E27" s="2"/>
      <c r="F27" s="1">
        <v>85327</v>
      </c>
      <c r="G27" s="1">
        <v>8613</v>
      </c>
      <c r="H27" s="1">
        <v>32545</v>
      </c>
      <c r="I27" s="2">
        <v>981</v>
      </c>
      <c r="J27" s="1">
        <v>817371</v>
      </c>
      <c r="K27" s="1">
        <v>274640</v>
      </c>
      <c r="L27" s="1">
        <v>2976149</v>
      </c>
      <c r="M27" s="44"/>
      <c r="N27" s="37">
        <f>IFERROR(B27/J27,0)</f>
        <v>0.11850065637268756</v>
      </c>
      <c r="O27" s="38">
        <f>IFERROR(I27/H27,0)</f>
        <v>3.0142879090490092E-2</v>
      </c>
      <c r="P27" s="36">
        <f>D27*250</f>
        <v>729750</v>
      </c>
      <c r="Q27" s="39">
        <f>ABS(P27-B27)/B27</f>
        <v>6.5341475753414757</v>
      </c>
    </row>
    <row r="28" spans="1:17" ht="15" thickBot="1" x14ac:dyDescent="0.35">
      <c r="A28" s="41" t="s">
        <v>35</v>
      </c>
      <c r="B28" s="1">
        <v>126528</v>
      </c>
      <c r="C28" s="2"/>
      <c r="D28" s="1">
        <v>2164</v>
      </c>
      <c r="E28" s="2"/>
      <c r="F28" s="1">
        <v>20611</v>
      </c>
      <c r="G28" s="1">
        <v>103753</v>
      </c>
      <c r="H28" s="1">
        <v>20616</v>
      </c>
      <c r="I28" s="2">
        <v>353</v>
      </c>
      <c r="J28" s="1">
        <v>1372365</v>
      </c>
      <c r="K28" s="1">
        <v>223606</v>
      </c>
      <c r="L28" s="1">
        <v>6137428</v>
      </c>
      <c r="M28" s="44"/>
      <c r="N28" s="37">
        <f>IFERROR(B28/J28,0)</f>
        <v>9.2197046704047395E-2</v>
      </c>
      <c r="O28" s="38">
        <f>IFERROR(I28/H28,0)</f>
        <v>1.7122623205277455E-2</v>
      </c>
      <c r="P28" s="36">
        <f>D28*250</f>
        <v>541000</v>
      </c>
      <c r="Q28" s="39">
        <f>ABS(P28-B28)/B28</f>
        <v>3.2757334344967122</v>
      </c>
    </row>
    <row r="29" spans="1:17" ht="15" thickBot="1" x14ac:dyDescent="0.35">
      <c r="A29" s="41" t="s">
        <v>51</v>
      </c>
      <c r="B29" s="1">
        <v>12107</v>
      </c>
      <c r="C29" s="2"/>
      <c r="D29" s="2">
        <v>173</v>
      </c>
      <c r="E29" s="2"/>
      <c r="F29" s="1">
        <v>8779</v>
      </c>
      <c r="G29" s="1">
        <v>3155</v>
      </c>
      <c r="H29" s="1">
        <v>11328</v>
      </c>
      <c r="I29" s="2">
        <v>162</v>
      </c>
      <c r="J29" s="1">
        <v>330307</v>
      </c>
      <c r="K29" s="1">
        <v>309051</v>
      </c>
      <c r="L29" s="1">
        <v>1068778</v>
      </c>
      <c r="M29" s="44"/>
      <c r="N29" s="37">
        <f>IFERROR(B29/J29,0)</f>
        <v>3.6653779665583835E-2</v>
      </c>
      <c r="O29" s="38">
        <f>IFERROR(I29/H29,0)</f>
        <v>1.4300847457627119E-2</v>
      </c>
      <c r="P29" s="36">
        <f>D29*250</f>
        <v>43250</v>
      </c>
      <c r="Q29" s="39">
        <f>ABS(P29-B29)/B29</f>
        <v>2.572313537622863</v>
      </c>
    </row>
    <row r="30" spans="1:17" ht="15" thickBot="1" x14ac:dyDescent="0.35">
      <c r="A30" s="41" t="s">
        <v>50</v>
      </c>
      <c r="B30" s="1">
        <v>44063</v>
      </c>
      <c r="C30" s="2"/>
      <c r="D30" s="2">
        <v>470</v>
      </c>
      <c r="E30" s="2"/>
      <c r="F30" s="1">
        <v>32824</v>
      </c>
      <c r="G30" s="1">
        <v>10769</v>
      </c>
      <c r="H30" s="1">
        <v>22779</v>
      </c>
      <c r="I30" s="2">
        <v>243</v>
      </c>
      <c r="J30" s="1">
        <v>448666</v>
      </c>
      <c r="K30" s="1">
        <v>231940</v>
      </c>
      <c r="L30" s="1">
        <v>1934408</v>
      </c>
      <c r="M30" s="44"/>
      <c r="N30" s="37">
        <f>IFERROR(B30/J30,0)</f>
        <v>9.8208912643258012E-2</v>
      </c>
      <c r="O30" s="38">
        <f>IFERROR(I30/H30,0)</f>
        <v>1.066772026866851E-2</v>
      </c>
      <c r="P30" s="36">
        <f>D30*250</f>
        <v>117500</v>
      </c>
      <c r="Q30" s="39">
        <f>ABS(P30-B30)/B30</f>
        <v>1.6666364069627579</v>
      </c>
    </row>
    <row r="31" spans="1:17" ht="15" thickBot="1" x14ac:dyDescent="0.35">
      <c r="A31" s="41" t="s">
        <v>31</v>
      </c>
      <c r="B31" s="1">
        <v>78728</v>
      </c>
      <c r="C31" s="2"/>
      <c r="D31" s="1">
        <v>1585</v>
      </c>
      <c r="E31" s="2"/>
      <c r="F31" s="1">
        <v>54222</v>
      </c>
      <c r="G31" s="1">
        <v>22921</v>
      </c>
      <c r="H31" s="1">
        <v>25560</v>
      </c>
      <c r="I31" s="2">
        <v>515</v>
      </c>
      <c r="J31" s="1">
        <v>1033519</v>
      </c>
      <c r="K31" s="1">
        <v>335541</v>
      </c>
      <c r="L31" s="1">
        <v>3080156</v>
      </c>
      <c r="M31" s="44"/>
      <c r="N31" s="37">
        <f>IFERROR(B31/J31,0)</f>
        <v>7.6174700223217956E-2</v>
      </c>
      <c r="O31" s="38">
        <f>IFERROR(I31/H31,0)</f>
        <v>2.014866979655712E-2</v>
      </c>
      <c r="P31" s="36">
        <f>D31*250</f>
        <v>396250</v>
      </c>
      <c r="Q31" s="39">
        <f>ABS(P31-B31)/B31</f>
        <v>4.0331521186871253</v>
      </c>
    </row>
    <row r="32" spans="1:17" ht="15" thickBot="1" x14ac:dyDescent="0.35">
      <c r="A32" s="41" t="s">
        <v>42</v>
      </c>
      <c r="B32" s="1">
        <v>8172</v>
      </c>
      <c r="C32" s="2"/>
      <c r="D32" s="2">
        <v>439</v>
      </c>
      <c r="E32" s="2"/>
      <c r="F32" s="1">
        <v>7403</v>
      </c>
      <c r="G32" s="2">
        <v>330</v>
      </c>
      <c r="H32" s="1">
        <v>6010</v>
      </c>
      <c r="I32" s="2">
        <v>323</v>
      </c>
      <c r="J32" s="1">
        <v>298516</v>
      </c>
      <c r="K32" s="1">
        <v>219544</v>
      </c>
      <c r="L32" s="1">
        <v>1359711</v>
      </c>
      <c r="M32" s="44"/>
      <c r="N32" s="37">
        <f>IFERROR(B32/J32,0)</f>
        <v>2.7375417063071995E-2</v>
      </c>
      <c r="O32" s="38">
        <f>IFERROR(I32/H32,0)</f>
        <v>5.3743760399334442E-2</v>
      </c>
      <c r="P32" s="36">
        <f>D32*250</f>
        <v>109750</v>
      </c>
      <c r="Q32" s="39">
        <f>ABS(P32-B32)/B32</f>
        <v>12.430004894762604</v>
      </c>
    </row>
    <row r="33" spans="1:17" ht="15" thickBot="1" x14ac:dyDescent="0.35">
      <c r="A33" s="41" t="s">
        <v>8</v>
      </c>
      <c r="B33" s="1">
        <v>207250</v>
      </c>
      <c r="C33" s="2"/>
      <c r="D33" s="1">
        <v>16221</v>
      </c>
      <c r="E33" s="2"/>
      <c r="F33" s="1">
        <v>170574</v>
      </c>
      <c r="G33" s="1">
        <v>20455</v>
      </c>
      <c r="H33" s="1">
        <v>23333</v>
      </c>
      <c r="I33" s="1">
        <v>1826</v>
      </c>
      <c r="J33" s="1">
        <v>3512568</v>
      </c>
      <c r="K33" s="1">
        <v>395462</v>
      </c>
      <c r="L33" s="1">
        <v>8882190</v>
      </c>
      <c r="M33" s="44"/>
      <c r="N33" s="37">
        <f>IFERROR(B33/J33,0)</f>
        <v>5.9002416465674119E-2</v>
      </c>
      <c r="O33" s="38">
        <f>IFERROR(I33/H33,0)</f>
        <v>7.8258260832297602E-2</v>
      </c>
      <c r="P33" s="36">
        <f>D33*250</f>
        <v>4055250</v>
      </c>
      <c r="Q33" s="39">
        <f>ABS(P33-B33)/B33</f>
        <v>18.566948130277442</v>
      </c>
    </row>
    <row r="34" spans="1:17" ht="15" thickBot="1" x14ac:dyDescent="0.35">
      <c r="A34" s="41" t="s">
        <v>44</v>
      </c>
      <c r="B34" s="1">
        <v>28844</v>
      </c>
      <c r="C34" s="2"/>
      <c r="D34" s="2">
        <v>870</v>
      </c>
      <c r="E34" s="2"/>
      <c r="F34" s="1">
        <v>16301</v>
      </c>
      <c r="G34" s="1">
        <v>11673</v>
      </c>
      <c r="H34" s="1">
        <v>13756</v>
      </c>
      <c r="I34" s="2">
        <v>415</v>
      </c>
      <c r="J34" s="1">
        <v>905329</v>
      </c>
      <c r="K34" s="1">
        <v>431761</v>
      </c>
      <c r="L34" s="1">
        <v>2096829</v>
      </c>
      <c r="M34" s="44"/>
      <c r="N34" s="37">
        <f>IFERROR(B34/J34,0)</f>
        <v>3.1860240862713995E-2</v>
      </c>
      <c r="O34" s="38">
        <f>IFERROR(I34/H34,0)</f>
        <v>3.0168653678394882E-2</v>
      </c>
      <c r="P34" s="36">
        <f>D34*250</f>
        <v>217500</v>
      </c>
      <c r="Q34" s="39">
        <f>ABS(P34-B34)/B34</f>
        <v>6.5405630287061438</v>
      </c>
    </row>
    <row r="35" spans="1:17" ht="15" thickBot="1" x14ac:dyDescent="0.35">
      <c r="A35" s="41" t="s">
        <v>7</v>
      </c>
      <c r="B35" s="1">
        <v>489864</v>
      </c>
      <c r="C35" s="2"/>
      <c r="D35" s="1">
        <v>33215</v>
      </c>
      <c r="E35" s="2"/>
      <c r="F35" s="1">
        <v>392407</v>
      </c>
      <c r="G35" s="1">
        <v>64242</v>
      </c>
      <c r="H35" s="1">
        <v>25181</v>
      </c>
      <c r="I35" s="1">
        <v>1707</v>
      </c>
      <c r="J35" s="1">
        <v>10508186</v>
      </c>
      <c r="K35" s="1">
        <v>540168</v>
      </c>
      <c r="L35" s="1">
        <v>19453561</v>
      </c>
      <c r="M35" s="45"/>
      <c r="N35" s="37">
        <f>IFERROR(B35/J35,0)</f>
        <v>4.6617370495725903E-2</v>
      </c>
      <c r="O35" s="38">
        <f>IFERROR(I35/H35,0)</f>
        <v>6.7789206147492162E-2</v>
      </c>
      <c r="P35" s="36">
        <f>D35*250</f>
        <v>8303750</v>
      </c>
      <c r="Q35" s="39">
        <f>ABS(P35-B35)/B35</f>
        <v>15.951133375794099</v>
      </c>
    </row>
    <row r="36" spans="1:17" ht="15" thickBot="1" x14ac:dyDescent="0.35">
      <c r="A36" s="41" t="s">
        <v>24</v>
      </c>
      <c r="B36" s="1">
        <v>207380</v>
      </c>
      <c r="C36" s="2"/>
      <c r="D36" s="1">
        <v>3441</v>
      </c>
      <c r="E36" s="2"/>
      <c r="F36" s="1">
        <v>176422</v>
      </c>
      <c r="G36" s="1">
        <v>27517</v>
      </c>
      <c r="H36" s="1">
        <v>19773</v>
      </c>
      <c r="I36" s="2">
        <v>328</v>
      </c>
      <c r="J36" s="1">
        <v>2974052</v>
      </c>
      <c r="K36" s="1">
        <v>283565</v>
      </c>
      <c r="L36" s="1">
        <v>10488084</v>
      </c>
      <c r="M36" s="44"/>
      <c r="N36" s="37">
        <f>IFERROR(B36/J36,0)</f>
        <v>6.9729782801376705E-2</v>
      </c>
      <c r="O36" s="38">
        <f>IFERROR(I36/H36,0)</f>
        <v>1.6588276943306529E-2</v>
      </c>
      <c r="P36" s="36">
        <f>D36*250</f>
        <v>860250</v>
      </c>
      <c r="Q36" s="39">
        <f>ABS(P36-B36)/B36</f>
        <v>3.1481820812035877</v>
      </c>
    </row>
    <row r="37" spans="1:17" ht="15" thickBot="1" x14ac:dyDescent="0.35">
      <c r="A37" s="41" t="s">
        <v>53</v>
      </c>
      <c r="B37" s="1">
        <v>20724</v>
      </c>
      <c r="C37" s="2"/>
      <c r="D37" s="2">
        <v>231</v>
      </c>
      <c r="E37" s="2"/>
      <c r="F37" s="1">
        <v>16727</v>
      </c>
      <c r="G37" s="1">
        <v>3766</v>
      </c>
      <c r="H37" s="1">
        <v>27195</v>
      </c>
      <c r="I37" s="2">
        <v>303</v>
      </c>
      <c r="J37" s="1">
        <v>237618</v>
      </c>
      <c r="K37" s="1">
        <v>311809</v>
      </c>
      <c r="L37" s="1">
        <v>762062</v>
      </c>
      <c r="M37" s="44"/>
      <c r="N37" s="37">
        <f>IFERROR(B37/J37,0)</f>
        <v>8.7215614978663231E-2</v>
      </c>
      <c r="O37" s="38">
        <f>IFERROR(I37/H37,0)</f>
        <v>1.1141753998896857E-2</v>
      </c>
      <c r="P37" s="36">
        <f>D37*250</f>
        <v>57750</v>
      </c>
      <c r="Q37" s="39">
        <f>ABS(P37-B37)/B37</f>
        <v>1.786624203821656</v>
      </c>
    </row>
    <row r="38" spans="1:17" ht="15" thickBot="1" x14ac:dyDescent="0.35">
      <c r="A38" s="41" t="s">
        <v>21</v>
      </c>
      <c r="B38" s="1">
        <v>151088</v>
      </c>
      <c r="C38" s="2"/>
      <c r="D38" s="1">
        <v>4764</v>
      </c>
      <c r="E38" s="2"/>
      <c r="F38" s="1">
        <v>130193</v>
      </c>
      <c r="G38" s="1">
        <v>16131</v>
      </c>
      <c r="H38" s="1">
        <v>12926</v>
      </c>
      <c r="I38" s="2">
        <v>408</v>
      </c>
      <c r="J38" s="1">
        <v>3062779</v>
      </c>
      <c r="K38" s="1">
        <v>262020</v>
      </c>
      <c r="L38" s="1">
        <v>11689100</v>
      </c>
      <c r="M38" s="44"/>
      <c r="N38" s="37">
        <f>IFERROR(B38/J38,0)</f>
        <v>4.9330363046109431E-2</v>
      </c>
      <c r="O38" s="38">
        <f>IFERROR(I38/H38,0)</f>
        <v>3.1564289029862296E-2</v>
      </c>
      <c r="P38" s="36">
        <f>D38*250</f>
        <v>1191000</v>
      </c>
      <c r="Q38" s="39">
        <f>ABS(P38-B38)/B38</f>
        <v>6.8828232553214024</v>
      </c>
    </row>
    <row r="39" spans="1:17" ht="15" thickBot="1" x14ac:dyDescent="0.35">
      <c r="A39" s="41" t="s">
        <v>46</v>
      </c>
      <c r="B39" s="1">
        <v>84333</v>
      </c>
      <c r="C39" s="2"/>
      <c r="D39" s="1">
        <v>1006</v>
      </c>
      <c r="E39" s="2"/>
      <c r="F39" s="1">
        <v>70271</v>
      </c>
      <c r="G39" s="1">
        <v>13056</v>
      </c>
      <c r="H39" s="1">
        <v>21313</v>
      </c>
      <c r="I39" s="2">
        <v>254</v>
      </c>
      <c r="J39" s="1">
        <v>1172554</v>
      </c>
      <c r="K39" s="1">
        <v>296326</v>
      </c>
      <c r="L39" s="1">
        <v>3956971</v>
      </c>
      <c r="M39" s="44"/>
      <c r="N39" s="37">
        <f>IFERROR(B39/J39,0)</f>
        <v>7.1922487151977646E-2</v>
      </c>
      <c r="O39" s="38">
        <f>IFERROR(I39/H39,0)</f>
        <v>1.1917608971050533E-2</v>
      </c>
      <c r="P39" s="36">
        <f>D39*250</f>
        <v>251500</v>
      </c>
      <c r="Q39" s="39">
        <f>ABS(P39-B39)/B39</f>
        <v>1.9822252261866649</v>
      </c>
    </row>
    <row r="40" spans="1:17" ht="15" thickBot="1" x14ac:dyDescent="0.35">
      <c r="A40" s="41" t="s">
        <v>37</v>
      </c>
      <c r="B40" s="1">
        <v>32820</v>
      </c>
      <c r="C40" s="2"/>
      <c r="D40" s="2">
        <v>547</v>
      </c>
      <c r="E40" s="2"/>
      <c r="F40" s="1">
        <v>5490</v>
      </c>
      <c r="G40" s="1">
        <v>26783</v>
      </c>
      <c r="H40" s="1">
        <v>7781</v>
      </c>
      <c r="I40" s="2">
        <v>130</v>
      </c>
      <c r="J40" s="1">
        <v>671490</v>
      </c>
      <c r="K40" s="1">
        <v>159206</v>
      </c>
      <c r="L40" s="1">
        <v>4217737</v>
      </c>
      <c r="M40" s="44"/>
      <c r="N40" s="37">
        <f>IFERROR(B40/J40,0)</f>
        <v>4.8876379395076622E-2</v>
      </c>
      <c r="O40" s="38">
        <f>IFERROR(I40/H40,0)</f>
        <v>1.670736409201902E-2</v>
      </c>
      <c r="P40" s="36">
        <f>D40*250</f>
        <v>136750</v>
      </c>
      <c r="Q40" s="39">
        <f>ABS(P40-B40)/B40</f>
        <v>3.1666666666666665</v>
      </c>
    </row>
    <row r="41" spans="1:17" ht="15" thickBot="1" x14ac:dyDescent="0.35">
      <c r="A41" s="41" t="s">
        <v>19</v>
      </c>
      <c r="B41" s="1">
        <v>160769</v>
      </c>
      <c r="C41" s="2"/>
      <c r="D41" s="1">
        <v>8188</v>
      </c>
      <c r="E41" s="2"/>
      <c r="F41" s="1">
        <v>127290</v>
      </c>
      <c r="G41" s="1">
        <v>25291</v>
      </c>
      <c r="H41" s="1">
        <v>12558</v>
      </c>
      <c r="I41" s="2">
        <v>640</v>
      </c>
      <c r="J41" s="1">
        <v>1996369</v>
      </c>
      <c r="K41" s="1">
        <v>155942</v>
      </c>
      <c r="L41" s="1">
        <v>12801989</v>
      </c>
      <c r="M41" s="44"/>
      <c r="N41" s="37">
        <f>IFERROR(B41/J41,0)</f>
        <v>8.0530703492190076E-2</v>
      </c>
      <c r="O41" s="38">
        <f>IFERROR(I41/H41,0)</f>
        <v>5.0963529224398792E-2</v>
      </c>
      <c r="P41" s="36">
        <f>D41*250</f>
        <v>2047000</v>
      </c>
      <c r="Q41" s="39">
        <f>ABS(P41-B41)/B41</f>
        <v>11.732554161560998</v>
      </c>
    </row>
    <row r="42" spans="1:17" ht="13.5" thickBot="1" x14ac:dyDescent="0.35">
      <c r="A42" s="42" t="s">
        <v>65</v>
      </c>
      <c r="B42" s="1">
        <v>46304</v>
      </c>
      <c r="C42" s="2"/>
      <c r="D42" s="2">
        <v>644</v>
      </c>
      <c r="E42" s="2"/>
      <c r="F42" s="2" t="s">
        <v>104</v>
      </c>
      <c r="G42" s="2" t="s">
        <v>104</v>
      </c>
      <c r="H42" s="1">
        <v>13671</v>
      </c>
      <c r="I42" s="2">
        <v>190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9.9777405709877545E-2</v>
      </c>
      <c r="O42" s="38">
        <f>IFERROR(I42/H42,0)</f>
        <v>1.3898032331212055E-2</v>
      </c>
      <c r="P42" s="36">
        <f>D42*250</f>
        <v>161000</v>
      </c>
      <c r="Q42" s="39">
        <f>ABS(P42-B42)/B42</f>
        <v>2.4770214236351071</v>
      </c>
    </row>
    <row r="43" spans="1:17" ht="15" thickBot="1" x14ac:dyDescent="0.35">
      <c r="A43" s="41" t="s">
        <v>40</v>
      </c>
      <c r="B43" s="1">
        <v>24181</v>
      </c>
      <c r="C43" s="2"/>
      <c r="D43" s="1">
        <v>1107</v>
      </c>
      <c r="E43" s="2"/>
      <c r="F43" s="1">
        <v>2278</v>
      </c>
      <c r="G43" s="1">
        <v>20796</v>
      </c>
      <c r="H43" s="1">
        <v>22826</v>
      </c>
      <c r="I43" s="1">
        <v>1045</v>
      </c>
      <c r="J43" s="1">
        <v>727469</v>
      </c>
      <c r="K43" s="1">
        <v>686705</v>
      </c>
      <c r="L43" s="1">
        <v>1059361</v>
      </c>
      <c r="M43" s="44"/>
      <c r="N43" s="37">
        <f>IFERROR(B43/J43,0)</f>
        <v>3.3239904380805228E-2</v>
      </c>
      <c r="O43" s="38">
        <f>IFERROR(I43/H43,0)</f>
        <v>4.5781126785244895E-2</v>
      </c>
      <c r="P43" s="36">
        <f>D43*250</f>
        <v>276750</v>
      </c>
      <c r="Q43" s="39">
        <f>ABS(P43-B43)/B43</f>
        <v>10.444936106860759</v>
      </c>
    </row>
    <row r="44" spans="1:17" ht="15" thickBot="1" x14ac:dyDescent="0.35">
      <c r="A44" s="41" t="s">
        <v>25</v>
      </c>
      <c r="B44" s="1">
        <v>145887</v>
      </c>
      <c r="C44" s="2"/>
      <c r="D44" s="1">
        <v>3326</v>
      </c>
      <c r="E44" s="2"/>
      <c r="F44" s="1">
        <v>70028</v>
      </c>
      <c r="G44" s="1">
        <v>72533</v>
      </c>
      <c r="H44" s="1">
        <v>28335</v>
      </c>
      <c r="I44" s="2">
        <v>646</v>
      </c>
      <c r="J44" s="1">
        <v>1363195</v>
      </c>
      <c r="K44" s="1">
        <v>264764</v>
      </c>
      <c r="L44" s="1">
        <v>5148714</v>
      </c>
      <c r="M44" s="44"/>
      <c r="N44" s="37">
        <f>IFERROR(B44/J44,0)</f>
        <v>0.10701843830119682</v>
      </c>
      <c r="O44" s="38">
        <f>IFERROR(I44/H44,0)</f>
        <v>2.2798658902417505E-2</v>
      </c>
      <c r="P44" s="36">
        <f>D44*250</f>
        <v>831500</v>
      </c>
      <c r="Q44" s="39">
        <f>ABS(P44-B44)/B44</f>
        <v>4.6996168267220524</v>
      </c>
    </row>
    <row r="45" spans="1:17" ht="15" thickBot="1" x14ac:dyDescent="0.35">
      <c r="A45" s="41" t="s">
        <v>54</v>
      </c>
      <c r="B45" s="1">
        <v>21541</v>
      </c>
      <c r="C45" s="2"/>
      <c r="D45" s="2">
        <v>218</v>
      </c>
      <c r="E45" s="2"/>
      <c r="F45" s="1">
        <v>17533</v>
      </c>
      <c r="G45" s="1">
        <v>3790</v>
      </c>
      <c r="H45" s="1">
        <v>24349</v>
      </c>
      <c r="I45" s="2">
        <v>246</v>
      </c>
      <c r="J45" s="1">
        <v>187504</v>
      </c>
      <c r="K45" s="1">
        <v>211951</v>
      </c>
      <c r="L45" s="1">
        <v>884659</v>
      </c>
      <c r="M45" s="44"/>
      <c r="N45" s="37">
        <f>IFERROR(B45/J45,0)</f>
        <v>0.1148828824985067</v>
      </c>
      <c r="O45" s="38">
        <f>IFERROR(I45/H45,0)</f>
        <v>1.0103084315577642E-2</v>
      </c>
      <c r="P45" s="36">
        <f>D45*250</f>
        <v>54500</v>
      </c>
      <c r="Q45" s="39">
        <f>ABS(P45-B45)/B45</f>
        <v>1.530058957337171</v>
      </c>
    </row>
    <row r="46" spans="1:17" ht="15" thickBot="1" x14ac:dyDescent="0.35">
      <c r="A46" s="41" t="s">
        <v>20</v>
      </c>
      <c r="B46" s="1">
        <v>192995</v>
      </c>
      <c r="C46" s="2"/>
      <c r="D46" s="1">
        <v>2377</v>
      </c>
      <c r="E46" s="2"/>
      <c r="F46" s="1">
        <v>175143</v>
      </c>
      <c r="G46" s="1">
        <v>15475</v>
      </c>
      <c r="H46" s="1">
        <v>28260</v>
      </c>
      <c r="I46" s="2">
        <v>348</v>
      </c>
      <c r="J46" s="1">
        <v>2825374</v>
      </c>
      <c r="K46" s="1">
        <v>413721</v>
      </c>
      <c r="L46" s="1">
        <v>6829174</v>
      </c>
      <c r="M46" s="44"/>
      <c r="N46" s="37">
        <f>IFERROR(B46/J46,0)</f>
        <v>6.830777093581239E-2</v>
      </c>
      <c r="O46" s="38">
        <f>IFERROR(I46/H46,0)</f>
        <v>1.2314225053078557E-2</v>
      </c>
      <c r="P46" s="36">
        <f>D46*250</f>
        <v>594250</v>
      </c>
      <c r="Q46" s="39">
        <f>ABS(P46-B46)/B46</f>
        <v>2.0790953133500869</v>
      </c>
    </row>
    <row r="47" spans="1:17" ht="15" thickBot="1" x14ac:dyDescent="0.35">
      <c r="A47" s="41" t="s">
        <v>15</v>
      </c>
      <c r="B47" s="1">
        <v>770230</v>
      </c>
      <c r="C47" s="2"/>
      <c r="D47" s="1">
        <v>15861</v>
      </c>
      <c r="E47" s="2"/>
      <c r="F47" s="1">
        <v>670508</v>
      </c>
      <c r="G47" s="1">
        <v>83861</v>
      </c>
      <c r="H47" s="1">
        <v>26563</v>
      </c>
      <c r="I47" s="2">
        <v>547</v>
      </c>
      <c r="J47" s="1">
        <v>6500009</v>
      </c>
      <c r="K47" s="1">
        <v>224170</v>
      </c>
      <c r="L47" s="1">
        <v>28995881</v>
      </c>
      <c r="M47" s="44"/>
      <c r="N47" s="37">
        <f>IFERROR(B47/J47,0)</f>
        <v>0.11849675900448753</v>
      </c>
      <c r="O47" s="38">
        <f>IFERROR(I47/H47,0)</f>
        <v>2.0592553551933141E-2</v>
      </c>
      <c r="P47" s="36">
        <f>D47*250</f>
        <v>3965250</v>
      </c>
      <c r="Q47" s="39">
        <f>ABS(P47-B47)/B47</f>
        <v>4.1481375692974822</v>
      </c>
    </row>
    <row r="48" spans="1:17" ht="13.5" thickBot="1" x14ac:dyDescent="0.35">
      <c r="A48" s="42" t="s">
        <v>66</v>
      </c>
      <c r="B48" s="1">
        <v>1317</v>
      </c>
      <c r="C48" s="2"/>
      <c r="D48" s="2">
        <v>19</v>
      </c>
      <c r="E48" s="2"/>
      <c r="F48" s="1">
        <v>1217</v>
      </c>
      <c r="G48" s="2">
        <v>81</v>
      </c>
      <c r="H48" s="2"/>
      <c r="I48" s="2"/>
      <c r="J48" s="1">
        <v>20167</v>
      </c>
      <c r="K48" s="2"/>
      <c r="L48" s="2"/>
      <c r="M48" s="44"/>
      <c r="N48" s="37">
        <f>IFERROR(B48/J48,0)</f>
        <v>6.5304705707343674E-2</v>
      </c>
      <c r="O48" s="38">
        <f>IFERROR(I48/H48,0)</f>
        <v>0</v>
      </c>
      <c r="P48" s="36">
        <f>D48*250</f>
        <v>4750</v>
      </c>
      <c r="Q48" s="39">
        <f>ABS(P48-B48)/B48</f>
        <v>2.60668185269552</v>
      </c>
    </row>
    <row r="49" spans="1:17" ht="15" thickBot="1" x14ac:dyDescent="0.35">
      <c r="A49" s="41" t="s">
        <v>28</v>
      </c>
      <c r="B49" s="1">
        <v>70615</v>
      </c>
      <c r="C49" s="2"/>
      <c r="D49" s="2">
        <v>453</v>
      </c>
      <c r="E49" s="2"/>
      <c r="F49" s="1">
        <v>54201</v>
      </c>
      <c r="G49" s="1">
        <v>15961</v>
      </c>
      <c r="H49" s="1">
        <v>22026</v>
      </c>
      <c r="I49" s="2">
        <v>141</v>
      </c>
      <c r="J49" s="1">
        <v>1046616</v>
      </c>
      <c r="K49" s="1">
        <v>326460</v>
      </c>
      <c r="L49" s="1">
        <v>3205958</v>
      </c>
      <c r="M49" s="44"/>
      <c r="N49" s="37">
        <f>IFERROR(B49/J49,0)</f>
        <v>6.7469826564852828E-2</v>
      </c>
      <c r="O49" s="38">
        <f>IFERROR(I49/H49,0)</f>
        <v>6.4015254698992097E-3</v>
      </c>
      <c r="P49" s="36">
        <f>D49*250</f>
        <v>113250</v>
      </c>
      <c r="Q49" s="39">
        <f>ABS(P49-B49)/B49</f>
        <v>0.60376690504850239</v>
      </c>
    </row>
    <row r="50" spans="1:17" ht="15" thickBot="1" x14ac:dyDescent="0.35">
      <c r="A50" s="41" t="s">
        <v>48</v>
      </c>
      <c r="B50" s="1">
        <v>1742</v>
      </c>
      <c r="C50" s="2"/>
      <c r="D50" s="2">
        <v>58</v>
      </c>
      <c r="E50" s="2"/>
      <c r="F50" s="1">
        <v>1584</v>
      </c>
      <c r="G50" s="2">
        <v>100</v>
      </c>
      <c r="H50" s="1">
        <v>2792</v>
      </c>
      <c r="I50" s="2">
        <v>93</v>
      </c>
      <c r="J50" s="1">
        <v>160990</v>
      </c>
      <c r="K50" s="1">
        <v>258001</v>
      </c>
      <c r="L50" s="1">
        <v>623989</v>
      </c>
      <c r="M50" s="44"/>
      <c r="N50" s="37">
        <f>IFERROR(B50/J50,0)</f>
        <v>1.0820547860115536E-2</v>
      </c>
      <c r="O50" s="38">
        <f>IFERROR(I50/H50,0)</f>
        <v>3.3309455587392553E-2</v>
      </c>
      <c r="P50" s="36">
        <f>D50*250</f>
        <v>14500</v>
      </c>
      <c r="Q50" s="39">
        <f>ABS(P50-B50)/B50</f>
        <v>7.3237657864523538</v>
      </c>
    </row>
    <row r="51" spans="1:17" ht="15" thickBot="1" x14ac:dyDescent="0.35">
      <c r="A51" s="41" t="s">
        <v>29</v>
      </c>
      <c r="B51" s="1">
        <v>146144</v>
      </c>
      <c r="C51" s="2"/>
      <c r="D51" s="1">
        <v>3159</v>
      </c>
      <c r="E51" s="2"/>
      <c r="F51" s="1">
        <v>17433</v>
      </c>
      <c r="G51" s="1">
        <v>125552</v>
      </c>
      <c r="H51" s="1">
        <v>17122</v>
      </c>
      <c r="I51" s="2">
        <v>370</v>
      </c>
      <c r="J51" s="1">
        <v>2150896</v>
      </c>
      <c r="K51" s="1">
        <v>251994</v>
      </c>
      <c r="L51" s="1">
        <v>8535519</v>
      </c>
      <c r="M51" s="44"/>
      <c r="N51" s="37">
        <f>IFERROR(B51/J51,0)</f>
        <v>6.7945637538960504E-2</v>
      </c>
      <c r="O51" s="38">
        <f>IFERROR(I51/H51,0)</f>
        <v>2.1609625043803295E-2</v>
      </c>
      <c r="P51" s="36">
        <f>D51*250</f>
        <v>789750</v>
      </c>
      <c r="Q51" s="39">
        <f>ABS(P51-B51)/B51</f>
        <v>4.4039166849135096</v>
      </c>
    </row>
    <row r="52" spans="1:17" ht="15" thickBot="1" x14ac:dyDescent="0.35">
      <c r="A52" s="41" t="s">
        <v>9</v>
      </c>
      <c r="B52" s="1">
        <v>88629</v>
      </c>
      <c r="C52" s="2"/>
      <c r="D52" s="1">
        <v>2100</v>
      </c>
      <c r="E52" s="2"/>
      <c r="F52" s="1">
        <v>42018</v>
      </c>
      <c r="G52" s="1">
        <v>44511</v>
      </c>
      <c r="H52" s="1">
        <v>11639</v>
      </c>
      <c r="I52" s="2">
        <v>276</v>
      </c>
      <c r="J52" s="1">
        <v>1837206</v>
      </c>
      <c r="K52" s="1">
        <v>241265</v>
      </c>
      <c r="L52" s="1">
        <v>7614893</v>
      </c>
      <c r="M52" s="44"/>
      <c r="N52" s="37">
        <f>IFERROR(B52/J52,0)</f>
        <v>4.8241187977831557E-2</v>
      </c>
      <c r="O52" s="38">
        <f>IFERROR(I52/H52,0)</f>
        <v>2.3713377437924222E-2</v>
      </c>
      <c r="P52" s="36">
        <f>D52*250</f>
        <v>525000</v>
      </c>
      <c r="Q52" s="39">
        <f>ABS(P52-B52)/B52</f>
        <v>4.9235690349659817</v>
      </c>
    </row>
    <row r="53" spans="1:17" ht="15" thickBot="1" x14ac:dyDescent="0.35">
      <c r="A53" s="41" t="s">
        <v>56</v>
      </c>
      <c r="B53" s="1">
        <v>15348</v>
      </c>
      <c r="C53" s="2"/>
      <c r="D53" s="2">
        <v>334</v>
      </c>
      <c r="E53" s="2"/>
      <c r="F53" s="1">
        <v>11160</v>
      </c>
      <c r="G53" s="1">
        <v>3854</v>
      </c>
      <c r="H53" s="1">
        <v>8564</v>
      </c>
      <c r="I53" s="2">
        <v>186</v>
      </c>
      <c r="J53" s="1">
        <v>549310</v>
      </c>
      <c r="K53" s="1">
        <v>306509</v>
      </c>
      <c r="L53" s="1">
        <v>1792147</v>
      </c>
      <c r="M53" s="44"/>
      <c r="N53" s="37">
        <f>IFERROR(B53/J53,0)</f>
        <v>2.7940507181737087E-2</v>
      </c>
      <c r="O53" s="38">
        <f>IFERROR(I53/H53,0)</f>
        <v>2.1718822979915928E-2</v>
      </c>
      <c r="P53" s="36">
        <f>D53*250</f>
        <v>83500</v>
      </c>
      <c r="Q53" s="39">
        <f>ABS(P53-B53)/B53</f>
        <v>4.4404482668751628</v>
      </c>
    </row>
    <row r="54" spans="1:17" ht="15" thickBot="1" x14ac:dyDescent="0.35">
      <c r="A54" s="41" t="s">
        <v>22</v>
      </c>
      <c r="B54" s="1">
        <v>115862</v>
      </c>
      <c r="C54" s="2"/>
      <c r="D54" s="1">
        <v>1281</v>
      </c>
      <c r="E54" s="2"/>
      <c r="F54" s="1">
        <v>95513</v>
      </c>
      <c r="G54" s="1">
        <v>19068</v>
      </c>
      <c r="H54" s="1">
        <v>19899</v>
      </c>
      <c r="I54" s="2">
        <v>220</v>
      </c>
      <c r="J54" s="1">
        <v>1515080</v>
      </c>
      <c r="K54" s="1">
        <v>260214</v>
      </c>
      <c r="L54" s="1">
        <v>5822434</v>
      </c>
      <c r="M54" s="44"/>
      <c r="N54" s="37">
        <f>IFERROR(B54/J54,0)</f>
        <v>7.6472529503392561E-2</v>
      </c>
      <c r="O54" s="38">
        <f>IFERROR(I54/H54,0)</f>
        <v>1.1055831951354339E-2</v>
      </c>
      <c r="P54" s="36">
        <f>D54*250</f>
        <v>320250</v>
      </c>
      <c r="Q54" s="39">
        <f>ABS(P54-B54)/B54</f>
        <v>1.7640641452762769</v>
      </c>
    </row>
    <row r="55" spans="1:17" ht="15" thickBot="1" x14ac:dyDescent="0.35">
      <c r="A55" s="48" t="s">
        <v>55</v>
      </c>
      <c r="B55" s="29">
        <v>5633</v>
      </c>
      <c r="C55" s="13"/>
      <c r="D55" s="13">
        <v>50</v>
      </c>
      <c r="E55" s="13"/>
      <c r="F55" s="29">
        <v>4519</v>
      </c>
      <c r="G55" s="29">
        <v>1064</v>
      </c>
      <c r="H55" s="29">
        <v>9733</v>
      </c>
      <c r="I55" s="13">
        <v>86</v>
      </c>
      <c r="J55" s="29">
        <v>155082</v>
      </c>
      <c r="K55" s="29">
        <v>267956</v>
      </c>
      <c r="L55" s="29">
        <v>578759</v>
      </c>
      <c r="M55" s="44"/>
      <c r="N55" s="37">
        <f>IFERROR(B55/J55,0)</f>
        <v>3.6322719593505373E-2</v>
      </c>
      <c r="O55" s="38">
        <f>IFERROR(I55/H55,0)</f>
        <v>8.8359190383232311E-3</v>
      </c>
      <c r="P55" s="36">
        <f>D55*250</f>
        <v>12500</v>
      </c>
      <c r="Q55" s="39">
        <f>ABS(P55-B55)/B55</f>
        <v>1.2190662169359134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D51201D-1A53-42DE-9B81-7172A12F5297}"/>
    <hyperlink ref="A47" r:id="rId2" display="https://www.worldometers.info/coronavirus/usa/texas/" xr:uid="{101F7B4E-4C02-4753-9803-277DD1FF9F37}"/>
    <hyperlink ref="A11" r:id="rId3" display="https://www.worldometers.info/coronavirus/usa/florida/" xr:uid="{B69F3461-6A19-4D8B-A02E-477D8DD99A2A}"/>
    <hyperlink ref="A35" r:id="rId4" display="https://www.worldometers.info/coronavirus/usa/new-york/" xr:uid="{31563804-081F-4F08-8A4A-3799AB99AD14}"/>
    <hyperlink ref="A12" r:id="rId5" display="https://www.worldometers.info/coronavirus/usa/georgia/" xr:uid="{EAE8292F-3C1B-44C2-89C4-5A26660C79C4}"/>
    <hyperlink ref="A16" r:id="rId6" display="https://www.worldometers.info/coronavirus/usa/illinois/" xr:uid="{71DC0E88-C58A-4B6E-A9BF-F46EC09198B3}"/>
    <hyperlink ref="A4" r:id="rId7" display="https://www.worldometers.info/coronavirus/usa/arizona/" xr:uid="{6BA1AF17-4FA8-4F9F-A886-0B3D4CB6F7E4}"/>
    <hyperlink ref="A36" r:id="rId8" display="https://www.worldometers.info/coronavirus/usa/north-carolina/" xr:uid="{38EFBDE2-FD20-46EA-8675-EAA4885F4B89}"/>
    <hyperlink ref="A33" r:id="rId9" display="https://www.worldometers.info/coronavirus/usa/new-jersey/" xr:uid="{0531E0C5-6ED2-48FF-9F6D-477CA5C77594}"/>
    <hyperlink ref="A46" r:id="rId10" display="https://www.worldometers.info/coronavirus/usa/tennessee/" xr:uid="{BD6EEA59-1F4A-4EC9-B214-A140FC6DE2BA}"/>
    <hyperlink ref="A21" r:id="rId11" display="https://www.worldometers.info/coronavirus/usa/louisiana/" xr:uid="{6D12585E-D588-4C8A-8D4F-B3746F078193}"/>
    <hyperlink ref="A41" r:id="rId12" display="https://www.worldometers.info/coronavirus/usa/pennsylvania/" xr:uid="{D3A03C54-A69C-46E3-8DDA-D5F585DBA5DA}"/>
    <hyperlink ref="A2" r:id="rId13" display="https://www.worldometers.info/coronavirus/usa/alabama/" xr:uid="{5405941C-D417-4558-8D56-D0982334C880}"/>
    <hyperlink ref="A38" r:id="rId14" display="https://www.worldometers.info/coronavirus/usa/ohio/" xr:uid="{11CC6B8D-B726-4869-9800-1AA80811DB30}"/>
    <hyperlink ref="A51" r:id="rId15" display="https://www.worldometers.info/coronavirus/usa/virginia/" xr:uid="{85D067B5-7D23-4C11-A969-126720B9725C}"/>
    <hyperlink ref="A44" r:id="rId16" display="https://www.worldometers.info/coronavirus/usa/south-carolina/" xr:uid="{E48D09D5-8528-4902-B636-BA330C397732}"/>
    <hyperlink ref="A25" r:id="rId17" display="https://www.worldometers.info/coronavirus/usa/michigan/" xr:uid="{5C7A6001-29D1-4C16-86C3-A528D8A428F5}"/>
    <hyperlink ref="A24" r:id="rId18" display="https://www.worldometers.info/coronavirus/usa/massachusetts/" xr:uid="{699CC02E-14B5-4774-81C4-C4FE751DEFCE}"/>
    <hyperlink ref="A28" r:id="rId19" display="https://www.worldometers.info/coronavirus/usa/missouri/" xr:uid="{DAAF3CF9-5458-4EBB-995C-A4AFACCB5875}"/>
    <hyperlink ref="A23" r:id="rId20" display="https://www.worldometers.info/coronavirus/usa/maryland/" xr:uid="{390AA5B2-8B2E-4CE3-A253-FF7BA5316634}"/>
    <hyperlink ref="A17" r:id="rId21" display="https://www.worldometers.info/coronavirus/usa/indiana/" xr:uid="{64138D83-02AD-4299-AFC7-B5E1D17F376F}"/>
    <hyperlink ref="A54" r:id="rId22" display="https://www.worldometers.info/coronavirus/usa/wisconsin/" xr:uid="{F642188D-B0FB-4B2C-9F91-0ADB9BDA248E}"/>
    <hyperlink ref="A27" r:id="rId23" display="https://www.worldometers.info/coronavirus/usa/mississippi/" xr:uid="{EB514B37-DF28-4C56-B56B-8612A53C8CCC}"/>
    <hyperlink ref="A26" r:id="rId24" display="https://www.worldometers.info/coronavirus/usa/minnesota/" xr:uid="{7DB39ABF-770F-4E25-B4E9-7AEB84CEB562}"/>
    <hyperlink ref="A52" r:id="rId25" display="https://www.worldometers.info/coronavirus/usa/washington/" xr:uid="{AB3498E0-1387-4BBC-B6E0-C24866728B27}"/>
    <hyperlink ref="A18" r:id="rId26" display="https://www.worldometers.info/coronavirus/usa/iowa/" xr:uid="{52F368F2-1E67-4BD1-9E6B-AED6934AD0B1}"/>
    <hyperlink ref="A39" r:id="rId27" display="https://www.worldometers.info/coronavirus/usa/oklahoma/" xr:uid="{91B3D12B-8F48-4C55-804B-B80D2100CFE4}"/>
    <hyperlink ref="A5" r:id="rId28" display="https://www.worldometers.info/coronavirus/usa/arkansas/" xr:uid="{B4915864-5154-4289-BCB8-1F066B73A47D}"/>
    <hyperlink ref="A31" r:id="rId29" display="https://www.worldometers.info/coronavirus/usa/nevada/" xr:uid="{3627DB3B-58C1-4830-9A3B-6AE3434C6B45}"/>
    <hyperlink ref="A49" r:id="rId30" display="https://www.worldometers.info/coronavirus/usa/utah/" xr:uid="{84F442AF-9625-49E4-9B21-BC9E3CE860FA}"/>
    <hyperlink ref="A7" r:id="rId31" display="https://www.worldometers.info/coronavirus/usa/colorado/" xr:uid="{6E305EEF-D1ED-42E7-9602-B3B8D3F2AFCD}"/>
    <hyperlink ref="A20" r:id="rId32" display="https://www.worldometers.info/coronavirus/usa/kentucky/" xr:uid="{823ADE01-26C6-4A7E-8C53-BFFB0BD87EA9}"/>
    <hyperlink ref="A19" r:id="rId33" display="https://www.worldometers.info/coronavirus/usa/kansas/" xr:uid="{F1AAD93F-E535-4F86-8271-03E6C1B9E05F}"/>
    <hyperlink ref="A8" r:id="rId34" display="https://www.worldometers.info/coronavirus/usa/connecticut/" xr:uid="{BCCA6720-6B06-4087-B8E1-EEC7E4A39CF5}"/>
    <hyperlink ref="A30" r:id="rId35" display="https://www.worldometers.info/coronavirus/usa/nebraska/" xr:uid="{24B06F02-9948-4C83-AEF6-F772474DABA8}"/>
    <hyperlink ref="A15" r:id="rId36" display="https://www.worldometers.info/coronavirus/usa/idaho/" xr:uid="{3BB23F0C-B6A5-45DB-BD74-1A3A35077FA1}"/>
    <hyperlink ref="A40" r:id="rId37" display="https://www.worldometers.info/coronavirus/usa/oregon/" xr:uid="{40FEC75D-48D4-420B-8F57-588C041FA8C7}"/>
    <hyperlink ref="A34" r:id="rId38" display="https://www.worldometers.info/coronavirus/usa/new-mexico/" xr:uid="{A333C810-CE43-4E3A-A1F3-7856C66020C0}"/>
    <hyperlink ref="A43" r:id="rId39" display="https://www.worldometers.info/coronavirus/usa/rhode-island/" xr:uid="{CB60B77C-A2D9-4C31-AF88-C670AD75E36A}"/>
    <hyperlink ref="A45" r:id="rId40" display="https://www.worldometers.info/coronavirus/usa/south-dakota/" xr:uid="{1457CC44-625A-42B8-8DFA-4B15B1FF0F6B}"/>
    <hyperlink ref="A37" r:id="rId41" display="https://www.worldometers.info/coronavirus/usa/north-dakota/" xr:uid="{6C237E5A-270D-492B-9106-F353898A096E}"/>
    <hyperlink ref="A9" r:id="rId42" display="https://www.worldometers.info/coronavirus/usa/delaware/" xr:uid="{DB2D737A-DAB2-43EB-830A-F01EE9A3BB4A}"/>
    <hyperlink ref="A53" r:id="rId43" display="https://www.worldometers.info/coronavirus/usa/west-virginia/" xr:uid="{E6B82B0A-D2AF-4CCC-8147-0FFF4DED4F20}"/>
    <hyperlink ref="A10" r:id="rId44" display="https://www.worldometers.info/coronavirus/usa/district-of-columbia/" xr:uid="{30EB73C6-D81E-416E-8400-D8CA316436F5}"/>
    <hyperlink ref="A14" r:id="rId45" display="https://www.worldometers.info/coronavirus/usa/hawaii/" xr:uid="{A0EE98CD-6665-4D8C-8AE2-685AA7C79F2A}"/>
    <hyperlink ref="A29" r:id="rId46" display="https://www.worldometers.info/coronavirus/usa/montana/" xr:uid="{19977544-3B05-4970-B1CF-95CD3A6E1BC5}"/>
    <hyperlink ref="A32" r:id="rId47" display="https://www.worldometers.info/coronavirus/usa/new-hampshire/" xr:uid="{581182ED-280D-45AA-8BE4-5592F88018F9}"/>
    <hyperlink ref="A3" r:id="rId48" display="https://www.worldometers.info/coronavirus/usa/alaska/" xr:uid="{A33D8383-600D-4785-A56D-50E0DA4AFCF1}"/>
    <hyperlink ref="A55" r:id="rId49" display="https://www.worldometers.info/coronavirus/usa/wyoming/" xr:uid="{7CD8F241-9509-4B72-8080-611512DA029A}"/>
    <hyperlink ref="A22" r:id="rId50" display="https://www.worldometers.info/coronavirus/usa/maine/" xr:uid="{69A548E9-27AA-4AC3-BF58-7E287FB7208B}"/>
    <hyperlink ref="A50" r:id="rId51" display="https://www.worldometers.info/coronavirus/usa/vermont/" xr:uid="{95F7B538-FF9E-4574-B7A0-CFBA0C17B5A1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2501</v>
      </c>
    </row>
    <row r="3" spans="1:2" ht="15" thickBot="1" x14ac:dyDescent="0.4">
      <c r="A3" s="41" t="s">
        <v>52</v>
      </c>
      <c r="B3" s="31">
        <v>56</v>
      </c>
    </row>
    <row r="4" spans="1:2" ht="15" thickBot="1" x14ac:dyDescent="0.4">
      <c r="A4" s="41" t="s">
        <v>33</v>
      </c>
      <c r="B4" s="31">
        <v>5622</v>
      </c>
    </row>
    <row r="5" spans="1:2" ht="15" thickBot="1" x14ac:dyDescent="0.4">
      <c r="A5" s="41" t="s">
        <v>34</v>
      </c>
      <c r="B5" s="31">
        <v>1308</v>
      </c>
    </row>
    <row r="6" spans="1:2" ht="15" thickBot="1" x14ac:dyDescent="0.4">
      <c r="A6" s="41" t="s">
        <v>10</v>
      </c>
      <c r="B6" s="31">
        <v>15607</v>
      </c>
    </row>
    <row r="7" spans="1:2" ht="15" thickBot="1" x14ac:dyDescent="0.4">
      <c r="A7" s="41" t="s">
        <v>18</v>
      </c>
      <c r="B7" s="31">
        <v>2041</v>
      </c>
    </row>
    <row r="8" spans="1:2" ht="15" thickBot="1" x14ac:dyDescent="0.4">
      <c r="A8" s="41" t="s">
        <v>23</v>
      </c>
      <c r="B8" s="31">
        <v>4501</v>
      </c>
    </row>
    <row r="9" spans="1:2" ht="15" thickBot="1" x14ac:dyDescent="0.4">
      <c r="A9" s="41" t="s">
        <v>43</v>
      </c>
      <c r="B9" s="31">
        <v>633</v>
      </c>
    </row>
    <row r="10" spans="1:2" ht="29.5" thickBot="1" x14ac:dyDescent="0.4">
      <c r="A10" s="41" t="s">
        <v>63</v>
      </c>
      <c r="B10" s="31">
        <v>624</v>
      </c>
    </row>
    <row r="11" spans="1:2" ht="15" thickBot="1" x14ac:dyDescent="0.4">
      <c r="A11" s="41" t="s">
        <v>13</v>
      </c>
      <c r="B11" s="31">
        <v>14033</v>
      </c>
    </row>
    <row r="12" spans="1:2" ht="15" thickBot="1" x14ac:dyDescent="0.4">
      <c r="A12" s="41" t="s">
        <v>16</v>
      </c>
      <c r="B12" s="31">
        <v>6946</v>
      </c>
    </row>
    <row r="13" spans="1:2" ht="15" thickBot="1" x14ac:dyDescent="0.4">
      <c r="A13" s="50" t="s">
        <v>64</v>
      </c>
      <c r="B13" s="53">
        <v>39</v>
      </c>
    </row>
    <row r="14" spans="1:2" ht="15" thickBot="1" x14ac:dyDescent="0.4">
      <c r="A14" s="41" t="s">
        <v>47</v>
      </c>
      <c r="B14" s="31">
        <v>132</v>
      </c>
    </row>
    <row r="15" spans="1:2" ht="15" thickBot="1" x14ac:dyDescent="0.4">
      <c r="A15" s="41" t="s">
        <v>49</v>
      </c>
      <c r="B15" s="31">
        <v>460</v>
      </c>
    </row>
    <row r="16" spans="1:2" ht="15" thickBot="1" x14ac:dyDescent="0.4">
      <c r="A16" s="41" t="s">
        <v>12</v>
      </c>
      <c r="B16" s="31">
        <v>8845</v>
      </c>
    </row>
    <row r="17" spans="1:2" ht="15" thickBot="1" x14ac:dyDescent="0.4">
      <c r="A17" s="41" t="s">
        <v>27</v>
      </c>
      <c r="B17" s="31">
        <v>3580</v>
      </c>
    </row>
    <row r="18" spans="1:2" ht="15" thickBot="1" x14ac:dyDescent="0.4">
      <c r="A18" s="41" t="s">
        <v>41</v>
      </c>
      <c r="B18" s="31">
        <v>1316</v>
      </c>
    </row>
    <row r="19" spans="1:2" ht="15" thickBot="1" x14ac:dyDescent="0.4">
      <c r="A19" s="41" t="s">
        <v>45</v>
      </c>
      <c r="B19" s="31">
        <v>639</v>
      </c>
    </row>
    <row r="20" spans="1:2" ht="15" thickBot="1" x14ac:dyDescent="0.4">
      <c r="A20" s="41" t="s">
        <v>38</v>
      </c>
      <c r="B20" s="31">
        <v>1157</v>
      </c>
    </row>
    <row r="21" spans="1:2" ht="15" thickBot="1" x14ac:dyDescent="0.4">
      <c r="A21" s="41" t="s">
        <v>14</v>
      </c>
      <c r="B21" s="31">
        <v>5465</v>
      </c>
    </row>
    <row r="22" spans="1:2" ht="15" thickBot="1" x14ac:dyDescent="0.4">
      <c r="A22" s="41" t="s">
        <v>39</v>
      </c>
      <c r="B22" s="31">
        <v>140</v>
      </c>
    </row>
    <row r="23" spans="1:2" ht="15" thickBot="1" x14ac:dyDescent="0.4">
      <c r="A23" s="41" t="s">
        <v>26</v>
      </c>
      <c r="B23" s="31">
        <v>3935</v>
      </c>
    </row>
    <row r="24" spans="1:2" ht="15" thickBot="1" x14ac:dyDescent="0.4">
      <c r="A24" s="41" t="s">
        <v>17</v>
      </c>
      <c r="B24" s="31">
        <v>9404</v>
      </c>
    </row>
    <row r="25" spans="1:2" ht="15" thickBot="1" x14ac:dyDescent="0.4">
      <c r="A25" s="41" t="s">
        <v>11</v>
      </c>
      <c r="B25" s="31">
        <v>7044</v>
      </c>
    </row>
    <row r="26" spans="1:2" ht="15" thickBot="1" x14ac:dyDescent="0.4">
      <c r="A26" s="41" t="s">
        <v>32</v>
      </c>
      <c r="B26" s="31">
        <v>2060</v>
      </c>
    </row>
    <row r="27" spans="1:2" ht="15" thickBot="1" x14ac:dyDescent="0.4">
      <c r="A27" s="41" t="s">
        <v>30</v>
      </c>
      <c r="B27" s="31">
        <v>2919</v>
      </c>
    </row>
    <row r="28" spans="1:2" ht="15" thickBot="1" x14ac:dyDescent="0.4">
      <c r="A28" s="41" t="s">
        <v>35</v>
      </c>
      <c r="B28" s="31">
        <v>2164</v>
      </c>
    </row>
    <row r="29" spans="1:2" ht="15" thickBot="1" x14ac:dyDescent="0.4">
      <c r="A29" s="41" t="s">
        <v>51</v>
      </c>
      <c r="B29" s="31">
        <v>173</v>
      </c>
    </row>
    <row r="30" spans="1:2" ht="15" thickBot="1" x14ac:dyDescent="0.4">
      <c r="A30" s="41" t="s">
        <v>50</v>
      </c>
      <c r="B30" s="31">
        <v>470</v>
      </c>
    </row>
    <row r="31" spans="1:2" ht="15" thickBot="1" x14ac:dyDescent="0.4">
      <c r="A31" s="41" t="s">
        <v>31</v>
      </c>
      <c r="B31" s="31">
        <v>1585</v>
      </c>
    </row>
    <row r="32" spans="1:2" ht="29.5" thickBot="1" x14ac:dyDescent="0.4">
      <c r="A32" s="41" t="s">
        <v>42</v>
      </c>
      <c r="B32" s="31">
        <v>439</v>
      </c>
    </row>
    <row r="33" spans="1:2" ht="15" thickBot="1" x14ac:dyDescent="0.4">
      <c r="A33" s="41" t="s">
        <v>8</v>
      </c>
      <c r="B33" s="31">
        <v>16221</v>
      </c>
    </row>
    <row r="34" spans="1:2" ht="15" thickBot="1" x14ac:dyDescent="0.4">
      <c r="A34" s="41" t="s">
        <v>44</v>
      </c>
      <c r="B34" s="31">
        <v>870</v>
      </c>
    </row>
    <row r="35" spans="1:2" ht="15" thickBot="1" x14ac:dyDescent="0.4">
      <c r="A35" s="41" t="s">
        <v>7</v>
      </c>
      <c r="B35" s="31">
        <v>33215</v>
      </c>
    </row>
    <row r="36" spans="1:2" ht="15" thickBot="1" x14ac:dyDescent="0.4">
      <c r="A36" s="41" t="s">
        <v>24</v>
      </c>
      <c r="B36" s="31">
        <v>3441</v>
      </c>
    </row>
    <row r="37" spans="1:2" ht="15" thickBot="1" x14ac:dyDescent="0.4">
      <c r="A37" s="41" t="s">
        <v>53</v>
      </c>
      <c r="B37" s="31">
        <v>231</v>
      </c>
    </row>
    <row r="38" spans="1:2" ht="15" thickBot="1" x14ac:dyDescent="0.4">
      <c r="A38" s="41" t="s">
        <v>21</v>
      </c>
      <c r="B38" s="31">
        <v>4764</v>
      </c>
    </row>
    <row r="39" spans="1:2" ht="15" thickBot="1" x14ac:dyDescent="0.4">
      <c r="A39" s="41" t="s">
        <v>46</v>
      </c>
      <c r="B39" s="31">
        <v>1006</v>
      </c>
    </row>
    <row r="40" spans="1:2" ht="15" thickBot="1" x14ac:dyDescent="0.4">
      <c r="A40" s="41" t="s">
        <v>37</v>
      </c>
      <c r="B40" s="31">
        <v>547</v>
      </c>
    </row>
    <row r="41" spans="1:2" ht="15" thickBot="1" x14ac:dyDescent="0.4">
      <c r="A41" s="41" t="s">
        <v>19</v>
      </c>
      <c r="B41" s="31">
        <v>8188</v>
      </c>
    </row>
    <row r="42" spans="1:2" ht="15" thickBot="1" x14ac:dyDescent="0.4">
      <c r="A42" s="42" t="s">
        <v>65</v>
      </c>
      <c r="B42" s="31">
        <v>644</v>
      </c>
    </row>
    <row r="43" spans="1:2" ht="15" thickBot="1" x14ac:dyDescent="0.4">
      <c r="A43" s="41" t="s">
        <v>40</v>
      </c>
      <c r="B43" s="31">
        <v>1107</v>
      </c>
    </row>
    <row r="44" spans="1:2" ht="15" thickBot="1" x14ac:dyDescent="0.4">
      <c r="A44" s="41" t="s">
        <v>25</v>
      </c>
      <c r="B44" s="31">
        <v>3326</v>
      </c>
    </row>
    <row r="45" spans="1:2" ht="15" thickBot="1" x14ac:dyDescent="0.4">
      <c r="A45" s="41" t="s">
        <v>54</v>
      </c>
      <c r="B45" s="31">
        <v>218</v>
      </c>
    </row>
    <row r="46" spans="1:2" ht="15" thickBot="1" x14ac:dyDescent="0.4">
      <c r="A46" s="41" t="s">
        <v>20</v>
      </c>
      <c r="B46" s="31">
        <v>2377</v>
      </c>
    </row>
    <row r="47" spans="1:2" ht="15" thickBot="1" x14ac:dyDescent="0.4">
      <c r="A47" s="41" t="s">
        <v>15</v>
      </c>
      <c r="B47" s="31">
        <v>15861</v>
      </c>
    </row>
    <row r="48" spans="1:2" ht="21.5" thickBot="1" x14ac:dyDescent="0.4">
      <c r="A48" s="42" t="s">
        <v>66</v>
      </c>
      <c r="B48" s="31">
        <v>19</v>
      </c>
    </row>
    <row r="49" spans="1:2" ht="15" thickBot="1" x14ac:dyDescent="0.4">
      <c r="A49" s="41" t="s">
        <v>28</v>
      </c>
      <c r="B49" s="31">
        <v>453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3159</v>
      </c>
    </row>
    <row r="52" spans="1:2" ht="15" thickBot="1" x14ac:dyDescent="0.4">
      <c r="A52" s="41" t="s">
        <v>9</v>
      </c>
      <c r="B52" s="31">
        <v>2100</v>
      </c>
    </row>
    <row r="53" spans="1:2" ht="15" thickBot="1" x14ac:dyDescent="0.4">
      <c r="A53" s="41" t="s">
        <v>56</v>
      </c>
      <c r="B53" s="31">
        <v>334</v>
      </c>
    </row>
    <row r="54" spans="1:2" ht="15" thickBot="1" x14ac:dyDescent="0.4">
      <c r="A54" s="41" t="s">
        <v>22</v>
      </c>
      <c r="B54" s="31">
        <v>1281</v>
      </c>
    </row>
    <row r="55" spans="1:2" ht="15" thickBot="1" x14ac:dyDescent="0.4">
      <c r="A55" s="48" t="s">
        <v>55</v>
      </c>
      <c r="B55" s="49">
        <v>50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1EA9020F-D802-4F4C-B3A6-7FE2E3A62FC4}"/>
    <hyperlink ref="A47" r:id="rId2" display="https://www.worldometers.info/coronavirus/usa/texas/" xr:uid="{DCEE32AD-00FD-469E-B0A2-BF4A3813875E}"/>
    <hyperlink ref="A11" r:id="rId3" display="https://www.worldometers.info/coronavirus/usa/florida/" xr:uid="{14B9AE1E-515D-444F-8634-0CA9D3A792BD}"/>
    <hyperlink ref="A35" r:id="rId4" display="https://www.worldometers.info/coronavirus/usa/new-york/" xr:uid="{A691B8CF-217A-4DFE-BE1D-85BA33E9805C}"/>
    <hyperlink ref="A12" r:id="rId5" display="https://www.worldometers.info/coronavirus/usa/georgia/" xr:uid="{DEB2369D-8AB8-4056-9486-71A53ED442FF}"/>
    <hyperlink ref="A16" r:id="rId6" display="https://www.worldometers.info/coronavirus/usa/illinois/" xr:uid="{1B62EE39-2291-4254-88C5-67981BAD506D}"/>
    <hyperlink ref="A4" r:id="rId7" display="https://www.worldometers.info/coronavirus/usa/arizona/" xr:uid="{86A9F85A-9A03-4A68-BD8D-560BECA59A35}"/>
    <hyperlink ref="A36" r:id="rId8" display="https://www.worldometers.info/coronavirus/usa/north-carolina/" xr:uid="{F9BCBA0E-A043-44E7-A858-34556BD130D6}"/>
    <hyperlink ref="A33" r:id="rId9" display="https://www.worldometers.info/coronavirus/usa/new-jersey/" xr:uid="{B0C62299-3FA7-46A2-9030-37A5D6FAF019}"/>
    <hyperlink ref="A46" r:id="rId10" display="https://www.worldometers.info/coronavirus/usa/tennessee/" xr:uid="{282C67DA-43EB-4428-8D89-7963C367DA47}"/>
    <hyperlink ref="A21" r:id="rId11" display="https://www.worldometers.info/coronavirus/usa/louisiana/" xr:uid="{25804710-FAF3-47B1-AC3D-F1E011D2AA82}"/>
    <hyperlink ref="A41" r:id="rId12" display="https://www.worldometers.info/coronavirus/usa/pennsylvania/" xr:uid="{2A8ED7ED-9809-4109-BFE8-094F2872929D}"/>
    <hyperlink ref="A2" r:id="rId13" display="https://www.worldometers.info/coronavirus/usa/alabama/" xr:uid="{DA8CCC0C-4F44-4FCF-ABDD-AA9B76200483}"/>
    <hyperlink ref="A38" r:id="rId14" display="https://www.worldometers.info/coronavirus/usa/ohio/" xr:uid="{C3312728-86DF-49CF-8428-5D4E861C4AD6}"/>
    <hyperlink ref="A51" r:id="rId15" display="https://www.worldometers.info/coronavirus/usa/virginia/" xr:uid="{7212565D-C3E0-4828-87A4-108C8298E9D3}"/>
    <hyperlink ref="A44" r:id="rId16" display="https://www.worldometers.info/coronavirus/usa/south-carolina/" xr:uid="{2187F2BA-9903-41A9-9EEB-BE312A7CD2DF}"/>
    <hyperlink ref="A25" r:id="rId17" display="https://www.worldometers.info/coronavirus/usa/michigan/" xr:uid="{7A4B93CC-34FB-44CF-A4F3-61547D6369AE}"/>
    <hyperlink ref="A24" r:id="rId18" display="https://www.worldometers.info/coronavirus/usa/massachusetts/" xr:uid="{57FCBF30-55D5-4F86-9636-37ECB7C84305}"/>
    <hyperlink ref="A28" r:id="rId19" display="https://www.worldometers.info/coronavirus/usa/missouri/" xr:uid="{B698FA68-40D6-4D0C-905C-65A399EE4035}"/>
    <hyperlink ref="A23" r:id="rId20" display="https://www.worldometers.info/coronavirus/usa/maryland/" xr:uid="{FE5C4D07-5124-4BD7-BD36-ED69FB59455D}"/>
    <hyperlink ref="A17" r:id="rId21" display="https://www.worldometers.info/coronavirus/usa/indiana/" xr:uid="{60D14B6B-481C-42C9-930E-EA234BDDF455}"/>
    <hyperlink ref="A54" r:id="rId22" display="https://www.worldometers.info/coronavirus/usa/wisconsin/" xr:uid="{B4A309DC-2C9B-40DF-BAD3-C8B2C9FA6955}"/>
    <hyperlink ref="A27" r:id="rId23" display="https://www.worldometers.info/coronavirus/usa/mississippi/" xr:uid="{167D49D1-E0E1-4132-A6C1-FC6E6C0364A7}"/>
    <hyperlink ref="A26" r:id="rId24" display="https://www.worldometers.info/coronavirus/usa/minnesota/" xr:uid="{F5C183AB-80BE-47DC-B37F-3EF44D40003A}"/>
    <hyperlink ref="A52" r:id="rId25" display="https://www.worldometers.info/coronavirus/usa/washington/" xr:uid="{0A54CEB5-C430-42CE-892D-3F463CE67C2B}"/>
    <hyperlink ref="A18" r:id="rId26" display="https://www.worldometers.info/coronavirus/usa/iowa/" xr:uid="{248FC4C4-92DA-40A0-9627-279C5AF443B5}"/>
    <hyperlink ref="A39" r:id="rId27" display="https://www.worldometers.info/coronavirus/usa/oklahoma/" xr:uid="{53CC89AE-E5BE-48A5-BC0A-F54DB9662EC3}"/>
    <hyperlink ref="A5" r:id="rId28" display="https://www.worldometers.info/coronavirus/usa/arkansas/" xr:uid="{59FE6914-43A2-4AAB-BDD2-62BE2D86FF86}"/>
    <hyperlink ref="A31" r:id="rId29" display="https://www.worldometers.info/coronavirus/usa/nevada/" xr:uid="{29FBE53B-50C7-4527-B9C2-4A1295A2B6F6}"/>
    <hyperlink ref="A49" r:id="rId30" display="https://www.worldometers.info/coronavirus/usa/utah/" xr:uid="{F908A1D1-6EE7-40CB-B778-B9265ACEB2D8}"/>
    <hyperlink ref="A7" r:id="rId31" display="https://www.worldometers.info/coronavirus/usa/colorado/" xr:uid="{96276DC9-BA1F-4544-8BB7-8EA42370EB37}"/>
    <hyperlink ref="A20" r:id="rId32" display="https://www.worldometers.info/coronavirus/usa/kentucky/" xr:uid="{94259395-A2BB-47AC-8513-6D2F8F1B4B21}"/>
    <hyperlink ref="A19" r:id="rId33" display="https://www.worldometers.info/coronavirus/usa/kansas/" xr:uid="{6295BD4F-E58D-4104-BBBC-CF8CD9385D63}"/>
    <hyperlink ref="A8" r:id="rId34" display="https://www.worldometers.info/coronavirus/usa/connecticut/" xr:uid="{B9427573-C2B3-463B-ACFB-086DA17BB335}"/>
    <hyperlink ref="A30" r:id="rId35" display="https://www.worldometers.info/coronavirus/usa/nebraska/" xr:uid="{AE16459F-8956-4DE5-9563-B8C7C74B52C4}"/>
    <hyperlink ref="A15" r:id="rId36" display="https://www.worldometers.info/coronavirus/usa/idaho/" xr:uid="{71420C70-D397-46A6-9DF5-7F3C19E3ECBC}"/>
    <hyperlink ref="A40" r:id="rId37" display="https://www.worldometers.info/coronavirus/usa/oregon/" xr:uid="{33629F5C-A368-4F3B-8962-8A7918887B1C}"/>
    <hyperlink ref="A34" r:id="rId38" display="https://www.worldometers.info/coronavirus/usa/new-mexico/" xr:uid="{99AC07EE-A88B-4173-A448-A94631DA62E1}"/>
    <hyperlink ref="A43" r:id="rId39" display="https://www.worldometers.info/coronavirus/usa/rhode-island/" xr:uid="{37FDE608-E558-43C8-B7B7-1514FA71C33C}"/>
    <hyperlink ref="A45" r:id="rId40" display="https://www.worldometers.info/coronavirus/usa/south-dakota/" xr:uid="{0553B675-A0B7-461E-A02D-00FC48925BA0}"/>
    <hyperlink ref="A37" r:id="rId41" display="https://www.worldometers.info/coronavirus/usa/north-dakota/" xr:uid="{9078A718-9FB6-42CB-A70E-D3F30A1FB040}"/>
    <hyperlink ref="A9" r:id="rId42" display="https://www.worldometers.info/coronavirus/usa/delaware/" xr:uid="{171BF316-A5AB-4415-B222-6F2B053D71CA}"/>
    <hyperlink ref="A53" r:id="rId43" display="https://www.worldometers.info/coronavirus/usa/west-virginia/" xr:uid="{B1A12D01-72C4-4AE4-8321-01F7E496B940}"/>
    <hyperlink ref="A10" r:id="rId44" display="https://www.worldometers.info/coronavirus/usa/district-of-columbia/" xr:uid="{FB92DC0F-4823-4567-BC24-6C49D7B95512}"/>
    <hyperlink ref="A14" r:id="rId45" display="https://www.worldometers.info/coronavirus/usa/hawaii/" xr:uid="{CEFAE7DE-8A73-42C0-8FD1-27263856D5A4}"/>
    <hyperlink ref="A29" r:id="rId46" display="https://www.worldometers.info/coronavirus/usa/montana/" xr:uid="{50866453-C5AC-4722-A7F6-3BE892C48A2F}"/>
    <hyperlink ref="A32" r:id="rId47" display="https://www.worldometers.info/coronavirus/usa/new-hampshire/" xr:uid="{0B0DC7EE-BFEF-4D7B-AB7A-BEB04E555E41}"/>
    <hyperlink ref="A3" r:id="rId48" display="https://www.worldometers.info/coronavirus/usa/alaska/" xr:uid="{3E829547-0BB0-4204-9790-099DEF70A5EE}"/>
    <hyperlink ref="A55" r:id="rId49" display="https://www.worldometers.info/coronavirus/usa/wyoming/" xr:uid="{287A3DD8-CFCA-4EB5-A948-8F3649798532}"/>
    <hyperlink ref="A22" r:id="rId50" display="https://www.worldometers.info/coronavirus/usa/maine/" xr:uid="{3CA9AC4B-F696-462C-95C3-6B8D0519B429}"/>
    <hyperlink ref="A50" r:id="rId51" display="https://www.worldometers.info/coronavirus/usa/vermont/" xr:uid="{178A6474-AE93-4D7E-BDAD-C700324E124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2501</v>
      </c>
    </row>
    <row r="3" spans="1:3" ht="15" thickBot="1" x14ac:dyDescent="0.4">
      <c r="B3" s="41" t="s">
        <v>52</v>
      </c>
      <c r="C3" s="31">
        <v>56</v>
      </c>
    </row>
    <row r="4" spans="1:3" ht="15" thickBot="1" x14ac:dyDescent="0.4">
      <c r="A4" s="27" t="s">
        <v>33</v>
      </c>
      <c r="B4" s="41" t="s">
        <v>33</v>
      </c>
      <c r="C4" s="31">
        <v>5622</v>
      </c>
    </row>
    <row r="5" spans="1:3" ht="15" thickBot="1" x14ac:dyDescent="0.4">
      <c r="A5" s="27" t="s">
        <v>34</v>
      </c>
      <c r="B5" s="41" t="s">
        <v>34</v>
      </c>
      <c r="C5" s="31">
        <v>1308</v>
      </c>
    </row>
    <row r="6" spans="1:3" ht="15" thickBot="1" x14ac:dyDescent="0.4">
      <c r="A6" s="27" t="s">
        <v>10</v>
      </c>
      <c r="B6" s="41" t="s">
        <v>10</v>
      </c>
      <c r="C6" s="31">
        <v>15607</v>
      </c>
    </row>
    <row r="7" spans="1:3" ht="15" thickBot="1" x14ac:dyDescent="0.4">
      <c r="A7" s="27" t="s">
        <v>18</v>
      </c>
      <c r="B7" s="41" t="s">
        <v>18</v>
      </c>
      <c r="C7" s="31">
        <v>2041</v>
      </c>
    </row>
    <row r="8" spans="1:3" ht="15" thickBot="1" x14ac:dyDescent="0.4">
      <c r="A8" s="27" t="s">
        <v>23</v>
      </c>
      <c r="B8" s="41" t="s">
        <v>23</v>
      </c>
      <c r="C8" s="31">
        <v>4501</v>
      </c>
    </row>
    <row r="9" spans="1:3" ht="15" thickBot="1" x14ac:dyDescent="0.4">
      <c r="A9" s="27" t="s">
        <v>43</v>
      </c>
      <c r="B9" s="41" t="s">
        <v>43</v>
      </c>
      <c r="C9" s="31">
        <v>633</v>
      </c>
    </row>
    <row r="10" spans="1:3" ht="29.5" thickBot="1" x14ac:dyDescent="0.4">
      <c r="A10" s="27" t="s">
        <v>94</v>
      </c>
      <c r="B10" s="41" t="s">
        <v>63</v>
      </c>
      <c r="C10" s="31">
        <v>624</v>
      </c>
    </row>
    <row r="11" spans="1:3" ht="15" thickBot="1" x14ac:dyDescent="0.4">
      <c r="A11" s="27" t="s">
        <v>13</v>
      </c>
      <c r="B11" s="41" t="s">
        <v>13</v>
      </c>
      <c r="C11" s="31">
        <v>14033</v>
      </c>
    </row>
    <row r="12" spans="1:3" ht="15" thickBot="1" x14ac:dyDescent="0.4">
      <c r="A12" s="27" t="s">
        <v>16</v>
      </c>
      <c r="B12" s="41" t="s">
        <v>16</v>
      </c>
      <c r="C12" s="31">
        <v>6946</v>
      </c>
    </row>
    <row r="13" spans="1:3" ht="13" thickBot="1" x14ac:dyDescent="0.4">
      <c r="A13" s="27" t="s">
        <v>64</v>
      </c>
      <c r="B13" s="50" t="s">
        <v>64</v>
      </c>
      <c r="C13" s="53">
        <v>39</v>
      </c>
    </row>
    <row r="14" spans="1:3" ht="15" thickBot="1" x14ac:dyDescent="0.4">
      <c r="B14" s="41" t="s">
        <v>47</v>
      </c>
      <c r="C14" s="31">
        <v>132</v>
      </c>
    </row>
    <row r="15" spans="1:3" ht="15" thickBot="1" x14ac:dyDescent="0.4">
      <c r="A15" s="27" t="s">
        <v>49</v>
      </c>
      <c r="B15" s="41" t="s">
        <v>49</v>
      </c>
      <c r="C15" s="31">
        <v>460</v>
      </c>
    </row>
    <row r="16" spans="1:3" ht="15" thickBot="1" x14ac:dyDescent="0.4">
      <c r="A16" s="27" t="s">
        <v>12</v>
      </c>
      <c r="B16" s="41" t="s">
        <v>12</v>
      </c>
      <c r="C16" s="31">
        <v>8845</v>
      </c>
    </row>
    <row r="17" spans="1:3" ht="15" thickBot="1" x14ac:dyDescent="0.4">
      <c r="A17" s="27" t="s">
        <v>27</v>
      </c>
      <c r="B17" s="41" t="s">
        <v>27</v>
      </c>
      <c r="C17" s="31">
        <v>3580</v>
      </c>
    </row>
    <row r="18" spans="1:3" ht="15" thickBot="1" x14ac:dyDescent="0.4">
      <c r="A18" s="27" t="s">
        <v>41</v>
      </c>
      <c r="B18" s="41" t="s">
        <v>41</v>
      </c>
      <c r="C18" s="31">
        <v>1316</v>
      </c>
    </row>
    <row r="19" spans="1:3" ht="15" thickBot="1" x14ac:dyDescent="0.4">
      <c r="A19" s="27" t="s">
        <v>45</v>
      </c>
      <c r="B19" s="41" t="s">
        <v>45</v>
      </c>
      <c r="C19" s="31">
        <v>639</v>
      </c>
    </row>
    <row r="20" spans="1:3" ht="15" thickBot="1" x14ac:dyDescent="0.4">
      <c r="A20" s="27" t="s">
        <v>38</v>
      </c>
      <c r="B20" s="41" t="s">
        <v>38</v>
      </c>
      <c r="C20" s="31">
        <v>1157</v>
      </c>
    </row>
    <row r="21" spans="1:3" ht="15" thickBot="1" x14ac:dyDescent="0.4">
      <c r="A21" s="27" t="s">
        <v>14</v>
      </c>
      <c r="B21" s="41" t="s">
        <v>14</v>
      </c>
      <c r="C21" s="31">
        <v>5465</v>
      </c>
    </row>
    <row r="22" spans="1:3" ht="15" thickBot="1" x14ac:dyDescent="0.4">
      <c r="B22" s="41" t="s">
        <v>39</v>
      </c>
      <c r="C22" s="31">
        <v>140</v>
      </c>
    </row>
    <row r="23" spans="1:3" ht="15" thickBot="1" x14ac:dyDescent="0.4">
      <c r="A23" s="27" t="s">
        <v>26</v>
      </c>
      <c r="B23" s="41" t="s">
        <v>26</v>
      </c>
      <c r="C23" s="31">
        <v>3935</v>
      </c>
    </row>
    <row r="24" spans="1:3" ht="15" thickBot="1" x14ac:dyDescent="0.4">
      <c r="A24" s="27" t="s">
        <v>17</v>
      </c>
      <c r="B24" s="41" t="s">
        <v>17</v>
      </c>
      <c r="C24" s="31">
        <v>9404</v>
      </c>
    </row>
    <row r="25" spans="1:3" ht="15" thickBot="1" x14ac:dyDescent="0.4">
      <c r="A25" s="27" t="s">
        <v>11</v>
      </c>
      <c r="B25" s="41" t="s">
        <v>11</v>
      </c>
      <c r="C25" s="31">
        <v>7044</v>
      </c>
    </row>
    <row r="26" spans="1:3" ht="15" thickBot="1" x14ac:dyDescent="0.4">
      <c r="A26" s="27" t="s">
        <v>32</v>
      </c>
      <c r="B26" s="41" t="s">
        <v>32</v>
      </c>
      <c r="C26" s="31">
        <v>2060</v>
      </c>
    </row>
    <row r="27" spans="1:3" ht="15" thickBot="1" x14ac:dyDescent="0.4">
      <c r="A27" s="27" t="s">
        <v>30</v>
      </c>
      <c r="B27" s="41" t="s">
        <v>30</v>
      </c>
      <c r="C27" s="31">
        <v>2919</v>
      </c>
    </row>
    <row r="28" spans="1:3" ht="15" thickBot="1" x14ac:dyDescent="0.4">
      <c r="A28" s="27" t="s">
        <v>35</v>
      </c>
      <c r="B28" s="41" t="s">
        <v>35</v>
      </c>
      <c r="C28" s="31">
        <v>2164</v>
      </c>
    </row>
    <row r="29" spans="1:3" ht="15" thickBot="1" x14ac:dyDescent="0.4">
      <c r="B29" s="41" t="s">
        <v>51</v>
      </c>
      <c r="C29" s="31">
        <v>173</v>
      </c>
    </row>
    <row r="30" spans="1:3" ht="15" thickBot="1" x14ac:dyDescent="0.4">
      <c r="B30" s="41" t="s">
        <v>50</v>
      </c>
      <c r="C30" s="31">
        <v>470</v>
      </c>
    </row>
    <row r="31" spans="1:3" ht="15" thickBot="1" x14ac:dyDescent="0.4">
      <c r="A31" s="27" t="s">
        <v>31</v>
      </c>
      <c r="B31" s="41" t="s">
        <v>31</v>
      </c>
      <c r="C31" s="31">
        <v>1585</v>
      </c>
    </row>
    <row r="32" spans="1:3" ht="15" thickBot="1" x14ac:dyDescent="0.4">
      <c r="A32" s="27" t="s">
        <v>42</v>
      </c>
      <c r="B32" s="41" t="s">
        <v>42</v>
      </c>
      <c r="C32" s="31">
        <v>439</v>
      </c>
    </row>
    <row r="33" spans="1:3" ht="15" thickBot="1" x14ac:dyDescent="0.4">
      <c r="A33" s="27" t="s">
        <v>8</v>
      </c>
      <c r="B33" s="41" t="s">
        <v>8</v>
      </c>
      <c r="C33" s="31">
        <v>16221</v>
      </c>
    </row>
    <row r="34" spans="1:3" ht="15" thickBot="1" x14ac:dyDescent="0.4">
      <c r="A34" s="27" t="s">
        <v>44</v>
      </c>
      <c r="B34" s="41" t="s">
        <v>44</v>
      </c>
      <c r="C34" s="31">
        <v>870</v>
      </c>
    </row>
    <row r="35" spans="1:3" ht="15" thickBot="1" x14ac:dyDescent="0.4">
      <c r="A35" s="27" t="s">
        <v>7</v>
      </c>
      <c r="B35" s="41" t="s">
        <v>7</v>
      </c>
      <c r="C35" s="31">
        <v>33215</v>
      </c>
    </row>
    <row r="36" spans="1:3" ht="15" thickBot="1" x14ac:dyDescent="0.4">
      <c r="A36" s="27" t="s">
        <v>24</v>
      </c>
      <c r="B36" s="41" t="s">
        <v>24</v>
      </c>
      <c r="C36" s="31">
        <v>3441</v>
      </c>
    </row>
    <row r="37" spans="1:3" ht="15" thickBot="1" x14ac:dyDescent="0.4">
      <c r="B37" s="41" t="s">
        <v>53</v>
      </c>
      <c r="C37" s="31">
        <v>231</v>
      </c>
    </row>
    <row r="38" spans="1:3" ht="15" thickBot="1" x14ac:dyDescent="0.4">
      <c r="A38" s="27" t="s">
        <v>21</v>
      </c>
      <c r="B38" s="41" t="s">
        <v>21</v>
      </c>
      <c r="C38" s="31">
        <v>4764</v>
      </c>
    </row>
    <row r="39" spans="1:3" ht="15" thickBot="1" x14ac:dyDescent="0.4">
      <c r="A39" s="27" t="s">
        <v>46</v>
      </c>
      <c r="B39" s="41" t="s">
        <v>46</v>
      </c>
      <c r="C39" s="31">
        <v>1006</v>
      </c>
    </row>
    <row r="40" spans="1:3" ht="15" thickBot="1" x14ac:dyDescent="0.4">
      <c r="A40" s="27" t="s">
        <v>37</v>
      </c>
      <c r="B40" s="41" t="s">
        <v>37</v>
      </c>
      <c r="C40" s="31">
        <v>547</v>
      </c>
    </row>
    <row r="41" spans="1:3" ht="15" thickBot="1" x14ac:dyDescent="0.4">
      <c r="A41" s="27" t="s">
        <v>19</v>
      </c>
      <c r="B41" s="41" t="s">
        <v>19</v>
      </c>
      <c r="C41" s="31">
        <v>8188</v>
      </c>
    </row>
    <row r="42" spans="1:3" ht="13" thickBot="1" x14ac:dyDescent="0.4">
      <c r="A42" s="27" t="s">
        <v>65</v>
      </c>
      <c r="B42" s="42" t="s">
        <v>65</v>
      </c>
      <c r="C42" s="31">
        <v>644</v>
      </c>
    </row>
    <row r="43" spans="1:3" ht="15" thickBot="1" x14ac:dyDescent="0.4">
      <c r="B43" s="41" t="s">
        <v>40</v>
      </c>
      <c r="C43" s="31">
        <v>1107</v>
      </c>
    </row>
    <row r="44" spans="1:3" ht="15" thickBot="1" x14ac:dyDescent="0.4">
      <c r="A44" s="27" t="s">
        <v>25</v>
      </c>
      <c r="B44" s="41" t="s">
        <v>25</v>
      </c>
      <c r="C44" s="31">
        <v>3326</v>
      </c>
    </row>
    <row r="45" spans="1:3" ht="15" thickBot="1" x14ac:dyDescent="0.4">
      <c r="A45" s="27" t="s">
        <v>54</v>
      </c>
      <c r="B45" s="41" t="s">
        <v>54</v>
      </c>
      <c r="C45" s="31">
        <v>218</v>
      </c>
    </row>
    <row r="46" spans="1:3" ht="15" thickBot="1" x14ac:dyDescent="0.4">
      <c r="A46" s="27" t="s">
        <v>20</v>
      </c>
      <c r="B46" s="41" t="s">
        <v>20</v>
      </c>
      <c r="C46" s="31">
        <v>2377</v>
      </c>
    </row>
    <row r="47" spans="1:3" ht="15" thickBot="1" x14ac:dyDescent="0.4">
      <c r="A47" s="27" t="s">
        <v>15</v>
      </c>
      <c r="B47" s="41" t="s">
        <v>15</v>
      </c>
      <c r="C47" s="31">
        <v>15861</v>
      </c>
    </row>
    <row r="48" spans="1:3" ht="15" thickBot="1" x14ac:dyDescent="0.4">
      <c r="A48" s="27" t="s">
        <v>28</v>
      </c>
      <c r="B48" s="41" t="s">
        <v>28</v>
      </c>
      <c r="C48" s="31">
        <v>453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3159</v>
      </c>
    </row>
    <row r="51" spans="1:3" ht="15" thickBot="1" x14ac:dyDescent="0.4">
      <c r="A51" s="27" t="s">
        <v>9</v>
      </c>
      <c r="B51" s="41" t="s">
        <v>9</v>
      </c>
      <c r="C51" s="31">
        <v>2100</v>
      </c>
    </row>
    <row r="52" spans="1:3" ht="15" thickBot="1" x14ac:dyDescent="0.4">
      <c r="B52" s="41" t="s">
        <v>56</v>
      </c>
      <c r="C52" s="31">
        <v>334</v>
      </c>
    </row>
    <row r="53" spans="1:3" ht="15" thickBot="1" x14ac:dyDescent="0.4">
      <c r="A53" s="27" t="s">
        <v>22</v>
      </c>
      <c r="B53" s="41" t="s">
        <v>22</v>
      </c>
      <c r="C53" s="31">
        <v>1281</v>
      </c>
    </row>
    <row r="54" spans="1:3" ht="15" thickBot="1" x14ac:dyDescent="0.4">
      <c r="A54" s="27" t="s">
        <v>55</v>
      </c>
      <c r="B54" s="48" t="s">
        <v>55</v>
      </c>
      <c r="C54" s="49">
        <v>50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A7629EA-E49B-4807-9693-6031BC4B92E9}"/>
    <hyperlink ref="B47" r:id="rId2" display="https://www.worldometers.info/coronavirus/usa/texas/" xr:uid="{E0305C2C-EC31-4457-8D45-5D9CEC43E99B}"/>
    <hyperlink ref="B11" r:id="rId3" display="https://www.worldometers.info/coronavirus/usa/florida/" xr:uid="{BD31FC65-A3F5-4525-AC70-C724738A664E}"/>
    <hyperlink ref="B35" r:id="rId4" display="https://www.worldometers.info/coronavirus/usa/new-york/" xr:uid="{FF8103B2-D85A-4AE5-B27A-FC53667F27ED}"/>
    <hyperlink ref="B12" r:id="rId5" display="https://www.worldometers.info/coronavirus/usa/georgia/" xr:uid="{E11E25B7-0071-4D2B-9596-7E9711113A34}"/>
    <hyperlink ref="B16" r:id="rId6" display="https://www.worldometers.info/coronavirus/usa/illinois/" xr:uid="{E423659B-5A9D-453A-B182-FD4196198C0B}"/>
    <hyperlink ref="B4" r:id="rId7" display="https://www.worldometers.info/coronavirus/usa/arizona/" xr:uid="{E79771B7-80EF-4A71-A886-584EF30CA9F8}"/>
    <hyperlink ref="B36" r:id="rId8" display="https://www.worldometers.info/coronavirus/usa/north-carolina/" xr:uid="{E9F8D832-64CC-455C-8817-A704835371DB}"/>
    <hyperlink ref="B33" r:id="rId9" display="https://www.worldometers.info/coronavirus/usa/new-jersey/" xr:uid="{75DCE85A-7B48-4D62-80B1-F8C051DD5C6C}"/>
    <hyperlink ref="B46" r:id="rId10" display="https://www.worldometers.info/coronavirus/usa/tennessee/" xr:uid="{8C91F40A-E763-4862-83DC-9DFA4D2731E2}"/>
    <hyperlink ref="B21" r:id="rId11" display="https://www.worldometers.info/coronavirus/usa/louisiana/" xr:uid="{4BE1900D-EF99-4396-BE86-CFA79E8E1B3E}"/>
    <hyperlink ref="B41" r:id="rId12" display="https://www.worldometers.info/coronavirus/usa/pennsylvania/" xr:uid="{14365D4D-ED95-43C7-9413-B5EC8D19D034}"/>
    <hyperlink ref="B2" r:id="rId13" display="https://www.worldometers.info/coronavirus/usa/alabama/" xr:uid="{33204782-A550-4849-B447-4981BEDA536F}"/>
    <hyperlink ref="B38" r:id="rId14" display="https://www.worldometers.info/coronavirus/usa/ohio/" xr:uid="{B3E98973-FEFF-41FE-91B8-86C499D6616C}"/>
    <hyperlink ref="B50" r:id="rId15" display="https://www.worldometers.info/coronavirus/usa/virginia/" xr:uid="{D37F9E51-BFF9-4DF1-A2B9-22BE57609124}"/>
    <hyperlink ref="B44" r:id="rId16" display="https://www.worldometers.info/coronavirus/usa/south-carolina/" xr:uid="{3FBE26EC-F2E2-4941-8522-D908DA20F2A8}"/>
    <hyperlink ref="B25" r:id="rId17" display="https://www.worldometers.info/coronavirus/usa/michigan/" xr:uid="{349FF965-A2C6-42B2-8D9E-D3EF28B54795}"/>
    <hyperlink ref="B24" r:id="rId18" display="https://www.worldometers.info/coronavirus/usa/massachusetts/" xr:uid="{7262C0B5-E386-40CF-BE82-CFDD6DED028A}"/>
    <hyperlink ref="B28" r:id="rId19" display="https://www.worldometers.info/coronavirus/usa/missouri/" xr:uid="{E6B1C2A7-B5AF-4E6C-905F-386A071CC206}"/>
    <hyperlink ref="B23" r:id="rId20" display="https://www.worldometers.info/coronavirus/usa/maryland/" xr:uid="{F98D927B-8321-49DF-AEFC-63883742829E}"/>
    <hyperlink ref="B17" r:id="rId21" display="https://www.worldometers.info/coronavirus/usa/indiana/" xr:uid="{FE9F6E55-3ADE-4FC9-9DED-E02E66A426FC}"/>
    <hyperlink ref="B53" r:id="rId22" display="https://www.worldometers.info/coronavirus/usa/wisconsin/" xr:uid="{EAF835F9-7B0F-436F-BC4F-79E45996C3E4}"/>
    <hyperlink ref="B27" r:id="rId23" display="https://www.worldometers.info/coronavirus/usa/mississippi/" xr:uid="{C3E3D2A9-19E8-422F-8783-6E64901E96E3}"/>
    <hyperlink ref="B26" r:id="rId24" display="https://www.worldometers.info/coronavirus/usa/minnesota/" xr:uid="{16B22667-7FCB-4690-9595-C285C8C9A12A}"/>
    <hyperlink ref="B51" r:id="rId25" display="https://www.worldometers.info/coronavirus/usa/washington/" xr:uid="{C270ED1E-D466-41CE-B309-1F9395A874DA}"/>
    <hyperlink ref="B18" r:id="rId26" display="https://www.worldometers.info/coronavirus/usa/iowa/" xr:uid="{AA4C44FE-C909-4283-994D-46295AD61B59}"/>
    <hyperlink ref="B39" r:id="rId27" display="https://www.worldometers.info/coronavirus/usa/oklahoma/" xr:uid="{7341D50D-6C6E-43EC-8ADE-3CA131F9CC32}"/>
    <hyperlink ref="B5" r:id="rId28" display="https://www.worldometers.info/coronavirus/usa/arkansas/" xr:uid="{78EB664E-AF6E-4F23-A6B2-9A2C9D404813}"/>
    <hyperlink ref="B31" r:id="rId29" display="https://www.worldometers.info/coronavirus/usa/nevada/" xr:uid="{F3D07FDF-02CA-40C4-8F15-C8135E7FB4D6}"/>
    <hyperlink ref="B48" r:id="rId30" display="https://www.worldometers.info/coronavirus/usa/utah/" xr:uid="{496B7699-6FAC-4C26-9B51-92021B841961}"/>
    <hyperlink ref="B7" r:id="rId31" display="https://www.worldometers.info/coronavirus/usa/colorado/" xr:uid="{CAA17CD0-10F6-4013-AB37-325FB40708B3}"/>
    <hyperlink ref="B20" r:id="rId32" display="https://www.worldometers.info/coronavirus/usa/kentucky/" xr:uid="{CB5F531E-3E6F-4E32-8332-BBFB411BB7BF}"/>
    <hyperlink ref="B19" r:id="rId33" display="https://www.worldometers.info/coronavirus/usa/kansas/" xr:uid="{46AC6380-5B6C-43A6-B2F1-769BBDE5BFB6}"/>
    <hyperlink ref="B8" r:id="rId34" display="https://www.worldometers.info/coronavirus/usa/connecticut/" xr:uid="{838150EE-6374-47DD-BFA0-FA6DFC7A34E7}"/>
    <hyperlink ref="B30" r:id="rId35" display="https://www.worldometers.info/coronavirus/usa/nebraska/" xr:uid="{4884A060-6835-4F6D-AC3D-F87014D267C4}"/>
    <hyperlink ref="B15" r:id="rId36" display="https://www.worldometers.info/coronavirus/usa/idaho/" xr:uid="{6D94FF97-D495-4EAF-9199-4DF2389C69D2}"/>
    <hyperlink ref="B40" r:id="rId37" display="https://www.worldometers.info/coronavirus/usa/oregon/" xr:uid="{BAD72072-874B-4E6C-BE45-9DDEC10CEE17}"/>
    <hyperlink ref="B34" r:id="rId38" display="https://www.worldometers.info/coronavirus/usa/new-mexico/" xr:uid="{FA885607-8C21-4EC8-A039-2FF887A42880}"/>
    <hyperlink ref="B43" r:id="rId39" display="https://www.worldometers.info/coronavirus/usa/rhode-island/" xr:uid="{62C79150-4C10-4F37-AD95-DE90251DAA20}"/>
    <hyperlink ref="B45" r:id="rId40" display="https://www.worldometers.info/coronavirus/usa/south-dakota/" xr:uid="{0D882C4D-57B2-457B-BADD-A03ADBA73D49}"/>
    <hyperlink ref="B37" r:id="rId41" display="https://www.worldometers.info/coronavirus/usa/north-dakota/" xr:uid="{4FEA9856-9B46-446B-B5A8-AC2DBF180BAD}"/>
    <hyperlink ref="B9" r:id="rId42" display="https://www.worldometers.info/coronavirus/usa/delaware/" xr:uid="{594F7391-7ABA-4773-820A-F396C493A1D9}"/>
    <hyperlink ref="B52" r:id="rId43" display="https://www.worldometers.info/coronavirus/usa/west-virginia/" xr:uid="{164759AF-7DC4-484B-A6D1-C512F06E0ED3}"/>
    <hyperlink ref="B10" r:id="rId44" display="https://www.worldometers.info/coronavirus/usa/district-of-columbia/" xr:uid="{02B554FD-371C-444B-A36B-948F17951DC5}"/>
    <hyperlink ref="B14" r:id="rId45" display="https://www.worldometers.info/coronavirus/usa/hawaii/" xr:uid="{6B549459-60B8-4BE7-B7AA-40B06CA685C5}"/>
    <hyperlink ref="B29" r:id="rId46" display="https://www.worldometers.info/coronavirus/usa/montana/" xr:uid="{F7F918C0-7B97-4D5B-8E4E-4D44AC7EA68E}"/>
    <hyperlink ref="B32" r:id="rId47" display="https://www.worldometers.info/coronavirus/usa/new-hampshire/" xr:uid="{3F777297-0CB9-492D-B4C8-BAC29A1A305F}"/>
    <hyperlink ref="B3" r:id="rId48" display="https://www.worldometers.info/coronavirus/usa/alaska/" xr:uid="{DA395ACA-53D3-491E-9546-A32BADEC9F47}"/>
    <hyperlink ref="B54" r:id="rId49" display="https://www.worldometers.info/coronavirus/usa/wyoming/" xr:uid="{F8A46D20-9E08-4E6B-AA58-ACDF5AC47835}"/>
    <hyperlink ref="B22" r:id="rId50" display="https://www.worldometers.info/coronavirus/usa/maine/" xr:uid="{C1CC357A-7339-4F81-8939-2217D8BF8033}"/>
    <hyperlink ref="B49" r:id="rId51" display="https://www.worldometers.info/coronavirus/usa/vermont/" xr:uid="{496547C7-692E-4D6C-B78B-C083A1D716A1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2020-09-28T10:46:11Z</dcterms:modified>
</cp:coreProperties>
</file>