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D0B6D829-D269-4F9F-B6B7-8257B2501A56}" xr6:coauthVersionLast="45" xr6:coauthVersionMax="45" xr10:uidLastSave="{927411F6-4160-484D-874B-69244E5124A2}"/>
  <bookViews>
    <workbookView xWindow="2760" yWindow="-20070" windowWidth="3390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3" l="1"/>
  <c r="L20" i="3" l="1"/>
  <c r="M20" i="3"/>
  <c r="N20" i="3"/>
  <c r="N30" i="3" l="1"/>
  <c r="N51" i="3"/>
  <c r="N8" i="3"/>
  <c r="N48" i="3"/>
  <c r="N42" i="3"/>
  <c r="N41" i="3"/>
  <c r="N47" i="3"/>
  <c r="N19" i="3"/>
  <c r="N13" i="3"/>
  <c r="N36" i="3"/>
  <c r="N25" i="3"/>
  <c r="N55" i="3"/>
  <c r="N28" i="3"/>
  <c r="N4" i="3"/>
  <c r="N16" i="3"/>
  <c r="N44" i="3"/>
  <c r="N3" i="3"/>
  <c r="N22" i="3"/>
  <c r="N2" i="3"/>
  <c r="N43" i="3"/>
  <c r="N29" i="3"/>
  <c r="N32" i="3"/>
  <c r="N50" i="3"/>
  <c r="N34" i="3"/>
  <c r="N45" i="3"/>
  <c r="N7" i="3"/>
  <c r="N12" i="3"/>
  <c r="N49" i="3"/>
  <c r="N18" i="3"/>
  <c r="N38" i="3"/>
  <c r="N5" i="3"/>
  <c r="N40" i="3"/>
  <c r="N56" i="3"/>
  <c r="N9" i="3"/>
  <c r="N6" i="3"/>
  <c r="N39" i="3"/>
  <c r="N23" i="3"/>
  <c r="N15" i="3"/>
  <c r="N26" i="3"/>
  <c r="N10" i="3"/>
  <c r="N17" i="3"/>
  <c r="N52" i="3"/>
  <c r="N33" i="3"/>
  <c r="N11" i="3"/>
  <c r="N35" i="3"/>
  <c r="N54" i="3"/>
  <c r="N14" i="3"/>
  <c r="N21" i="3"/>
  <c r="N46" i="3"/>
  <c r="N37" i="3"/>
  <c r="N24" i="3"/>
  <c r="N31" i="3"/>
  <c r="N53" i="3"/>
  <c r="N27" i="3"/>
  <c r="M9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9" i="3"/>
  <c r="L41" i="3"/>
  <c r="L39" i="3"/>
  <c r="L46" i="3"/>
  <c r="L7" i="3"/>
  <c r="L30" i="3"/>
  <c r="L45" i="3"/>
  <c r="L49" i="3"/>
  <c r="L50" i="3"/>
  <c r="L4" i="3"/>
  <c r="L31" i="3"/>
  <c r="L8" i="3"/>
  <c r="L3" i="3"/>
  <c r="L42" i="3"/>
  <c r="L24" i="3"/>
  <c r="L53" i="3"/>
  <c r="L18" i="3"/>
  <c r="L6" i="3"/>
  <c r="L13" i="3"/>
  <c r="L38" i="3"/>
  <c r="L33" i="3"/>
  <c r="L21" i="3"/>
  <c r="L19" i="3"/>
  <c r="L55" i="3"/>
  <c r="L32" i="3"/>
  <c r="L37" i="3"/>
  <c r="L11" i="3"/>
  <c r="L51" i="3"/>
  <c r="L22" i="3"/>
  <c r="L23" i="3"/>
  <c r="L15" i="3"/>
  <c r="L44" i="3"/>
  <c r="L43" i="3"/>
  <c r="L36" i="3"/>
  <c r="L29" i="3"/>
  <c r="L28" i="3"/>
  <c r="L14" i="3"/>
  <c r="L40" i="3"/>
  <c r="L5" i="3"/>
  <c r="L52" i="3"/>
  <c r="L35" i="3"/>
  <c r="L27" i="3"/>
  <c r="L54" i="3"/>
  <c r="L2" i="3"/>
  <c r="L17" i="3"/>
  <c r="L25" i="3"/>
  <c r="L56" i="3"/>
  <c r="L12" i="3"/>
  <c r="L34" i="3"/>
  <c r="L10" i="3"/>
  <c r="L48" i="3"/>
  <c r="L16" i="3"/>
  <c r="M28" i="3" l="1"/>
  <c r="M21" i="3"/>
  <c r="M18" i="3"/>
  <c r="M52" i="3"/>
  <c r="M30" i="3"/>
  <c r="M12" i="3"/>
  <c r="M14" i="3"/>
  <c r="M26" i="3"/>
  <c r="M38" i="3"/>
  <c r="M29" i="3"/>
  <c r="M55" i="3"/>
  <c r="M53" i="3"/>
  <c r="M19" i="3"/>
  <c r="M48" i="3"/>
  <c r="M47" i="3"/>
  <c r="M4" i="3"/>
  <c r="M13" i="3"/>
  <c r="M56" i="3"/>
  <c r="M41" i="3"/>
  <c r="M5" i="3"/>
  <c r="M6" i="3"/>
  <c r="M7" i="3"/>
  <c r="M43" i="3"/>
  <c r="M8" i="3"/>
  <c r="M31" i="3"/>
  <c r="M17" i="3"/>
  <c r="M49" i="3"/>
  <c r="M11" i="3"/>
  <c r="M37" i="3"/>
  <c r="M45" i="3"/>
  <c r="M44" i="3"/>
  <c r="M32" i="3"/>
  <c r="M54" i="3"/>
  <c r="M22" i="3"/>
  <c r="M25" i="3"/>
  <c r="M34" i="3"/>
  <c r="M15" i="3"/>
  <c r="M24" i="3"/>
  <c r="M42" i="3"/>
  <c r="M16" i="3"/>
  <c r="M36" i="3"/>
  <c r="M2" i="3"/>
  <c r="M51" i="3"/>
  <c r="M23" i="3"/>
  <c r="M33" i="3"/>
  <c r="M10" i="3"/>
  <c r="M27" i="3"/>
  <c r="M35" i="3"/>
  <c r="M46" i="3"/>
  <c r="M50" i="3"/>
  <c r="M40" i="3"/>
  <c r="M3" i="3"/>
  <c r="M39" i="3"/>
  <c r="L47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<sst xmlns="http://schemas.openxmlformats.org/spreadsheetml/2006/main" count="321" uniqueCount="102">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</sst>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4" borderId="3" xfId="0" applyNumberFormat="1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missour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connecticut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idah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missour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connecticut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idah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missour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connecticut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idah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missour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connecticut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idah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4" t="s">
        <v>68</v>
      </c>
      <c r="M1" s="54"/>
      <c r="N1" s="54"/>
      <c r="O1" s="4">
        <v>1.4999999999999999E-2</v>
      </c>
      <c r="P1" s="4"/>
      <c r="Q1" s="55" t="s">
        <v>77</v>
      </c>
      <c r="R1" s="55"/>
      <c r="S1" s="55"/>
      <c r="T1" s="55"/>
      <c r="U1" s="55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487478</v>
      </c>
      <c r="C5" s="2"/>
      <c r="D5" s="1">
        <v>8912</v>
      </c>
      <c r="E5" s="48">
        <v>3</v>
      </c>
      <c r="F5" s="1">
        <v>319833</v>
      </c>
      <c r="G5" s="1">
        <v>12337</v>
      </c>
      <c r="H5" s="2">
        <v>226</v>
      </c>
      <c r="I5" s="1">
        <v>7517466</v>
      </c>
      <c r="J5" s="1">
        <v>190257</v>
      </c>
      <c r="K5" s="5"/>
      <c r="L5" s="6"/>
    </row>
    <row r="6" spans="1:22" ht="15" thickBot="1" x14ac:dyDescent="0.4">
      <c r="A6" s="37" t="s">
        <v>13</v>
      </c>
      <c r="B6" s="1">
        <v>461379</v>
      </c>
      <c r="C6" s="56">
        <v>9956</v>
      </c>
      <c r="D6" s="1">
        <v>6587</v>
      </c>
      <c r="E6" s="48">
        <v>252</v>
      </c>
      <c r="F6" s="1">
        <v>410538</v>
      </c>
      <c r="G6" s="1">
        <v>21482</v>
      </c>
      <c r="H6" s="2">
        <v>307</v>
      </c>
      <c r="I6" s="1">
        <v>3584193</v>
      </c>
      <c r="J6" s="1">
        <v>166879</v>
      </c>
      <c r="K6" s="5"/>
      <c r="L6" s="6"/>
    </row>
    <row r="7" spans="1:22" ht="15" thickBot="1" x14ac:dyDescent="0.4">
      <c r="A7" s="37" t="s">
        <v>7</v>
      </c>
      <c r="B7" s="1">
        <v>442060</v>
      </c>
      <c r="C7" s="2"/>
      <c r="D7" s="1">
        <v>32734</v>
      </c>
      <c r="E7" s="2"/>
      <c r="F7" s="1">
        <v>109271</v>
      </c>
      <c r="G7" s="1">
        <v>22724</v>
      </c>
      <c r="H7" s="1">
        <v>1683</v>
      </c>
      <c r="I7" s="1">
        <v>5746822</v>
      </c>
      <c r="J7" s="1">
        <v>295412</v>
      </c>
      <c r="K7" s="5"/>
      <c r="L7" s="6"/>
    </row>
    <row r="8" spans="1:22" ht="15" thickBot="1" x14ac:dyDescent="0.4">
      <c r="A8" s="37" t="s">
        <v>15</v>
      </c>
      <c r="B8" s="1">
        <v>424433</v>
      </c>
      <c r="C8" s="2"/>
      <c r="D8" s="1">
        <v>6381</v>
      </c>
      <c r="E8" s="2"/>
      <c r="F8" s="1">
        <v>166070</v>
      </c>
      <c r="G8" s="1">
        <v>14638</v>
      </c>
      <c r="H8" s="2">
        <v>220</v>
      </c>
      <c r="I8" s="1">
        <v>3850031</v>
      </c>
      <c r="J8" s="1">
        <v>132779</v>
      </c>
      <c r="K8" s="5"/>
      <c r="L8" s="6"/>
    </row>
    <row r="9" spans="1:22" ht="15" thickBot="1" x14ac:dyDescent="0.4">
      <c r="A9" s="37" t="s">
        <v>8</v>
      </c>
      <c r="B9" s="1">
        <v>186543</v>
      </c>
      <c r="C9" s="2"/>
      <c r="D9" s="1">
        <v>15873</v>
      </c>
      <c r="E9" s="2"/>
      <c r="F9" s="1">
        <v>41055</v>
      </c>
      <c r="G9" s="1">
        <v>21002</v>
      </c>
      <c r="H9" s="1">
        <v>1787</v>
      </c>
      <c r="I9" s="1">
        <v>2042682</v>
      </c>
      <c r="J9" s="1">
        <v>229975</v>
      </c>
      <c r="K9" s="5"/>
      <c r="L9" s="6"/>
    </row>
    <row r="10" spans="1:22" ht="15" thickBot="1" x14ac:dyDescent="0.4">
      <c r="A10" s="37" t="s">
        <v>16</v>
      </c>
      <c r="B10" s="1">
        <v>178323</v>
      </c>
      <c r="C10" s="2"/>
      <c r="D10" s="1">
        <v>3642</v>
      </c>
      <c r="E10" s="2"/>
      <c r="F10" s="1">
        <v>144771</v>
      </c>
      <c r="G10" s="1">
        <v>16795</v>
      </c>
      <c r="H10" s="2">
        <v>343</v>
      </c>
      <c r="I10" s="1">
        <v>1730007</v>
      </c>
      <c r="J10" s="1">
        <v>162940</v>
      </c>
      <c r="K10" s="6"/>
      <c r="L10" s="6"/>
    </row>
    <row r="11" spans="1:22" ht="15" thickBot="1" x14ac:dyDescent="0.4">
      <c r="A11" s="37" t="s">
        <v>12</v>
      </c>
      <c r="B11" s="1">
        <v>176366</v>
      </c>
      <c r="C11" s="2"/>
      <c r="D11" s="1">
        <v>7654</v>
      </c>
      <c r="E11" s="2"/>
      <c r="F11" s="1">
        <v>26934</v>
      </c>
      <c r="G11" s="1">
        <v>13918</v>
      </c>
      <c r="H11" s="2">
        <v>604</v>
      </c>
      <c r="I11" s="1">
        <v>2608652</v>
      </c>
      <c r="J11" s="1">
        <v>205862</v>
      </c>
      <c r="K11" s="5"/>
      <c r="L11" s="6"/>
    </row>
    <row r="12" spans="1:22" ht="15" thickBot="1" x14ac:dyDescent="0.4">
      <c r="A12" s="37" t="s">
        <v>33</v>
      </c>
      <c r="B12" s="1">
        <v>170798</v>
      </c>
      <c r="C12" s="56">
        <v>2525</v>
      </c>
      <c r="D12" s="1">
        <v>3626</v>
      </c>
      <c r="E12" s="48">
        <v>172</v>
      </c>
      <c r="F12" s="1">
        <v>145178</v>
      </c>
      <c r="G12" s="1">
        <v>23465</v>
      </c>
      <c r="H12" s="2">
        <v>498</v>
      </c>
      <c r="I12" s="1">
        <v>1125705</v>
      </c>
      <c r="J12" s="1">
        <v>154657</v>
      </c>
      <c r="K12" s="6"/>
      <c r="L12" s="6"/>
    </row>
    <row r="13" spans="1:22" ht="15" thickBot="1" x14ac:dyDescent="0.4">
      <c r="A13" s="37" t="s">
        <v>24</v>
      </c>
      <c r="B13" s="1">
        <v>118014</v>
      </c>
      <c r="C13" s="2"/>
      <c r="D13" s="1">
        <v>1888</v>
      </c>
      <c r="E13" s="2"/>
      <c r="F13" s="1">
        <v>23824</v>
      </c>
      <c r="G13" s="1">
        <v>11252</v>
      </c>
      <c r="H13" s="2">
        <v>180</v>
      </c>
      <c r="I13" s="1">
        <v>1691434</v>
      </c>
      <c r="J13" s="1">
        <v>161272</v>
      </c>
      <c r="K13" s="5"/>
      <c r="L13" s="6"/>
    </row>
    <row r="14" spans="1:22" ht="15" thickBot="1" x14ac:dyDescent="0.4">
      <c r="A14" s="37" t="s">
        <v>17</v>
      </c>
      <c r="B14" s="1">
        <v>116684</v>
      </c>
      <c r="C14" s="2"/>
      <c r="D14" s="1">
        <v>8580</v>
      </c>
      <c r="E14" s="2"/>
      <c r="F14" s="1">
        <v>10509</v>
      </c>
      <c r="G14" s="1">
        <v>16929</v>
      </c>
      <c r="H14" s="1">
        <v>1245</v>
      </c>
      <c r="I14" s="1">
        <v>1243578</v>
      </c>
      <c r="J14" s="1">
        <v>180425</v>
      </c>
      <c r="K14" s="6"/>
      <c r="L14" s="6"/>
    </row>
    <row r="15" spans="1:22" ht="15" thickBot="1" x14ac:dyDescent="0.4">
      <c r="A15" s="37" t="s">
        <v>19</v>
      </c>
      <c r="B15" s="1">
        <v>115385</v>
      </c>
      <c r="C15" s="46">
        <v>401</v>
      </c>
      <c r="D15" s="1">
        <v>7249</v>
      </c>
      <c r="E15" s="48">
        <v>9</v>
      </c>
      <c r="F15" s="1">
        <v>25473</v>
      </c>
      <c r="G15" s="1">
        <v>9013</v>
      </c>
      <c r="H15" s="2">
        <v>566</v>
      </c>
      <c r="I15" s="1">
        <v>1196817</v>
      </c>
      <c r="J15" s="1">
        <v>93487</v>
      </c>
      <c r="K15" s="5"/>
      <c r="L15" s="6"/>
    </row>
    <row r="16" spans="1:22" ht="15" thickBot="1" x14ac:dyDescent="0.4">
      <c r="A16" s="37" t="s">
        <v>14</v>
      </c>
      <c r="B16" s="1">
        <v>112773</v>
      </c>
      <c r="C16" s="2"/>
      <c r="D16" s="1">
        <v>3887</v>
      </c>
      <c r="E16" s="2"/>
      <c r="F16" s="1">
        <v>34640</v>
      </c>
      <c r="G16" s="1">
        <v>24259</v>
      </c>
      <c r="H16" s="2">
        <v>836</v>
      </c>
      <c r="I16" s="1">
        <v>1295131</v>
      </c>
      <c r="J16" s="1">
        <v>278595</v>
      </c>
      <c r="K16" s="5"/>
      <c r="L16" s="6"/>
    </row>
    <row r="17" spans="1:12" ht="15" thickBot="1" x14ac:dyDescent="0.4">
      <c r="A17" s="37" t="s">
        <v>20</v>
      </c>
      <c r="B17" s="1">
        <v>100822</v>
      </c>
      <c r="C17" s="2"/>
      <c r="D17" s="1">
        <v>1020</v>
      </c>
      <c r="E17" s="2"/>
      <c r="F17" s="1">
        <v>37673</v>
      </c>
      <c r="G17" s="1">
        <v>14763</v>
      </c>
      <c r="H17" s="2">
        <v>149</v>
      </c>
      <c r="I17" s="1">
        <v>1455120</v>
      </c>
      <c r="J17" s="1">
        <v>213074</v>
      </c>
      <c r="K17" s="5"/>
      <c r="L17" s="6"/>
    </row>
    <row r="18" spans="1:12" ht="15" thickBot="1" x14ac:dyDescent="0.4">
      <c r="A18" s="37" t="s">
        <v>11</v>
      </c>
      <c r="B18" s="1">
        <v>88974</v>
      </c>
      <c r="C18" s="2"/>
      <c r="D18" s="1">
        <v>6422</v>
      </c>
      <c r="E18" s="2"/>
      <c r="F18" s="1">
        <v>25050</v>
      </c>
      <c r="G18" s="1">
        <v>8909</v>
      </c>
      <c r="H18" s="2">
        <v>643</v>
      </c>
      <c r="I18" s="1">
        <v>2030568</v>
      </c>
      <c r="J18" s="1">
        <v>203324</v>
      </c>
      <c r="K18" s="5"/>
      <c r="L18" s="6"/>
    </row>
    <row r="19" spans="1:12" ht="15" thickBot="1" x14ac:dyDescent="0.4">
      <c r="A19" s="37" t="s">
        <v>29</v>
      </c>
      <c r="B19" s="1">
        <v>88904</v>
      </c>
      <c r="C19" s="46">
        <v>911</v>
      </c>
      <c r="D19" s="1">
        <v>2141</v>
      </c>
      <c r="E19" s="48">
        <v>16</v>
      </c>
      <c r="F19" s="1">
        <v>75113</v>
      </c>
      <c r="G19" s="1">
        <v>10416</v>
      </c>
      <c r="H19" s="2">
        <v>251</v>
      </c>
      <c r="I19" s="1">
        <v>1195101</v>
      </c>
      <c r="J19" s="1">
        <v>140015</v>
      </c>
      <c r="K19" s="5"/>
      <c r="L19" s="6"/>
    </row>
    <row r="20" spans="1:12" ht="15" thickBot="1" x14ac:dyDescent="0.4">
      <c r="A20" s="37" t="s">
        <v>21</v>
      </c>
      <c r="B20" s="1">
        <v>87913</v>
      </c>
      <c r="C20" s="46">
        <v>19</v>
      </c>
      <c r="D20" s="1">
        <v>3429</v>
      </c>
      <c r="E20" s="48">
        <v>7</v>
      </c>
      <c r="F20" s="1">
        <v>21789</v>
      </c>
      <c r="G20" s="1">
        <v>7521</v>
      </c>
      <c r="H20" s="2">
        <v>293</v>
      </c>
      <c r="I20" s="1">
        <v>1416157</v>
      </c>
      <c r="J20" s="1">
        <v>121152</v>
      </c>
      <c r="K20" s="5"/>
      <c r="L20" s="6"/>
    </row>
    <row r="21" spans="1:12" ht="15" thickBot="1" x14ac:dyDescent="0.4">
      <c r="A21" s="37" t="s">
        <v>25</v>
      </c>
      <c r="B21" s="1">
        <v>87572</v>
      </c>
      <c r="C21" s="56">
        <v>1726</v>
      </c>
      <c r="D21" s="1">
        <v>1615</v>
      </c>
      <c r="E21" s="2"/>
      <c r="F21" s="1">
        <v>53097</v>
      </c>
      <c r="G21" s="1">
        <v>17009</v>
      </c>
      <c r="H21" s="2">
        <v>314</v>
      </c>
      <c r="I21" s="1">
        <v>734149</v>
      </c>
      <c r="J21" s="1">
        <v>142589</v>
      </c>
      <c r="K21" s="5"/>
      <c r="L21" s="6"/>
    </row>
    <row r="22" spans="1:12" ht="15" thickBot="1" x14ac:dyDescent="0.4">
      <c r="A22" s="37" t="s">
        <v>26</v>
      </c>
      <c r="B22" s="1">
        <v>87177</v>
      </c>
      <c r="C22" s="46">
        <v>892</v>
      </c>
      <c r="D22" s="1">
        <v>3488</v>
      </c>
      <c r="E22" s="48">
        <v>10</v>
      </c>
      <c r="F22" s="1">
        <v>78097</v>
      </c>
      <c r="G22" s="1">
        <v>14420</v>
      </c>
      <c r="H22" s="2">
        <v>577</v>
      </c>
      <c r="I22" s="1">
        <v>1186132</v>
      </c>
      <c r="J22" s="1">
        <v>196195</v>
      </c>
      <c r="K22" s="6"/>
      <c r="L22" s="6"/>
    </row>
    <row r="23" spans="1:12" ht="15" thickBot="1" x14ac:dyDescent="0.4">
      <c r="A23" s="37" t="s">
        <v>36</v>
      </c>
      <c r="B23" s="1">
        <v>85762</v>
      </c>
      <c r="C23" s="56">
        <v>1980</v>
      </c>
      <c r="D23" s="1">
        <v>1565</v>
      </c>
      <c r="E23" s="48">
        <v>27</v>
      </c>
      <c r="F23" s="1">
        <v>48796</v>
      </c>
      <c r="G23" s="1">
        <v>17491</v>
      </c>
      <c r="H23" s="2">
        <v>319</v>
      </c>
      <c r="I23" s="1">
        <v>677841</v>
      </c>
      <c r="J23" s="1">
        <v>138245</v>
      </c>
      <c r="K23" s="6"/>
      <c r="L23" s="6"/>
    </row>
    <row r="24" spans="1:12" ht="15" thickBot="1" x14ac:dyDescent="0.4">
      <c r="A24" s="37" t="s">
        <v>27</v>
      </c>
      <c r="B24" s="1">
        <v>64299</v>
      </c>
      <c r="C24" s="2"/>
      <c r="D24" s="1">
        <v>2932</v>
      </c>
      <c r="E24" s="2"/>
      <c r="F24" s="1">
        <v>16309</v>
      </c>
      <c r="G24" s="1">
        <v>9551</v>
      </c>
      <c r="H24" s="2">
        <v>436</v>
      </c>
      <c r="I24" s="1">
        <v>724238</v>
      </c>
      <c r="J24" s="1">
        <v>107578</v>
      </c>
      <c r="K24" s="5"/>
      <c r="L24" s="6"/>
    </row>
    <row r="25" spans="1:12" ht="15" thickBot="1" x14ac:dyDescent="0.4">
      <c r="A25" s="37" t="s">
        <v>9</v>
      </c>
      <c r="B25" s="1">
        <v>56547</v>
      </c>
      <c r="C25" s="2"/>
      <c r="D25" s="1">
        <v>1555</v>
      </c>
      <c r="E25" s="2"/>
      <c r="F25" s="1">
        <v>36925</v>
      </c>
      <c r="G25" s="1">
        <v>7426</v>
      </c>
      <c r="H25" s="2">
        <v>204</v>
      </c>
      <c r="I25" s="1">
        <v>945234</v>
      </c>
      <c r="J25" s="1">
        <v>124130</v>
      </c>
      <c r="K25" s="5"/>
      <c r="L25" s="6"/>
    </row>
    <row r="26" spans="1:12" ht="15" thickBot="1" x14ac:dyDescent="0.4">
      <c r="A26" s="37" t="s">
        <v>30</v>
      </c>
      <c r="B26" s="1">
        <v>55804</v>
      </c>
      <c r="C26" s="2"/>
      <c r="D26" s="1">
        <v>1563</v>
      </c>
      <c r="E26" s="2"/>
      <c r="F26" s="1">
        <v>19170</v>
      </c>
      <c r="G26" s="1">
        <v>18750</v>
      </c>
      <c r="H26" s="2">
        <v>525</v>
      </c>
      <c r="I26" s="1">
        <v>458686</v>
      </c>
      <c r="J26" s="1">
        <v>154121</v>
      </c>
      <c r="K26" s="5"/>
      <c r="L26" s="6"/>
    </row>
    <row r="27" spans="1:12" ht="15" thickBot="1" x14ac:dyDescent="0.4">
      <c r="A27" s="37" t="s">
        <v>32</v>
      </c>
      <c r="B27" s="1">
        <v>52947</v>
      </c>
      <c r="C27" s="2"/>
      <c r="D27" s="1">
        <v>1629</v>
      </c>
      <c r="E27" s="2"/>
      <c r="F27" s="1">
        <v>4682</v>
      </c>
      <c r="G27" s="1">
        <v>9388</v>
      </c>
      <c r="H27" s="2">
        <v>289</v>
      </c>
      <c r="I27" s="1">
        <v>993091</v>
      </c>
      <c r="J27" s="1">
        <v>176091</v>
      </c>
      <c r="K27" s="5"/>
      <c r="L27" s="6"/>
    </row>
    <row r="28" spans="1:12" ht="15" thickBot="1" x14ac:dyDescent="0.4">
      <c r="A28" s="37" t="s">
        <v>22</v>
      </c>
      <c r="B28" s="1">
        <v>51049</v>
      </c>
      <c r="C28" s="2"/>
      <c r="D28" s="2">
        <v>911</v>
      </c>
      <c r="E28" s="2"/>
      <c r="F28" s="1">
        <v>9719</v>
      </c>
      <c r="G28" s="1">
        <v>8768</v>
      </c>
      <c r="H28" s="2">
        <v>156</v>
      </c>
      <c r="I28" s="1">
        <v>902440</v>
      </c>
      <c r="J28" s="1">
        <v>154994</v>
      </c>
      <c r="K28" s="5"/>
      <c r="L28" s="6"/>
    </row>
    <row r="29" spans="1:12" ht="15" thickBot="1" x14ac:dyDescent="0.4">
      <c r="A29" s="37" t="s">
        <v>23</v>
      </c>
      <c r="B29" s="1">
        <v>49540</v>
      </c>
      <c r="C29" s="2"/>
      <c r="D29" s="1">
        <v>4425</v>
      </c>
      <c r="E29" s="2"/>
      <c r="F29" s="1">
        <v>21321</v>
      </c>
      <c r="G29" s="1">
        <v>13895</v>
      </c>
      <c r="H29" s="1">
        <v>1241</v>
      </c>
      <c r="I29" s="1">
        <v>763817</v>
      </c>
      <c r="J29" s="1">
        <v>214237</v>
      </c>
      <c r="K29" s="5"/>
      <c r="L29" s="6"/>
    </row>
    <row r="30" spans="1:12" ht="15" thickBot="1" x14ac:dyDescent="0.4">
      <c r="A30" s="37" t="s">
        <v>35</v>
      </c>
      <c r="B30" s="1">
        <v>47652</v>
      </c>
      <c r="C30" s="2"/>
      <c r="D30" s="1">
        <v>1269</v>
      </c>
      <c r="E30" s="2"/>
      <c r="F30" s="1">
        <v>37567</v>
      </c>
      <c r="G30" s="1">
        <v>7764</v>
      </c>
      <c r="H30" s="2">
        <v>207</v>
      </c>
      <c r="I30" s="1">
        <v>719732</v>
      </c>
      <c r="J30" s="1">
        <v>117269</v>
      </c>
      <c r="K30" s="5"/>
      <c r="L30" s="6"/>
    </row>
    <row r="31" spans="1:12" ht="15" thickBot="1" x14ac:dyDescent="0.4">
      <c r="A31" s="37" t="s">
        <v>31</v>
      </c>
      <c r="B31" s="1">
        <v>45806</v>
      </c>
      <c r="C31" s="2"/>
      <c r="D31" s="2">
        <v>780</v>
      </c>
      <c r="E31" s="2"/>
      <c r="F31" s="1">
        <v>20006</v>
      </c>
      <c r="G31" s="1">
        <v>14871</v>
      </c>
      <c r="H31" s="2">
        <v>253</v>
      </c>
      <c r="I31" s="1">
        <v>596795</v>
      </c>
      <c r="J31" s="1">
        <v>193755</v>
      </c>
      <c r="K31" s="5"/>
      <c r="L31" s="6"/>
    </row>
    <row r="32" spans="1:12" ht="15" thickBot="1" x14ac:dyDescent="0.4">
      <c r="A32" s="37" t="s">
        <v>18</v>
      </c>
      <c r="B32" s="1">
        <v>45796</v>
      </c>
      <c r="C32" s="2"/>
      <c r="D32" s="1">
        <v>1822</v>
      </c>
      <c r="E32" s="2"/>
      <c r="F32" s="1">
        <v>26768</v>
      </c>
      <c r="G32" s="1">
        <v>7952</v>
      </c>
      <c r="H32" s="2">
        <v>316</v>
      </c>
      <c r="I32" s="1">
        <v>516502</v>
      </c>
      <c r="J32" s="1">
        <v>89690</v>
      </c>
      <c r="K32" s="6"/>
      <c r="L32" s="6"/>
    </row>
    <row r="33" spans="1:12" ht="15" thickBot="1" x14ac:dyDescent="0.4">
      <c r="A33" s="37" t="s">
        <v>41</v>
      </c>
      <c r="B33" s="1">
        <v>43844</v>
      </c>
      <c r="C33" s="46">
        <v>559</v>
      </c>
      <c r="D33" s="2">
        <v>854</v>
      </c>
      <c r="E33" s="48">
        <v>5</v>
      </c>
      <c r="F33" s="1">
        <v>11255</v>
      </c>
      <c r="G33" s="1">
        <v>13896</v>
      </c>
      <c r="H33" s="2">
        <v>271</v>
      </c>
      <c r="I33" s="1">
        <v>469563</v>
      </c>
      <c r="J33" s="1">
        <v>148828</v>
      </c>
      <c r="K33" s="5"/>
      <c r="L33" s="6"/>
    </row>
    <row r="34" spans="1:12" ht="15" thickBot="1" x14ac:dyDescent="0.4">
      <c r="A34" s="37" t="s">
        <v>34</v>
      </c>
      <c r="B34" s="1">
        <v>40968</v>
      </c>
      <c r="C34" s="2"/>
      <c r="D34" s="2">
        <v>434</v>
      </c>
      <c r="E34" s="2"/>
      <c r="F34" s="1">
        <v>6596</v>
      </c>
      <c r="G34" s="1">
        <v>13575</v>
      </c>
      <c r="H34" s="2">
        <v>144</v>
      </c>
      <c r="I34" s="1">
        <v>495605</v>
      </c>
      <c r="J34" s="1">
        <v>164227</v>
      </c>
      <c r="K34" s="5"/>
      <c r="L34" s="6"/>
    </row>
    <row r="35" spans="1:12" ht="15" thickBot="1" x14ac:dyDescent="0.4">
      <c r="A35" s="37" t="s">
        <v>28</v>
      </c>
      <c r="B35" s="1">
        <v>39194</v>
      </c>
      <c r="C35" s="2"/>
      <c r="D35" s="2">
        <v>292</v>
      </c>
      <c r="E35" s="2"/>
      <c r="F35" s="1">
        <v>12259</v>
      </c>
      <c r="G35" s="1">
        <v>12225</v>
      </c>
      <c r="H35" s="2">
        <v>91</v>
      </c>
      <c r="I35" s="1">
        <v>616512</v>
      </c>
      <c r="J35" s="1">
        <v>192302</v>
      </c>
      <c r="K35" s="6"/>
      <c r="L35" s="6"/>
    </row>
    <row r="36" spans="1:12" ht="15" thickBot="1" x14ac:dyDescent="0.4">
      <c r="A36" s="37" t="s">
        <v>46</v>
      </c>
      <c r="B36" s="1">
        <v>34623</v>
      </c>
      <c r="C36" s="2"/>
      <c r="D36" s="2">
        <v>523</v>
      </c>
      <c r="E36" s="2"/>
      <c r="F36" s="1">
        <v>6714</v>
      </c>
      <c r="G36" s="1">
        <v>8750</v>
      </c>
      <c r="H36" s="2">
        <v>132</v>
      </c>
      <c r="I36" s="1">
        <v>621633</v>
      </c>
      <c r="J36" s="1">
        <v>157098</v>
      </c>
      <c r="K36" s="5"/>
      <c r="L36" s="6"/>
    </row>
    <row r="37" spans="1:12" ht="15" thickBot="1" x14ac:dyDescent="0.4">
      <c r="A37" s="37" t="s">
        <v>38</v>
      </c>
      <c r="B37" s="1">
        <v>28727</v>
      </c>
      <c r="C37" s="2"/>
      <c r="D37" s="2">
        <v>724</v>
      </c>
      <c r="E37" s="2"/>
      <c r="F37" s="1">
        <v>20508</v>
      </c>
      <c r="G37" s="1">
        <v>6430</v>
      </c>
      <c r="H37" s="2">
        <v>162</v>
      </c>
      <c r="I37" s="1">
        <v>609989</v>
      </c>
      <c r="J37" s="1">
        <v>136534</v>
      </c>
      <c r="K37" s="5"/>
      <c r="L37" s="6"/>
    </row>
    <row r="38" spans="1:12" ht="15" thickBot="1" x14ac:dyDescent="0.4">
      <c r="A38" s="37" t="s">
        <v>45</v>
      </c>
      <c r="B38" s="1">
        <v>27051</v>
      </c>
      <c r="C38" s="2"/>
      <c r="D38" s="2">
        <v>349</v>
      </c>
      <c r="E38" s="2"/>
      <c r="F38" s="1">
        <v>11494</v>
      </c>
      <c r="G38" s="1">
        <v>9285</v>
      </c>
      <c r="H38" s="2">
        <v>120</v>
      </c>
      <c r="I38" s="1">
        <v>284949</v>
      </c>
      <c r="J38" s="1">
        <v>97809</v>
      </c>
      <c r="K38" s="5"/>
      <c r="L38" s="6"/>
    </row>
    <row r="39" spans="1:12" ht="15" thickBot="1" x14ac:dyDescent="0.4">
      <c r="A39" s="37" t="s">
        <v>50</v>
      </c>
      <c r="B39" s="1">
        <v>25422</v>
      </c>
      <c r="C39" s="2"/>
      <c r="D39" s="2">
        <v>324</v>
      </c>
      <c r="E39" s="2"/>
      <c r="F39" s="1">
        <v>6296</v>
      </c>
      <c r="G39" s="1">
        <v>13142</v>
      </c>
      <c r="H39" s="2">
        <v>167</v>
      </c>
      <c r="I39" s="1">
        <v>267177</v>
      </c>
      <c r="J39" s="1">
        <v>138118</v>
      </c>
      <c r="K39" s="5"/>
      <c r="L39" s="6"/>
    </row>
    <row r="40" spans="1:12" ht="15" thickBot="1" x14ac:dyDescent="0.4">
      <c r="A40" s="37" t="s">
        <v>44</v>
      </c>
      <c r="B40" s="1">
        <v>20136</v>
      </c>
      <c r="C40" s="2"/>
      <c r="D40" s="2">
        <v>632</v>
      </c>
      <c r="E40" s="2"/>
      <c r="F40" s="1">
        <v>11687</v>
      </c>
      <c r="G40" s="1">
        <v>9603</v>
      </c>
      <c r="H40" s="2">
        <v>301</v>
      </c>
      <c r="I40" s="1">
        <v>544611</v>
      </c>
      <c r="J40" s="1">
        <v>259731</v>
      </c>
      <c r="K40" s="5"/>
      <c r="L40" s="6"/>
    </row>
    <row r="41" spans="1:12" ht="15" thickBot="1" x14ac:dyDescent="0.4">
      <c r="A41" s="37" t="s">
        <v>49</v>
      </c>
      <c r="B41" s="1">
        <v>19679</v>
      </c>
      <c r="C41" s="2"/>
      <c r="D41" s="2">
        <v>173</v>
      </c>
      <c r="E41" s="2"/>
      <c r="F41" s="1">
        <v>13034</v>
      </c>
      <c r="G41" s="1">
        <v>11012</v>
      </c>
      <c r="H41" s="2">
        <v>97</v>
      </c>
      <c r="I41" s="1">
        <v>174343</v>
      </c>
      <c r="J41" s="1">
        <v>97558</v>
      </c>
      <c r="K41" s="5"/>
      <c r="L41" s="6"/>
    </row>
    <row r="42" spans="1:12" ht="15" thickBot="1" x14ac:dyDescent="0.4">
      <c r="A42" s="37" t="s">
        <v>40</v>
      </c>
      <c r="B42" s="1">
        <v>18800</v>
      </c>
      <c r="C42" s="2"/>
      <c r="D42" s="1">
        <v>1007</v>
      </c>
      <c r="E42" s="2"/>
      <c r="F42" s="1">
        <v>15983</v>
      </c>
      <c r="G42" s="1">
        <v>17747</v>
      </c>
      <c r="H42" s="2">
        <v>951</v>
      </c>
      <c r="I42" s="1">
        <v>356186</v>
      </c>
      <c r="J42" s="1">
        <v>336227</v>
      </c>
      <c r="K42" s="6"/>
      <c r="L42" s="6"/>
    </row>
    <row r="43" spans="1:12" ht="15" thickBot="1" x14ac:dyDescent="0.4">
      <c r="A43" s="37" t="s">
        <v>37</v>
      </c>
      <c r="B43" s="1">
        <v>17721</v>
      </c>
      <c r="C43" s="2"/>
      <c r="D43" s="2">
        <v>311</v>
      </c>
      <c r="E43" s="2"/>
      <c r="F43" s="1">
        <v>13674</v>
      </c>
      <c r="G43" s="1">
        <v>4202</v>
      </c>
      <c r="H43" s="2">
        <v>74</v>
      </c>
      <c r="I43" s="1">
        <v>393249</v>
      </c>
      <c r="J43" s="1">
        <v>93237</v>
      </c>
      <c r="K43" s="5"/>
      <c r="L43" s="6"/>
    </row>
    <row r="44" spans="1:12" ht="15" thickBot="1" x14ac:dyDescent="0.4">
      <c r="A44" s="37" t="s">
        <v>43</v>
      </c>
      <c r="B44" s="1">
        <v>14689</v>
      </c>
      <c r="C44" s="46">
        <v>87</v>
      </c>
      <c r="D44" s="2">
        <v>581</v>
      </c>
      <c r="E44" s="2"/>
      <c r="F44" s="1">
        <v>5968</v>
      </c>
      <c r="G44" s="1">
        <v>15085</v>
      </c>
      <c r="H44" s="2">
        <v>597</v>
      </c>
      <c r="I44" s="1">
        <v>178863</v>
      </c>
      <c r="J44" s="1">
        <v>183682</v>
      </c>
      <c r="K44" s="6"/>
      <c r="L44" s="6"/>
    </row>
    <row r="45" spans="1:12" ht="29.5" thickBot="1" x14ac:dyDescent="0.4">
      <c r="A45" s="37" t="s">
        <v>63</v>
      </c>
      <c r="B45" s="1">
        <v>12057</v>
      </c>
      <c r="C45" s="46">
        <v>58</v>
      </c>
      <c r="D45" s="2">
        <v>584</v>
      </c>
      <c r="E45" s="2"/>
      <c r="F45" s="1">
        <v>1696</v>
      </c>
      <c r="G45" s="1">
        <v>17084</v>
      </c>
      <c r="H45" s="2">
        <v>827</v>
      </c>
      <c r="I45" s="1">
        <v>182990</v>
      </c>
      <c r="J45" s="1">
        <v>259285</v>
      </c>
      <c r="K45" s="6"/>
      <c r="L45" s="6"/>
    </row>
    <row r="46" spans="1:12" ht="15" thickBot="1" x14ac:dyDescent="0.4">
      <c r="A46" s="37" t="s">
        <v>54</v>
      </c>
      <c r="B46" s="1">
        <v>8641</v>
      </c>
      <c r="C46" s="2"/>
      <c r="D46" s="2">
        <v>129</v>
      </c>
      <c r="E46" s="2"/>
      <c r="F46" s="2">
        <v>903</v>
      </c>
      <c r="G46" s="1">
        <v>9768</v>
      </c>
      <c r="H46" s="2">
        <v>146</v>
      </c>
      <c r="I46" s="1">
        <v>109714</v>
      </c>
      <c r="J46" s="1">
        <v>124018</v>
      </c>
      <c r="K46" s="6"/>
      <c r="L46" s="6"/>
    </row>
    <row r="47" spans="1:12" ht="29.5" thickBot="1" x14ac:dyDescent="0.4">
      <c r="A47" s="37" t="s">
        <v>42</v>
      </c>
      <c r="B47" s="1">
        <v>6513</v>
      </c>
      <c r="C47" s="2"/>
      <c r="D47" s="2">
        <v>411</v>
      </c>
      <c r="E47" s="2"/>
      <c r="F47" s="2">
        <v>392</v>
      </c>
      <c r="G47" s="1">
        <v>4790</v>
      </c>
      <c r="H47" s="2">
        <v>302</v>
      </c>
      <c r="I47" s="1">
        <v>184071</v>
      </c>
      <c r="J47" s="1">
        <v>135375</v>
      </c>
      <c r="K47" s="6"/>
      <c r="L47" s="6"/>
    </row>
    <row r="48" spans="1:12" ht="15" thickBot="1" x14ac:dyDescent="0.4">
      <c r="A48" s="37" t="s">
        <v>56</v>
      </c>
      <c r="B48" s="1">
        <v>6374</v>
      </c>
      <c r="C48" s="46">
        <v>48</v>
      </c>
      <c r="D48" s="2">
        <v>112</v>
      </c>
      <c r="E48" s="2"/>
      <c r="F48" s="1">
        <v>1673</v>
      </c>
      <c r="G48" s="1">
        <v>3557</v>
      </c>
      <c r="H48" s="2">
        <v>62</v>
      </c>
      <c r="I48" s="1">
        <v>273988</v>
      </c>
      <c r="J48" s="1">
        <v>152883</v>
      </c>
      <c r="K48" s="6"/>
      <c r="L48" s="6"/>
    </row>
    <row r="49" spans="1:12" ht="15" thickBot="1" x14ac:dyDescent="0.4">
      <c r="A49" s="37" t="s">
        <v>53</v>
      </c>
      <c r="B49" s="1">
        <v>6227</v>
      </c>
      <c r="C49" s="2"/>
      <c r="D49" s="2">
        <v>102</v>
      </c>
      <c r="E49" s="2"/>
      <c r="F49" s="1">
        <v>1038</v>
      </c>
      <c r="G49" s="1">
        <v>8171</v>
      </c>
      <c r="H49" s="2">
        <v>134</v>
      </c>
      <c r="I49" s="1">
        <v>151083</v>
      </c>
      <c r="J49" s="1">
        <v>198256</v>
      </c>
      <c r="K49" s="5"/>
      <c r="L49" s="6"/>
    </row>
    <row r="50" spans="1:12" ht="15" thickBot="1" x14ac:dyDescent="0.4">
      <c r="A50" s="37" t="s">
        <v>39</v>
      </c>
      <c r="B50" s="1">
        <v>3888</v>
      </c>
      <c r="C50" s="46">
        <v>22</v>
      </c>
      <c r="D50" s="2">
        <v>122</v>
      </c>
      <c r="E50" s="48">
        <v>1</v>
      </c>
      <c r="F50" s="2">
        <v>421</v>
      </c>
      <c r="G50" s="1">
        <v>2892</v>
      </c>
      <c r="H50" s="2">
        <v>91</v>
      </c>
      <c r="I50" s="1">
        <v>173191</v>
      </c>
      <c r="J50" s="1">
        <v>128842</v>
      </c>
      <c r="K50" s="5"/>
      <c r="L50" s="6"/>
    </row>
    <row r="51" spans="1:12" ht="15" thickBot="1" x14ac:dyDescent="0.4">
      <c r="A51" s="37" t="s">
        <v>51</v>
      </c>
      <c r="B51" s="1">
        <v>3814</v>
      </c>
      <c r="C51" s="46">
        <v>138</v>
      </c>
      <c r="D51" s="2">
        <v>55</v>
      </c>
      <c r="E51" s="48">
        <v>1</v>
      </c>
      <c r="F51" s="1">
        <v>1519</v>
      </c>
      <c r="G51" s="1">
        <v>3569</v>
      </c>
      <c r="H51" s="2">
        <v>51</v>
      </c>
      <c r="I51" s="1">
        <v>168616</v>
      </c>
      <c r="J51" s="1">
        <v>157765</v>
      </c>
      <c r="K51" s="5"/>
      <c r="L51" s="6"/>
    </row>
    <row r="52" spans="1:12" ht="15" thickBot="1" x14ac:dyDescent="0.4">
      <c r="A52" s="37" t="s">
        <v>52</v>
      </c>
      <c r="B52" s="1">
        <v>2797</v>
      </c>
      <c r="C52" s="2"/>
      <c r="D52" s="2">
        <v>22</v>
      </c>
      <c r="E52" s="2"/>
      <c r="F52" s="1">
        <v>1921</v>
      </c>
      <c r="G52" s="1">
        <v>3823</v>
      </c>
      <c r="H52" s="2">
        <v>30</v>
      </c>
      <c r="I52" s="1">
        <v>223664</v>
      </c>
      <c r="J52" s="1">
        <v>305742</v>
      </c>
      <c r="K52" s="6"/>
      <c r="L52" s="6"/>
    </row>
    <row r="53" spans="1:12" ht="15" thickBot="1" x14ac:dyDescent="0.4">
      <c r="A53" s="37" t="s">
        <v>55</v>
      </c>
      <c r="B53" s="1">
        <v>2628</v>
      </c>
      <c r="C53" s="2"/>
      <c r="D53" s="2">
        <v>26</v>
      </c>
      <c r="E53" s="2"/>
      <c r="F53" s="2">
        <v>580</v>
      </c>
      <c r="G53" s="1">
        <v>4541</v>
      </c>
      <c r="H53" s="2">
        <v>45</v>
      </c>
      <c r="I53" s="1">
        <v>74839</v>
      </c>
      <c r="J53" s="1">
        <v>129309</v>
      </c>
      <c r="K53" s="5"/>
      <c r="L53" s="6"/>
    </row>
    <row r="54" spans="1:12" ht="15" thickBot="1" x14ac:dyDescent="0.4">
      <c r="A54" s="37" t="s">
        <v>47</v>
      </c>
      <c r="B54" s="1">
        <v>1865</v>
      </c>
      <c r="C54" s="2"/>
      <c r="D54" s="2">
        <v>26</v>
      </c>
      <c r="E54" s="2"/>
      <c r="F54" s="2">
        <v>624</v>
      </c>
      <c r="G54" s="1">
        <v>1317</v>
      </c>
      <c r="H54" s="2">
        <v>18</v>
      </c>
      <c r="I54" s="1">
        <v>147553</v>
      </c>
      <c r="J54" s="1">
        <v>104214</v>
      </c>
      <c r="K54" s="5"/>
      <c r="L54" s="6"/>
    </row>
    <row r="55" spans="1:12" ht="15" thickBot="1" x14ac:dyDescent="0.4">
      <c r="A55" s="37" t="s">
        <v>48</v>
      </c>
      <c r="B55" s="1">
        <v>1407</v>
      </c>
      <c r="C55" s="46">
        <v>1</v>
      </c>
      <c r="D55" s="2">
        <v>57</v>
      </c>
      <c r="E55" s="48">
        <v>1</v>
      </c>
      <c r="F55" s="2">
        <v>143</v>
      </c>
      <c r="G55" s="1">
        <v>2255</v>
      </c>
      <c r="H55" s="2">
        <v>91</v>
      </c>
      <c r="I55" s="1">
        <v>93284</v>
      </c>
      <c r="J55" s="1">
        <v>149496</v>
      </c>
      <c r="K55" s="6"/>
      <c r="L55" s="6"/>
    </row>
    <row r="56" spans="1:12" ht="15" thickBot="1" x14ac:dyDescent="0.4">
      <c r="A56" s="3" t="s">
        <v>64</v>
      </c>
      <c r="B56" s="2">
        <v>354</v>
      </c>
      <c r="C56" s="46">
        <v>3</v>
      </c>
      <c r="D56" s="2">
        <v>5</v>
      </c>
      <c r="E56" s="2"/>
      <c r="F56" s="2">
        <v>57</v>
      </c>
      <c r="G56" s="2"/>
      <c r="H56" s="2"/>
      <c r="I56" s="1">
        <v>21678</v>
      </c>
      <c r="J56" s="2"/>
      <c r="K56" s="6"/>
      <c r="L56" s="5"/>
    </row>
    <row r="57" spans="1:12" ht="21.5" thickBot="1" x14ac:dyDescent="0.4">
      <c r="A57" s="3" t="s">
        <v>67</v>
      </c>
      <c r="B57" s="2">
        <v>42</v>
      </c>
      <c r="C57" s="46">
        <v>2</v>
      </c>
      <c r="D57" s="2">
        <v>2</v>
      </c>
      <c r="E57" s="2"/>
      <c r="F57" s="2">
        <v>21</v>
      </c>
      <c r="G57" s="2"/>
      <c r="H57" s="2"/>
      <c r="I57" s="1">
        <v>12745</v>
      </c>
      <c r="J57" s="2"/>
      <c r="K57" s="5"/>
      <c r="L57" s="5"/>
    </row>
    <row r="58" spans="1:12" ht="15" thickBot="1" x14ac:dyDescent="0.4">
      <c r="A58" s="51" t="s">
        <v>65</v>
      </c>
      <c r="B58" s="50">
        <v>16572</v>
      </c>
      <c r="C58" s="46">
        <v>511</v>
      </c>
      <c r="D58" s="49">
        <v>214</v>
      </c>
      <c r="E58" s="48">
        <v>3</v>
      </c>
      <c r="F58" s="50">
        <v>14091</v>
      </c>
      <c r="G58" s="50">
        <v>4893</v>
      </c>
      <c r="H58" s="49">
        <v>63</v>
      </c>
      <c r="I58" s="50">
        <v>464073</v>
      </c>
      <c r="J58" s="50">
        <v>137018</v>
      </c>
      <c r="K58" s="57"/>
      <c r="L58" s="57"/>
    </row>
    <row r="59" spans="1:12" ht="21.5" thickBot="1" x14ac:dyDescent="0.4">
      <c r="A59" s="12" t="s">
        <v>66</v>
      </c>
      <c r="B59" s="13">
        <v>385</v>
      </c>
      <c r="C59" s="13"/>
      <c r="D59" s="13">
        <v>8</v>
      </c>
      <c r="E59" s="13"/>
      <c r="F59" s="13">
        <v>81</v>
      </c>
      <c r="G59" s="13"/>
      <c r="H59" s="13"/>
      <c r="I59" s="29">
        <v>8833</v>
      </c>
      <c r="J59" s="13"/>
      <c r="K59" s="58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F37F4BB8-11DB-415C-AF15-13D3D8CA80DD}"/>
    <hyperlink ref="A6" r:id="rId2" display="https://www.worldometers.info/coronavirus/usa/florida/" xr:uid="{53381A2F-09C2-4BBD-AD2A-B14D3C2750B9}"/>
    <hyperlink ref="A7" r:id="rId3" display="https://www.worldometers.info/coronavirus/usa/new-york/" xr:uid="{FE4FE7B0-765C-4094-A09A-AA7469C191CE}"/>
    <hyperlink ref="A8" r:id="rId4" display="https://www.worldometers.info/coronavirus/usa/texas/" xr:uid="{C6612DF8-688F-4590-89CD-1448814551A8}"/>
    <hyperlink ref="A9" r:id="rId5" display="https://www.worldometers.info/coronavirus/usa/new-jersey/" xr:uid="{776CDFC0-BA15-482A-A2B7-D21C764899E3}"/>
    <hyperlink ref="A10" r:id="rId6" display="https://www.worldometers.info/coronavirus/usa/georgia/" xr:uid="{847AD415-A099-446F-8B43-9574147E5E1E}"/>
    <hyperlink ref="A11" r:id="rId7" display="https://www.worldometers.info/coronavirus/usa/illinois/" xr:uid="{806C0A3D-C0AD-455B-921A-D5E1D63E5BE4}"/>
    <hyperlink ref="A12" r:id="rId8" display="https://www.worldometers.info/coronavirus/usa/arizona/" xr:uid="{4FCB9040-70C1-490C-B0F5-8079A065A7EE}"/>
    <hyperlink ref="A13" r:id="rId9" display="https://www.worldometers.info/coronavirus/usa/north-carolina/" xr:uid="{528649C6-A1DD-4197-B951-0D6E9B95E2D8}"/>
    <hyperlink ref="A14" r:id="rId10" display="https://www.worldometers.info/coronavirus/usa/massachusetts/" xr:uid="{072C4D03-C715-4ADA-A7FD-6FD431DF7CDE}"/>
    <hyperlink ref="A15" r:id="rId11" display="https://www.worldometers.info/coronavirus/usa/pennsylvania/" xr:uid="{CC607535-EE89-4D22-951F-953FF1C402E8}"/>
    <hyperlink ref="A16" r:id="rId12" display="https://www.worldometers.info/coronavirus/usa/louisiana/" xr:uid="{6C50DC6F-D392-4D52-8945-B029588250E7}"/>
    <hyperlink ref="A17" r:id="rId13" display="https://www.worldometers.info/coronavirus/usa/tennessee/" xr:uid="{07D2E184-8BF2-4204-847C-2C2C17840F19}"/>
    <hyperlink ref="A18" r:id="rId14" display="https://www.worldometers.info/coronavirus/usa/michigan/" xr:uid="{183FFC66-3968-44DE-B22F-7B692FE961B5}"/>
    <hyperlink ref="A19" r:id="rId15" display="https://www.worldometers.info/coronavirus/usa/virginia/" xr:uid="{6B3E0E7D-BAE4-4AC4-9623-8C18745DD503}"/>
    <hyperlink ref="A20" r:id="rId16" display="https://www.worldometers.info/coronavirus/usa/ohio/" xr:uid="{FD67C213-2BBE-4BE4-888E-AD63FAE4916C}"/>
    <hyperlink ref="A21" r:id="rId17" display="https://www.worldometers.info/coronavirus/usa/south-carolina/" xr:uid="{814F699A-3BE7-4960-A702-F0A474E9B660}"/>
    <hyperlink ref="A22" r:id="rId18" display="https://www.worldometers.info/coronavirus/usa/maryland/" xr:uid="{447D4AE7-DC1A-4D5C-B6FF-3722E9F1E6DA}"/>
    <hyperlink ref="A23" r:id="rId19" display="https://www.worldometers.info/coronavirus/usa/alabama/" xr:uid="{7D7F5FBB-A0C4-4904-8FB3-4AD211E4497B}"/>
    <hyperlink ref="A24" r:id="rId20" display="https://www.worldometers.info/coronavirus/usa/indiana/" xr:uid="{AD99EF77-2D8B-4818-927E-225666B734E2}"/>
    <hyperlink ref="A25" r:id="rId21" display="https://www.worldometers.info/coronavirus/usa/washington/" xr:uid="{4CC7D0A4-5F2D-4C48-A549-EA446091D883}"/>
    <hyperlink ref="A26" r:id="rId22" display="https://www.worldometers.info/coronavirus/usa/mississippi/" xr:uid="{9E1DEC4D-C735-4918-BD86-1209A1F9D48E}"/>
    <hyperlink ref="A27" r:id="rId23" display="https://www.worldometers.info/coronavirus/usa/minnesota/" xr:uid="{BD2F11C3-1E6F-4A7E-BDCB-71787735A423}"/>
    <hyperlink ref="A28" r:id="rId24" display="https://www.worldometers.info/coronavirus/usa/wisconsin/" xr:uid="{EF115C5B-FD83-43E4-A1FE-FE722391C49F}"/>
    <hyperlink ref="A29" r:id="rId25" display="https://www.worldometers.info/coronavirus/usa/connecticut/" xr:uid="{2A4488CB-1E8B-47B8-930A-8A16118DA8BD}"/>
    <hyperlink ref="A30" r:id="rId26" display="https://www.worldometers.info/coronavirus/usa/missouri/" xr:uid="{33CAC13C-933D-42B2-A8D0-5C3D47AAA00B}"/>
    <hyperlink ref="A31" r:id="rId27" display="https://www.worldometers.info/coronavirus/usa/nevada/" xr:uid="{E58644CE-66C3-48B1-BBCA-F1BCDF927F95}"/>
    <hyperlink ref="A32" r:id="rId28" display="https://www.worldometers.info/coronavirus/usa/colorado/" xr:uid="{E873209C-1D36-4943-BA70-AE4B1A6017B3}"/>
    <hyperlink ref="A33" r:id="rId29" display="https://www.worldometers.info/coronavirus/usa/iowa/" xr:uid="{38C8DDE2-327D-47B3-B457-94A07353D460}"/>
    <hyperlink ref="A34" r:id="rId30" display="https://www.worldometers.info/coronavirus/usa/arkansas/" xr:uid="{F1FEACD9-6778-4782-90E8-E0292FC4180F}"/>
    <hyperlink ref="A35" r:id="rId31" display="https://www.worldometers.info/coronavirus/usa/utah/" xr:uid="{4F165F5C-7F11-48C3-AC20-044CCB8EA030}"/>
    <hyperlink ref="A36" r:id="rId32" display="https://www.worldometers.info/coronavirus/usa/oklahoma/" xr:uid="{8146ACD8-4093-4F31-B85E-4CCFD5F33236}"/>
    <hyperlink ref="A37" r:id="rId33" display="https://www.worldometers.info/coronavirus/usa/kentucky/" xr:uid="{BC2DB954-156B-40FE-B94C-1D89D3CF6B6F}"/>
    <hyperlink ref="A38" r:id="rId34" display="https://www.worldometers.info/coronavirus/usa/kansas/" xr:uid="{4241514F-0D6D-44FF-B0CA-2594CFB41A03}"/>
    <hyperlink ref="A39" r:id="rId35" display="https://www.worldometers.info/coronavirus/usa/nebraska/" xr:uid="{8EA5517F-246A-4C22-A175-5C40C55CD6BE}"/>
    <hyperlink ref="A40" r:id="rId36" display="https://www.worldometers.info/coronavirus/usa/new-mexico/" xr:uid="{7C22EFD4-62FD-4124-A947-2A6BCAF92779}"/>
    <hyperlink ref="A41" r:id="rId37" display="https://www.worldometers.info/coronavirus/usa/idaho/" xr:uid="{F559FA05-2512-46FE-ADB0-92489E84FBB0}"/>
    <hyperlink ref="A42" r:id="rId38" display="https://www.worldometers.info/coronavirus/usa/rhode-island/" xr:uid="{0AF9F04C-1426-4237-87C5-0889B2A370A8}"/>
    <hyperlink ref="A43" r:id="rId39" display="https://www.worldometers.info/coronavirus/usa/oregon/" xr:uid="{3C282FBF-83D5-4E8C-AC12-B55CC12B35C8}"/>
    <hyperlink ref="A44" r:id="rId40" display="https://www.worldometers.info/coronavirus/usa/delaware/" xr:uid="{E08E5C1B-0C4E-4D63-98F8-72FF0602DE3B}"/>
    <hyperlink ref="A45" r:id="rId41" display="https://www.worldometers.info/coronavirus/usa/district-of-columbia/" xr:uid="{DFAF8AB4-4817-4F84-9273-2D4F610F4D38}"/>
    <hyperlink ref="A46" r:id="rId42" display="https://www.worldometers.info/coronavirus/usa/south-dakota/" xr:uid="{90482D56-3960-4766-ABED-3DAFCF1853A1}"/>
    <hyperlink ref="A47" r:id="rId43" display="https://www.worldometers.info/coronavirus/usa/new-hampshire/" xr:uid="{07734D23-33F5-49F6-8D9F-DF5B5978852E}"/>
    <hyperlink ref="A48" r:id="rId44" display="https://www.worldometers.info/coronavirus/usa/west-virginia/" xr:uid="{E41742D7-E224-4278-9761-32466ECB74BB}"/>
    <hyperlink ref="A49" r:id="rId45" display="https://www.worldometers.info/coronavirus/usa/north-dakota/" xr:uid="{B2B56FB7-BC0F-45C1-BB36-3C9CB11A9028}"/>
    <hyperlink ref="A50" r:id="rId46" display="https://www.worldometers.info/coronavirus/usa/maine/" xr:uid="{2816383E-06B8-4DA7-9017-6D3B0CFC11D3}"/>
    <hyperlink ref="A51" r:id="rId47" display="https://www.worldometers.info/coronavirus/usa/montana/" xr:uid="{076B502A-92EA-4B01-A634-8EFC30BB214F}"/>
    <hyperlink ref="A52" r:id="rId48" display="https://www.worldometers.info/coronavirus/usa/alaska/" xr:uid="{1BC22ED6-BA5D-46C8-AE6C-DE32A7230AA0}"/>
    <hyperlink ref="A53" r:id="rId49" display="https://www.worldometers.info/coronavirus/usa/wyoming/" xr:uid="{111FFCCC-0B4F-43A4-8801-6146A32585F0}"/>
    <hyperlink ref="A54" r:id="rId50" display="https://www.worldometers.info/coronavirus/usa/hawaii/" xr:uid="{A3D8A0BF-634B-4740-9AB4-D3E1DF162AC0}"/>
    <hyperlink ref="A55" r:id="rId51" display="https://www.worldometers.info/coronavirus/usa/vermont/" xr:uid="{87330EE6-6C1D-4AC7-B251-44FB99914CD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85762</v>
      </c>
      <c r="C2" s="56">
        <v>1980</v>
      </c>
      <c r="D2" s="1">
        <v>1565</v>
      </c>
      <c r="E2" s="48">
        <v>27</v>
      </c>
      <c r="F2" s="1">
        <v>48796</v>
      </c>
      <c r="G2" s="1">
        <v>17491</v>
      </c>
      <c r="H2" s="2">
        <v>319</v>
      </c>
      <c r="I2" s="1">
        <v>677841</v>
      </c>
      <c r="J2" s="1">
        <v>138245</v>
      </c>
      <c r="K2" s="34"/>
      <c r="L2" s="41">
        <f>IFERROR(B2/I2,0)</f>
        <v>0.12652229652676661</v>
      </c>
      <c r="M2" s="42">
        <f>IFERROR(H2/G2,0)</f>
        <v>1.8237950946200902E-2</v>
      </c>
      <c r="N2" s="40">
        <f>D2*250</f>
        <v>391250</v>
      </c>
      <c r="O2" s="43">
        <f>ABS(N2-B2)/B2</f>
        <v>3.562043795620438</v>
      </c>
    </row>
    <row r="3" spans="1:15" ht="15" thickBot="1" x14ac:dyDescent="0.35">
      <c r="A3" s="37" t="s">
        <v>52</v>
      </c>
      <c r="B3" s="1">
        <v>2797</v>
      </c>
      <c r="C3" s="2"/>
      <c r="D3" s="2">
        <v>22</v>
      </c>
      <c r="E3" s="2"/>
      <c r="F3" s="1">
        <v>1921</v>
      </c>
      <c r="G3" s="1">
        <v>3823</v>
      </c>
      <c r="H3" s="2">
        <v>30</v>
      </c>
      <c r="I3" s="1">
        <v>223664</v>
      </c>
      <c r="J3" s="1">
        <v>305742</v>
      </c>
      <c r="K3" s="35"/>
      <c r="L3" s="41">
        <f>IFERROR(B3/I3,0)</f>
        <v>1.2505365190643108E-2</v>
      </c>
      <c r="M3" s="42">
        <f>IFERROR(H3/G3,0)</f>
        <v>7.8472403871305257E-3</v>
      </c>
      <c r="N3" s="40">
        <f>D3*250</f>
        <v>5500</v>
      </c>
      <c r="O3" s="43">
        <f t="shared" ref="O3:O56" si="0">ABS(N3-B3)/B3</f>
        <v>0.9663925634608509</v>
      </c>
    </row>
    <row r="4" spans="1:15" ht="15" thickBot="1" x14ac:dyDescent="0.35">
      <c r="A4" s="37" t="s">
        <v>33</v>
      </c>
      <c r="B4" s="1">
        <v>170798</v>
      </c>
      <c r="C4" s="56">
        <v>2525</v>
      </c>
      <c r="D4" s="1">
        <v>3626</v>
      </c>
      <c r="E4" s="48">
        <v>172</v>
      </c>
      <c r="F4" s="1">
        <v>145178</v>
      </c>
      <c r="G4" s="1">
        <v>23465</v>
      </c>
      <c r="H4" s="2">
        <v>498</v>
      </c>
      <c r="I4" s="1">
        <v>1125705</v>
      </c>
      <c r="J4" s="1">
        <v>154657</v>
      </c>
      <c r="K4" s="35"/>
      <c r="L4" s="41">
        <f>IFERROR(B4/I4,0)</f>
        <v>0.15172536321682856</v>
      </c>
      <c r="M4" s="42">
        <f>IFERROR(H4/G4,0)</f>
        <v>2.1223098231408482E-2</v>
      </c>
      <c r="N4" s="40">
        <f>D4*250</f>
        <v>906500</v>
      </c>
      <c r="O4" s="43">
        <f t="shared" si="0"/>
        <v>4.3074391971802948</v>
      </c>
    </row>
    <row r="5" spans="1:15" ht="12.5" customHeight="1" thickBot="1" x14ac:dyDescent="0.35">
      <c r="A5" s="37" t="s">
        <v>34</v>
      </c>
      <c r="B5" s="1">
        <v>40968</v>
      </c>
      <c r="C5" s="2"/>
      <c r="D5" s="2">
        <v>434</v>
      </c>
      <c r="E5" s="2"/>
      <c r="F5" s="1">
        <v>6596</v>
      </c>
      <c r="G5" s="1">
        <v>13575</v>
      </c>
      <c r="H5" s="2">
        <v>144</v>
      </c>
      <c r="I5" s="1">
        <v>495605</v>
      </c>
      <c r="J5" s="1">
        <v>164227</v>
      </c>
      <c r="K5" s="35"/>
      <c r="L5" s="41">
        <f>IFERROR(B5/I5,0)</f>
        <v>8.2662604291724257E-2</v>
      </c>
      <c r="M5" s="42">
        <f>IFERROR(H5/G5,0)</f>
        <v>1.0607734806629835E-2</v>
      </c>
      <c r="N5" s="40">
        <f>D5*250</f>
        <v>108500</v>
      </c>
      <c r="O5" s="43">
        <f t="shared" si="0"/>
        <v>1.6484085139621167</v>
      </c>
    </row>
    <row r="6" spans="1:15" ht="15" thickBot="1" x14ac:dyDescent="0.35">
      <c r="A6" s="37" t="s">
        <v>10</v>
      </c>
      <c r="B6" s="1">
        <v>487478</v>
      </c>
      <c r="C6" s="2"/>
      <c r="D6" s="1">
        <v>8912</v>
      </c>
      <c r="E6" s="48">
        <v>3</v>
      </c>
      <c r="F6" s="1">
        <v>319833</v>
      </c>
      <c r="G6" s="1">
        <v>12337</v>
      </c>
      <c r="H6" s="2">
        <v>226</v>
      </c>
      <c r="I6" s="1">
        <v>7517466</v>
      </c>
      <c r="J6" s="1">
        <v>190257</v>
      </c>
      <c r="K6" s="35"/>
      <c r="L6" s="41">
        <f>IFERROR(B6/I6,0)</f>
        <v>6.4846053178025678E-2</v>
      </c>
      <c r="M6" s="42">
        <f>IFERROR(H6/G6,0)</f>
        <v>1.8318878171354462E-2</v>
      </c>
      <c r="N6" s="40">
        <f>D6*250</f>
        <v>2228000</v>
      </c>
      <c r="O6" s="43">
        <f t="shared" si="0"/>
        <v>3.5704626670331789</v>
      </c>
    </row>
    <row r="7" spans="1:15" ht="15" thickBot="1" x14ac:dyDescent="0.35">
      <c r="A7" s="37" t="s">
        <v>18</v>
      </c>
      <c r="B7" s="1">
        <v>45796</v>
      </c>
      <c r="C7" s="2"/>
      <c r="D7" s="1">
        <v>1822</v>
      </c>
      <c r="E7" s="2"/>
      <c r="F7" s="1">
        <v>26768</v>
      </c>
      <c r="G7" s="1">
        <v>7952</v>
      </c>
      <c r="H7" s="2">
        <v>316</v>
      </c>
      <c r="I7" s="1">
        <v>516502</v>
      </c>
      <c r="J7" s="1">
        <v>89690</v>
      </c>
      <c r="K7" s="35"/>
      <c r="L7" s="41">
        <f>IFERROR(B7/I7,0)</f>
        <v>8.8665677964460926E-2</v>
      </c>
      <c r="M7" s="42">
        <f>IFERROR(H7/G7,0)</f>
        <v>3.9738430583501003E-2</v>
      </c>
      <c r="N7" s="40">
        <f>D7*250</f>
        <v>455500</v>
      </c>
      <c r="O7" s="43">
        <f t="shared" si="0"/>
        <v>8.9462835182111977</v>
      </c>
    </row>
    <row r="8" spans="1:15" ht="15" thickBot="1" x14ac:dyDescent="0.35">
      <c r="A8" s="37" t="s">
        <v>23</v>
      </c>
      <c r="B8" s="1">
        <v>49540</v>
      </c>
      <c r="C8" s="2"/>
      <c r="D8" s="1">
        <v>4425</v>
      </c>
      <c r="E8" s="2"/>
      <c r="F8" s="1">
        <v>21321</v>
      </c>
      <c r="G8" s="1">
        <v>13895</v>
      </c>
      <c r="H8" s="1">
        <v>1241</v>
      </c>
      <c r="I8" s="1">
        <v>763817</v>
      </c>
      <c r="J8" s="1">
        <v>214237</v>
      </c>
      <c r="K8" s="35"/>
      <c r="L8" s="41">
        <f>IFERROR(B8/I8,0)</f>
        <v>6.4858467407769141E-2</v>
      </c>
      <c r="M8" s="42">
        <f>IFERROR(H8/G8,0)</f>
        <v>8.9312702410939193E-2</v>
      </c>
      <c r="N8" s="40">
        <f>D8*250</f>
        <v>1106250</v>
      </c>
      <c r="O8" s="43">
        <f t="shared" si="0"/>
        <v>21.330440048445702</v>
      </c>
    </row>
    <row r="9" spans="1:15" ht="15" thickBot="1" x14ac:dyDescent="0.35">
      <c r="A9" s="37" t="s">
        <v>43</v>
      </c>
      <c r="B9" s="1">
        <v>14689</v>
      </c>
      <c r="C9" s="46">
        <v>87</v>
      </c>
      <c r="D9" s="2">
        <v>581</v>
      </c>
      <c r="E9" s="2"/>
      <c r="F9" s="1">
        <v>5968</v>
      </c>
      <c r="G9" s="1">
        <v>15085</v>
      </c>
      <c r="H9" s="2">
        <v>597</v>
      </c>
      <c r="I9" s="1">
        <v>178863</v>
      </c>
      <c r="J9" s="1">
        <v>183682</v>
      </c>
      <c r="K9" s="6"/>
      <c r="L9" s="41">
        <f>IFERROR(B9/I9,0)</f>
        <v>8.2124307430826951E-2</v>
      </c>
      <c r="M9" s="42">
        <f>IFERROR(H9/G9,0)</f>
        <v>3.9575737487570435E-2</v>
      </c>
      <c r="N9" s="40">
        <f>D9*250</f>
        <v>145250</v>
      </c>
      <c r="O9" s="43">
        <f t="shared" si="0"/>
        <v>8.8883518278984273</v>
      </c>
    </row>
    <row r="10" spans="1:15" ht="15" thickBot="1" x14ac:dyDescent="0.35">
      <c r="A10" s="37" t="s">
        <v>63</v>
      </c>
      <c r="B10" s="1">
        <v>12057</v>
      </c>
      <c r="C10" s="46">
        <v>58</v>
      </c>
      <c r="D10" s="2">
        <v>584</v>
      </c>
      <c r="E10" s="2"/>
      <c r="F10" s="1">
        <v>1696</v>
      </c>
      <c r="G10" s="1">
        <v>17084</v>
      </c>
      <c r="H10" s="2">
        <v>827</v>
      </c>
      <c r="I10" s="1">
        <v>182990</v>
      </c>
      <c r="J10" s="1">
        <v>259285</v>
      </c>
      <c r="K10" s="35"/>
      <c r="L10" s="41">
        <f>IFERROR(B10/I10,0)</f>
        <v>6.5888846385048369E-2</v>
      </c>
      <c r="M10" s="42">
        <f>IFERROR(H10/G10,0)</f>
        <v>4.8407867010067898E-2</v>
      </c>
      <c r="N10" s="40">
        <f>D10*250</f>
        <v>146000</v>
      </c>
      <c r="O10" s="43">
        <f t="shared" si="0"/>
        <v>11.109148212656548</v>
      </c>
    </row>
    <row r="11" spans="1:15" ht="15" thickBot="1" x14ac:dyDescent="0.35">
      <c r="A11" s="37" t="s">
        <v>13</v>
      </c>
      <c r="B11" s="1">
        <v>461379</v>
      </c>
      <c r="C11" s="56">
        <v>9956</v>
      </c>
      <c r="D11" s="1">
        <v>6587</v>
      </c>
      <c r="E11" s="48">
        <v>252</v>
      </c>
      <c r="F11" s="1">
        <v>410538</v>
      </c>
      <c r="G11" s="1">
        <v>21482</v>
      </c>
      <c r="H11" s="2">
        <v>307</v>
      </c>
      <c r="I11" s="1">
        <v>3584193</v>
      </c>
      <c r="J11" s="1">
        <v>166879</v>
      </c>
      <c r="K11" s="34"/>
      <c r="L11" s="41">
        <f>IFERROR(B11/I11,0)</f>
        <v>0.12872604795556489</v>
      </c>
      <c r="M11" s="42">
        <f>IFERROR(H11/G11,0)</f>
        <v>1.429103435434317E-2</v>
      </c>
      <c r="N11" s="40">
        <f>D11*250</f>
        <v>1646750</v>
      </c>
      <c r="O11" s="43">
        <f t="shared" si="0"/>
        <v>2.5691914889927805</v>
      </c>
    </row>
    <row r="12" spans="1:15" ht="15" thickBot="1" x14ac:dyDescent="0.35">
      <c r="A12" s="37" t="s">
        <v>16</v>
      </c>
      <c r="B12" s="1">
        <v>178323</v>
      </c>
      <c r="C12" s="2"/>
      <c r="D12" s="1">
        <v>3642</v>
      </c>
      <c r="E12" s="2"/>
      <c r="F12" s="1">
        <v>144771</v>
      </c>
      <c r="G12" s="1">
        <v>16795</v>
      </c>
      <c r="H12" s="2">
        <v>343</v>
      </c>
      <c r="I12" s="1">
        <v>1730007</v>
      </c>
      <c r="J12" s="1">
        <v>162940</v>
      </c>
      <c r="K12" s="35"/>
      <c r="L12" s="41">
        <f>IFERROR(B12/I12,0)</f>
        <v>0.10307646154032903</v>
      </c>
      <c r="M12" s="42">
        <f>IFERROR(H12/G12,0)</f>
        <v>2.042274486454302E-2</v>
      </c>
      <c r="N12" s="40">
        <f>D12*250</f>
        <v>910500</v>
      </c>
      <c r="O12" s="43">
        <f t="shared" si="0"/>
        <v>4.1059033327164753</v>
      </c>
    </row>
    <row r="13" spans="1:15" ht="14.5" thickBot="1" x14ac:dyDescent="0.35">
      <c r="A13" s="3" t="s">
        <v>64</v>
      </c>
      <c r="B13" s="2">
        <v>354</v>
      </c>
      <c r="C13" s="46">
        <v>3</v>
      </c>
      <c r="D13" s="2">
        <v>5</v>
      </c>
      <c r="E13" s="2"/>
      <c r="F13" s="2">
        <v>57</v>
      </c>
      <c r="G13" s="2"/>
      <c r="H13" s="2"/>
      <c r="I13" s="1">
        <v>21678</v>
      </c>
      <c r="J13" s="2"/>
      <c r="K13" s="35"/>
      <c r="L13" s="41">
        <f>IFERROR(B13/I13,0)</f>
        <v>1.6329919734292833E-2</v>
      </c>
      <c r="M13" s="42">
        <f>IFERROR(H13/G13,0)</f>
        <v>0</v>
      </c>
      <c r="N13" s="40">
        <f>D13*250</f>
        <v>1250</v>
      </c>
      <c r="O13" s="43">
        <f t="shared" si="0"/>
        <v>2.5310734463276838</v>
      </c>
    </row>
    <row r="14" spans="1:15" ht="15" thickBot="1" x14ac:dyDescent="0.35">
      <c r="A14" s="37" t="s">
        <v>47</v>
      </c>
      <c r="B14" s="1">
        <v>1865</v>
      </c>
      <c r="C14" s="2"/>
      <c r="D14" s="2">
        <v>26</v>
      </c>
      <c r="E14" s="2"/>
      <c r="F14" s="2">
        <v>624</v>
      </c>
      <c r="G14" s="1">
        <v>1317</v>
      </c>
      <c r="H14" s="2">
        <v>18</v>
      </c>
      <c r="I14" s="1">
        <v>147553</v>
      </c>
      <c r="J14" s="1">
        <v>104214</v>
      </c>
      <c r="K14" s="34"/>
      <c r="L14" s="41">
        <f>IFERROR(B14/I14,0)</f>
        <v>1.2639526136371338E-2</v>
      </c>
      <c r="M14" s="42">
        <f>IFERROR(H14/G14,0)</f>
        <v>1.366742596810934E-2</v>
      </c>
      <c r="N14" s="40">
        <f>D14*250</f>
        <v>6500</v>
      </c>
      <c r="O14" s="43">
        <f t="shared" si="0"/>
        <v>2.4852546916890081</v>
      </c>
    </row>
    <row r="15" spans="1:15" ht="15" thickBot="1" x14ac:dyDescent="0.35">
      <c r="A15" s="37" t="s">
        <v>49</v>
      </c>
      <c r="B15" s="1">
        <v>19679</v>
      </c>
      <c r="C15" s="2"/>
      <c r="D15" s="2">
        <v>173</v>
      </c>
      <c r="E15" s="2"/>
      <c r="F15" s="1">
        <v>13034</v>
      </c>
      <c r="G15" s="1">
        <v>11012</v>
      </c>
      <c r="H15" s="2">
        <v>97</v>
      </c>
      <c r="I15" s="1">
        <v>174343</v>
      </c>
      <c r="J15" s="1">
        <v>97558</v>
      </c>
      <c r="K15" s="35"/>
      <c r="L15" s="41">
        <f>IFERROR(B15/I15,0)</f>
        <v>0.11287519430088963</v>
      </c>
      <c r="M15" s="42">
        <f>IFERROR(H15/G15,0)</f>
        <v>8.8085724664002905E-3</v>
      </c>
      <c r="N15" s="40">
        <f>D15*250</f>
        <v>43250</v>
      </c>
      <c r="O15" s="43">
        <f t="shared" si="0"/>
        <v>1.1977742771482291</v>
      </c>
    </row>
    <row r="16" spans="1:15" ht="15" thickBot="1" x14ac:dyDescent="0.35">
      <c r="A16" s="37" t="s">
        <v>12</v>
      </c>
      <c r="B16" s="1">
        <v>176366</v>
      </c>
      <c r="C16" s="2"/>
      <c r="D16" s="1">
        <v>7654</v>
      </c>
      <c r="E16" s="2"/>
      <c r="F16" s="1">
        <v>26934</v>
      </c>
      <c r="G16" s="1">
        <v>13918</v>
      </c>
      <c r="H16" s="2">
        <v>604</v>
      </c>
      <c r="I16" s="1">
        <v>2608652</v>
      </c>
      <c r="J16" s="1">
        <v>205862</v>
      </c>
      <c r="K16" s="34"/>
      <c r="L16" s="41">
        <f>IFERROR(B16/I16,0)</f>
        <v>6.7608097975506126E-2</v>
      </c>
      <c r="M16" s="42">
        <f>IFERROR(H16/G16,0)</f>
        <v>4.3397039804569625E-2</v>
      </c>
      <c r="N16" s="40">
        <f>D16*250</f>
        <v>1913500</v>
      </c>
      <c r="O16" s="43">
        <f t="shared" si="0"/>
        <v>9.849596861072996</v>
      </c>
    </row>
    <row r="17" spans="1:15" ht="15" thickBot="1" x14ac:dyDescent="0.35">
      <c r="A17" s="37" t="s">
        <v>27</v>
      </c>
      <c r="B17" s="1">
        <v>64299</v>
      </c>
      <c r="C17" s="2"/>
      <c r="D17" s="1">
        <v>2932</v>
      </c>
      <c r="E17" s="2"/>
      <c r="F17" s="1">
        <v>16309</v>
      </c>
      <c r="G17" s="1">
        <v>9551</v>
      </c>
      <c r="H17" s="2">
        <v>436</v>
      </c>
      <c r="I17" s="1">
        <v>724238</v>
      </c>
      <c r="J17" s="1">
        <v>107578</v>
      </c>
      <c r="K17" s="35"/>
      <c r="L17" s="41">
        <f>IFERROR(B17/I17,0)</f>
        <v>8.8781588372882941E-2</v>
      </c>
      <c r="M17" s="42">
        <f>IFERROR(H17/G17,0)</f>
        <v>4.5649670191602973E-2</v>
      </c>
      <c r="N17" s="40">
        <f>D17*250</f>
        <v>733000</v>
      </c>
      <c r="O17" s="43">
        <f t="shared" si="0"/>
        <v>10.399866249863917</v>
      </c>
    </row>
    <row r="18" spans="1:15" ht="15" thickBot="1" x14ac:dyDescent="0.35">
      <c r="A18" s="37" t="s">
        <v>41</v>
      </c>
      <c r="B18" s="1">
        <v>43844</v>
      </c>
      <c r="C18" s="46">
        <v>559</v>
      </c>
      <c r="D18" s="2">
        <v>854</v>
      </c>
      <c r="E18" s="48">
        <v>5</v>
      </c>
      <c r="F18" s="1">
        <v>11255</v>
      </c>
      <c r="G18" s="1">
        <v>13896</v>
      </c>
      <c r="H18" s="2">
        <v>271</v>
      </c>
      <c r="I18" s="1">
        <v>469563</v>
      </c>
      <c r="J18" s="1">
        <v>148828</v>
      </c>
      <c r="K18" s="34"/>
      <c r="L18" s="41">
        <f>IFERROR(B18/I18,0)</f>
        <v>9.3371922404448388E-2</v>
      </c>
      <c r="M18" s="42">
        <f>IFERROR(H18/G18,0)</f>
        <v>1.9502014968336211E-2</v>
      </c>
      <c r="N18" s="40">
        <f>D18*250</f>
        <v>213500</v>
      </c>
      <c r="O18" s="43">
        <f t="shared" si="0"/>
        <v>3.8695374509625036</v>
      </c>
    </row>
    <row r="19" spans="1:15" ht="15" thickBot="1" x14ac:dyDescent="0.35">
      <c r="A19" s="37" t="s">
        <v>45</v>
      </c>
      <c r="B19" s="1">
        <v>27051</v>
      </c>
      <c r="C19" s="2"/>
      <c r="D19" s="2">
        <v>349</v>
      </c>
      <c r="E19" s="2"/>
      <c r="F19" s="1">
        <v>11494</v>
      </c>
      <c r="G19" s="1">
        <v>9285</v>
      </c>
      <c r="H19" s="2">
        <v>120</v>
      </c>
      <c r="I19" s="1">
        <v>284949</v>
      </c>
      <c r="J19" s="1">
        <v>97809</v>
      </c>
      <c r="K19" s="35"/>
      <c r="L19" s="41">
        <f>IFERROR(B19/I19,0)</f>
        <v>9.4932777444384789E-2</v>
      </c>
      <c r="M19" s="42">
        <f>IFERROR(H19/G19,0)</f>
        <v>1.2924071082390954E-2</v>
      </c>
      <c r="N19" s="40">
        <f>D19*250</f>
        <v>87250</v>
      </c>
      <c r="O19" s="43">
        <f t="shared" si="0"/>
        <v>2.2253890798861411</v>
      </c>
    </row>
    <row r="20" spans="1:15" ht="15" thickBot="1" x14ac:dyDescent="0.35">
      <c r="A20" s="37" t="s">
        <v>38</v>
      </c>
      <c r="B20" s="1">
        <v>28727</v>
      </c>
      <c r="C20" s="2"/>
      <c r="D20" s="2">
        <v>724</v>
      </c>
      <c r="E20" s="2"/>
      <c r="F20" s="1">
        <v>20508</v>
      </c>
      <c r="G20" s="1">
        <v>6430</v>
      </c>
      <c r="H20" s="2">
        <v>162</v>
      </c>
      <c r="I20" s="1">
        <v>609989</v>
      </c>
      <c r="J20" s="1">
        <v>136534</v>
      </c>
      <c r="K20" s="6"/>
      <c r="L20" s="41">
        <f>IFERROR(B20/I20,0)</f>
        <v>4.7094291864279519E-2</v>
      </c>
      <c r="M20" s="42">
        <f>IFERROR(H20/G20,0)</f>
        <v>2.5194401244167962E-2</v>
      </c>
      <c r="N20" s="40">
        <f>D20*250</f>
        <v>181000</v>
      </c>
      <c r="O20" s="43">
        <f t="shared" si="0"/>
        <v>5.3006927280955196</v>
      </c>
    </row>
    <row r="21" spans="1:15" ht="15" thickBot="1" x14ac:dyDescent="0.35">
      <c r="A21" s="37" t="s">
        <v>14</v>
      </c>
      <c r="B21" s="1">
        <v>112773</v>
      </c>
      <c r="C21" s="2"/>
      <c r="D21" s="1">
        <v>3887</v>
      </c>
      <c r="E21" s="2"/>
      <c r="F21" s="1">
        <v>34640</v>
      </c>
      <c r="G21" s="1">
        <v>24259</v>
      </c>
      <c r="H21" s="2">
        <v>836</v>
      </c>
      <c r="I21" s="1">
        <v>1295131</v>
      </c>
      <c r="J21" s="1">
        <v>278595</v>
      </c>
      <c r="K21" s="35"/>
      <c r="L21" s="41">
        <f>IFERROR(B21/I21,0)</f>
        <v>8.7074589365863375E-2</v>
      </c>
      <c r="M21" s="42">
        <f>IFERROR(H21/G21,0)</f>
        <v>3.4461436992456407E-2</v>
      </c>
      <c r="N21" s="40">
        <f>D21*250</f>
        <v>971750</v>
      </c>
      <c r="O21" s="43">
        <f t="shared" si="0"/>
        <v>7.616867512613835</v>
      </c>
    </row>
    <row r="22" spans="1:15" ht="15" thickBot="1" x14ac:dyDescent="0.35">
      <c r="A22" s="37" t="s">
        <v>39</v>
      </c>
      <c r="B22" s="1">
        <v>3888</v>
      </c>
      <c r="C22" s="46">
        <v>22</v>
      </c>
      <c r="D22" s="2">
        <v>122</v>
      </c>
      <c r="E22" s="48">
        <v>1</v>
      </c>
      <c r="F22" s="2">
        <v>421</v>
      </c>
      <c r="G22" s="1">
        <v>2892</v>
      </c>
      <c r="H22" s="2">
        <v>91</v>
      </c>
      <c r="I22" s="1">
        <v>173191</v>
      </c>
      <c r="J22" s="1">
        <v>128842</v>
      </c>
      <c r="K22" s="35"/>
      <c r="L22" s="41">
        <f>IFERROR(B22/I22,0)</f>
        <v>2.2449203480550375E-2</v>
      </c>
      <c r="M22" s="42">
        <f>IFERROR(H22/G22,0)</f>
        <v>3.1466113416320884E-2</v>
      </c>
      <c r="N22" s="40">
        <f>D22*250</f>
        <v>30500</v>
      </c>
      <c r="O22" s="43">
        <f t="shared" si="0"/>
        <v>6.844650205761317</v>
      </c>
    </row>
    <row r="23" spans="1:15" ht="15" thickBot="1" x14ac:dyDescent="0.35">
      <c r="A23" s="37" t="s">
        <v>26</v>
      </c>
      <c r="B23" s="1">
        <v>87177</v>
      </c>
      <c r="C23" s="46">
        <v>892</v>
      </c>
      <c r="D23" s="1">
        <v>3488</v>
      </c>
      <c r="E23" s="48">
        <v>10</v>
      </c>
      <c r="F23" s="1">
        <v>78097</v>
      </c>
      <c r="G23" s="1">
        <v>14420</v>
      </c>
      <c r="H23" s="2">
        <v>577</v>
      </c>
      <c r="I23" s="1">
        <v>1186132</v>
      </c>
      <c r="J23" s="1">
        <v>196195</v>
      </c>
      <c r="K23" s="35"/>
      <c r="L23" s="41">
        <f>IFERROR(B23/I23,0)</f>
        <v>7.3496878930844126E-2</v>
      </c>
      <c r="M23" s="42">
        <f>IFERROR(H23/G23,0)</f>
        <v>4.0013869625520108E-2</v>
      </c>
      <c r="N23" s="40">
        <f>D23*250</f>
        <v>872000</v>
      </c>
      <c r="O23" s="43">
        <f t="shared" si="0"/>
        <v>9.0026383105635652</v>
      </c>
    </row>
    <row r="24" spans="1:15" ht="15" thickBot="1" x14ac:dyDescent="0.35">
      <c r="A24" s="37" t="s">
        <v>17</v>
      </c>
      <c r="B24" s="1">
        <v>116684</v>
      </c>
      <c r="C24" s="2"/>
      <c r="D24" s="1">
        <v>8580</v>
      </c>
      <c r="E24" s="2"/>
      <c r="F24" s="1">
        <v>10509</v>
      </c>
      <c r="G24" s="1">
        <v>16929</v>
      </c>
      <c r="H24" s="1">
        <v>1245</v>
      </c>
      <c r="I24" s="1">
        <v>1243578</v>
      </c>
      <c r="J24" s="1">
        <v>180425</v>
      </c>
      <c r="K24" s="34"/>
      <c r="L24" s="41">
        <f>IFERROR(B24/I24,0)</f>
        <v>9.3829257191748325E-2</v>
      </c>
      <c r="M24" s="42">
        <f>IFERROR(H24/G24,0)</f>
        <v>7.354244196349459E-2</v>
      </c>
      <c r="N24" s="40">
        <f>D24*250</f>
        <v>2145000</v>
      </c>
      <c r="O24" s="43">
        <f t="shared" si="0"/>
        <v>17.382983099653767</v>
      </c>
    </row>
    <row r="25" spans="1:15" ht="15" thickBot="1" x14ac:dyDescent="0.35">
      <c r="A25" s="37" t="s">
        <v>11</v>
      </c>
      <c r="B25" s="1">
        <v>88974</v>
      </c>
      <c r="C25" s="2"/>
      <c r="D25" s="1">
        <v>6422</v>
      </c>
      <c r="E25" s="2"/>
      <c r="F25" s="1">
        <v>25050</v>
      </c>
      <c r="G25" s="1">
        <v>8909</v>
      </c>
      <c r="H25" s="2">
        <v>643</v>
      </c>
      <c r="I25" s="1">
        <v>2030568</v>
      </c>
      <c r="J25" s="1">
        <v>203324</v>
      </c>
      <c r="K25" s="35"/>
      <c r="L25" s="41">
        <f>IFERROR(B25/I25,0)</f>
        <v>4.381729644119281E-2</v>
      </c>
      <c r="M25" s="42">
        <f>IFERROR(H25/G25,0)</f>
        <v>7.2174205859243459E-2</v>
      </c>
      <c r="N25" s="40">
        <f>D25*250</f>
        <v>1605500</v>
      </c>
      <c r="O25" s="43">
        <f t="shared" si="0"/>
        <v>17.04459729808708</v>
      </c>
    </row>
    <row r="26" spans="1:15" ht="15" thickBot="1" x14ac:dyDescent="0.35">
      <c r="A26" s="37" t="s">
        <v>32</v>
      </c>
      <c r="B26" s="1">
        <v>52947</v>
      </c>
      <c r="C26" s="2"/>
      <c r="D26" s="1">
        <v>1629</v>
      </c>
      <c r="E26" s="2"/>
      <c r="F26" s="1">
        <v>4682</v>
      </c>
      <c r="G26" s="1">
        <v>9388</v>
      </c>
      <c r="H26" s="2">
        <v>289</v>
      </c>
      <c r="I26" s="1">
        <v>993091</v>
      </c>
      <c r="J26" s="1">
        <v>176091</v>
      </c>
      <c r="K26" s="35"/>
      <c r="L26" s="41">
        <f>IFERROR(B26/I26,0)</f>
        <v>5.3315355793175048E-2</v>
      </c>
      <c r="M26" s="42">
        <f>IFERROR(H26/G26,0)</f>
        <v>3.0783979548359607E-2</v>
      </c>
      <c r="N26" s="40">
        <f>D26*250</f>
        <v>407250</v>
      </c>
      <c r="O26" s="43">
        <f t="shared" si="0"/>
        <v>6.6916539180690124</v>
      </c>
    </row>
    <row r="27" spans="1:15" ht="15" thickBot="1" x14ac:dyDescent="0.35">
      <c r="A27" s="37" t="s">
        <v>30</v>
      </c>
      <c r="B27" s="1">
        <v>55804</v>
      </c>
      <c r="C27" s="2"/>
      <c r="D27" s="1">
        <v>1563</v>
      </c>
      <c r="E27" s="2"/>
      <c r="F27" s="1">
        <v>19170</v>
      </c>
      <c r="G27" s="1">
        <v>18750</v>
      </c>
      <c r="H27" s="2">
        <v>525</v>
      </c>
      <c r="I27" s="1">
        <v>458686</v>
      </c>
      <c r="J27" s="1">
        <v>154121</v>
      </c>
      <c r="K27" s="34"/>
      <c r="L27" s="41">
        <f>IFERROR(B27/I27,0)</f>
        <v>0.12166056953994672</v>
      </c>
      <c r="M27" s="42">
        <f>IFERROR(H27/G27,0)</f>
        <v>2.8000000000000001E-2</v>
      </c>
      <c r="N27" s="40">
        <f>D27*250</f>
        <v>390750</v>
      </c>
      <c r="O27" s="43">
        <f t="shared" si="0"/>
        <v>6.0021862232098053</v>
      </c>
    </row>
    <row r="28" spans="1:15" ht="15" thickBot="1" x14ac:dyDescent="0.35">
      <c r="A28" s="37" t="s">
        <v>35</v>
      </c>
      <c r="B28" s="1">
        <v>47652</v>
      </c>
      <c r="C28" s="2"/>
      <c r="D28" s="1">
        <v>1269</v>
      </c>
      <c r="E28" s="2"/>
      <c r="F28" s="1">
        <v>37567</v>
      </c>
      <c r="G28" s="1">
        <v>7764</v>
      </c>
      <c r="H28" s="2">
        <v>207</v>
      </c>
      <c r="I28" s="1">
        <v>719732</v>
      </c>
      <c r="J28" s="1">
        <v>117269</v>
      </c>
      <c r="K28" s="35"/>
      <c r="L28" s="41">
        <f>IFERROR(B28/I28,0)</f>
        <v>6.6207977413815136E-2</v>
      </c>
      <c r="M28" s="42">
        <f>IFERROR(H28/G28,0)</f>
        <v>2.6661514683153014E-2</v>
      </c>
      <c r="N28" s="40">
        <f>D28*250</f>
        <v>317250</v>
      </c>
      <c r="O28" s="43">
        <f t="shared" si="0"/>
        <v>5.6576429111055146</v>
      </c>
    </row>
    <row r="29" spans="1:15" ht="15" thickBot="1" x14ac:dyDescent="0.35">
      <c r="A29" s="37" t="s">
        <v>51</v>
      </c>
      <c r="B29" s="1">
        <v>3814</v>
      </c>
      <c r="C29" s="46">
        <v>138</v>
      </c>
      <c r="D29" s="2">
        <v>55</v>
      </c>
      <c r="E29" s="48">
        <v>1</v>
      </c>
      <c r="F29" s="1">
        <v>1519</v>
      </c>
      <c r="G29" s="1">
        <v>3569</v>
      </c>
      <c r="H29" s="2">
        <v>51</v>
      </c>
      <c r="I29" s="1">
        <v>168616</v>
      </c>
      <c r="J29" s="1">
        <v>157765</v>
      </c>
      <c r="K29" s="35"/>
      <c r="L29" s="41">
        <f>IFERROR(B29/I29,0)</f>
        <v>2.2619442994733598E-2</v>
      </c>
      <c r="M29" s="42">
        <f>IFERROR(H29/G29,0)</f>
        <v>1.4289717007565145E-2</v>
      </c>
      <c r="N29" s="40">
        <f>D29*250</f>
        <v>13750</v>
      </c>
      <c r="O29" s="43">
        <f t="shared" si="0"/>
        <v>2.6051389617199789</v>
      </c>
    </row>
    <row r="30" spans="1:15" ht="15" thickBot="1" x14ac:dyDescent="0.35">
      <c r="A30" s="37" t="s">
        <v>50</v>
      </c>
      <c r="B30" s="1">
        <v>25422</v>
      </c>
      <c r="C30" s="2"/>
      <c r="D30" s="2">
        <v>324</v>
      </c>
      <c r="E30" s="2"/>
      <c r="F30" s="1">
        <v>6296</v>
      </c>
      <c r="G30" s="1">
        <v>13142</v>
      </c>
      <c r="H30" s="2">
        <v>167</v>
      </c>
      <c r="I30" s="1">
        <v>267177</v>
      </c>
      <c r="J30" s="1">
        <v>138118</v>
      </c>
      <c r="K30" s="34"/>
      <c r="L30" s="41">
        <f>IFERROR(B30/I30,0)</f>
        <v>9.5150405910688421E-2</v>
      </c>
      <c r="M30" s="42">
        <f>IFERROR(H30/G30,0)</f>
        <v>1.2707350479379089E-2</v>
      </c>
      <c r="N30" s="40">
        <f>D30*250</f>
        <v>81000</v>
      </c>
      <c r="O30" s="43">
        <f t="shared" si="0"/>
        <v>2.1862166627330657</v>
      </c>
    </row>
    <row r="31" spans="1:15" ht="15" thickBot="1" x14ac:dyDescent="0.35">
      <c r="A31" s="37" t="s">
        <v>31</v>
      </c>
      <c r="B31" s="1">
        <v>45806</v>
      </c>
      <c r="C31" s="2"/>
      <c r="D31" s="2">
        <v>780</v>
      </c>
      <c r="E31" s="2"/>
      <c r="F31" s="1">
        <v>20006</v>
      </c>
      <c r="G31" s="1">
        <v>14871</v>
      </c>
      <c r="H31" s="2">
        <v>253</v>
      </c>
      <c r="I31" s="1">
        <v>596795</v>
      </c>
      <c r="J31" s="1">
        <v>193755</v>
      </c>
      <c r="K31" s="35"/>
      <c r="L31" s="41">
        <f>IFERROR(B31/I31,0)</f>
        <v>7.6753324005730608E-2</v>
      </c>
      <c r="M31" s="42">
        <f>IFERROR(H31/G31,0)</f>
        <v>1.7012978279873581E-2</v>
      </c>
      <c r="N31" s="40">
        <f>D31*250</f>
        <v>195000</v>
      </c>
      <c r="O31" s="43">
        <f t="shared" si="0"/>
        <v>3.2570842247740472</v>
      </c>
    </row>
    <row r="32" spans="1:15" ht="15" thickBot="1" x14ac:dyDescent="0.35">
      <c r="A32" s="37" t="s">
        <v>42</v>
      </c>
      <c r="B32" s="1">
        <v>6513</v>
      </c>
      <c r="C32" s="2"/>
      <c r="D32" s="2">
        <v>411</v>
      </c>
      <c r="E32" s="2"/>
      <c r="F32" s="2">
        <v>392</v>
      </c>
      <c r="G32" s="1">
        <v>4790</v>
      </c>
      <c r="H32" s="2">
        <v>302</v>
      </c>
      <c r="I32" s="1">
        <v>184071</v>
      </c>
      <c r="J32" s="1">
        <v>135375</v>
      </c>
      <c r="K32" s="34"/>
      <c r="L32" s="41">
        <f>IFERROR(B32/I32,0)</f>
        <v>3.538308587447235E-2</v>
      </c>
      <c r="M32" s="42">
        <f>IFERROR(H32/G32,0)</f>
        <v>6.3048016701461373E-2</v>
      </c>
      <c r="N32" s="40">
        <f>D32*250</f>
        <v>102750</v>
      </c>
      <c r="O32" s="43">
        <f t="shared" si="0"/>
        <v>14.776140027637034</v>
      </c>
    </row>
    <row r="33" spans="1:15" ht="15" thickBot="1" x14ac:dyDescent="0.35">
      <c r="A33" s="37" t="s">
        <v>8</v>
      </c>
      <c r="B33" s="1">
        <v>186543</v>
      </c>
      <c r="C33" s="2"/>
      <c r="D33" s="1">
        <v>15873</v>
      </c>
      <c r="E33" s="2"/>
      <c r="F33" s="1">
        <v>41055</v>
      </c>
      <c r="G33" s="1">
        <v>21002</v>
      </c>
      <c r="H33" s="1">
        <v>1787</v>
      </c>
      <c r="I33" s="1">
        <v>2042682</v>
      </c>
      <c r="J33" s="1">
        <v>229975</v>
      </c>
      <c r="K33" s="35"/>
      <c r="L33" s="41">
        <f>IFERROR(B33/I33,0)</f>
        <v>9.1322584719501124E-2</v>
      </c>
      <c r="M33" s="42">
        <f>IFERROR(H33/G33,0)</f>
        <v>8.508713455861347E-2</v>
      </c>
      <c r="N33" s="40">
        <f>D33*250</f>
        <v>3968250</v>
      </c>
      <c r="O33" s="43">
        <f t="shared" si="0"/>
        <v>20.272575223943004</v>
      </c>
    </row>
    <row r="34" spans="1:15" ht="15" thickBot="1" x14ac:dyDescent="0.35">
      <c r="A34" s="37" t="s">
        <v>44</v>
      </c>
      <c r="B34" s="1">
        <v>20136</v>
      </c>
      <c r="C34" s="2"/>
      <c r="D34" s="2">
        <v>632</v>
      </c>
      <c r="E34" s="2"/>
      <c r="F34" s="1">
        <v>11687</v>
      </c>
      <c r="G34" s="1">
        <v>9603</v>
      </c>
      <c r="H34" s="2">
        <v>301</v>
      </c>
      <c r="I34" s="1">
        <v>544611</v>
      </c>
      <c r="J34" s="1">
        <v>259731</v>
      </c>
      <c r="K34" s="34"/>
      <c r="L34" s="41">
        <f>IFERROR(B34/I34,0)</f>
        <v>3.697317902135653E-2</v>
      </c>
      <c r="M34" s="42">
        <f>IFERROR(H34/G34,0)</f>
        <v>3.1344371550557117E-2</v>
      </c>
      <c r="N34" s="40">
        <f>D34*250</f>
        <v>158000</v>
      </c>
      <c r="O34" s="43">
        <f t="shared" si="0"/>
        <v>6.8466428287644021</v>
      </c>
    </row>
    <row r="35" spans="1:15" ht="15" thickBot="1" x14ac:dyDescent="0.35">
      <c r="A35" s="37" t="s">
        <v>7</v>
      </c>
      <c r="B35" s="1">
        <v>442060</v>
      </c>
      <c r="C35" s="2"/>
      <c r="D35" s="1">
        <v>32734</v>
      </c>
      <c r="E35" s="2"/>
      <c r="F35" s="1">
        <v>109271</v>
      </c>
      <c r="G35" s="1">
        <v>22724</v>
      </c>
      <c r="H35" s="1">
        <v>1683</v>
      </c>
      <c r="I35" s="1">
        <v>5746822</v>
      </c>
      <c r="J35" s="1">
        <v>295412</v>
      </c>
      <c r="K35" s="34"/>
      <c r="L35" s="41">
        <f>IFERROR(B35/I35,0)</f>
        <v>7.6922514739450776E-2</v>
      </c>
      <c r="M35" s="42">
        <f>IFERROR(H35/G35,0)</f>
        <v>7.4062665023763422E-2</v>
      </c>
      <c r="N35" s="40">
        <f>D35*250</f>
        <v>8183500</v>
      </c>
      <c r="O35" s="43">
        <f t="shared" si="0"/>
        <v>17.512192914988916</v>
      </c>
    </row>
    <row r="36" spans="1:15" ht="15" thickBot="1" x14ac:dyDescent="0.35">
      <c r="A36" s="37" t="s">
        <v>24</v>
      </c>
      <c r="B36" s="1">
        <v>118014</v>
      </c>
      <c r="C36" s="2"/>
      <c r="D36" s="1">
        <v>1888</v>
      </c>
      <c r="E36" s="2"/>
      <c r="F36" s="1">
        <v>23824</v>
      </c>
      <c r="G36" s="1">
        <v>11252</v>
      </c>
      <c r="H36" s="2">
        <v>180</v>
      </c>
      <c r="I36" s="1">
        <v>1691434</v>
      </c>
      <c r="J36" s="1">
        <v>161272</v>
      </c>
      <c r="K36" s="35"/>
      <c r="L36" s="41">
        <f>IFERROR(B36/I36,0)</f>
        <v>6.9771566611526073E-2</v>
      </c>
      <c r="M36" s="42">
        <f>IFERROR(H36/G36,0)</f>
        <v>1.5997156061144685E-2</v>
      </c>
      <c r="N36" s="40">
        <f>D36*250</f>
        <v>472000</v>
      </c>
      <c r="O36" s="43">
        <f t="shared" si="0"/>
        <v>2.9995254800277933</v>
      </c>
    </row>
    <row r="37" spans="1:15" ht="15" thickBot="1" x14ac:dyDescent="0.35">
      <c r="A37" s="37" t="s">
        <v>53</v>
      </c>
      <c r="B37" s="1">
        <v>6227</v>
      </c>
      <c r="C37" s="2"/>
      <c r="D37" s="2">
        <v>102</v>
      </c>
      <c r="E37" s="2"/>
      <c r="F37" s="1">
        <v>1038</v>
      </c>
      <c r="G37" s="1">
        <v>8171</v>
      </c>
      <c r="H37" s="2">
        <v>134</v>
      </c>
      <c r="I37" s="1">
        <v>151083</v>
      </c>
      <c r="J37" s="1">
        <v>198256</v>
      </c>
      <c r="K37" s="34"/>
      <c r="L37" s="41">
        <f>IFERROR(B37/I37,0)</f>
        <v>4.1215755578059739E-2</v>
      </c>
      <c r="M37" s="42">
        <f>IFERROR(H37/G37,0)</f>
        <v>1.6399461510219069E-2</v>
      </c>
      <c r="N37" s="40">
        <f>D37*250</f>
        <v>25500</v>
      </c>
      <c r="O37" s="43">
        <f t="shared" si="0"/>
        <v>3.0950698570740323</v>
      </c>
    </row>
    <row r="38" spans="1:15" ht="15" thickBot="1" x14ac:dyDescent="0.35">
      <c r="A38" s="3" t="s">
        <v>67</v>
      </c>
      <c r="B38" s="2">
        <v>42</v>
      </c>
      <c r="C38" s="46">
        <v>2</v>
      </c>
      <c r="D38" s="2">
        <v>2</v>
      </c>
      <c r="E38" s="2"/>
      <c r="F38" s="2">
        <v>21</v>
      </c>
      <c r="G38" s="2"/>
      <c r="H38" s="2"/>
      <c r="I38" s="1">
        <v>12745</v>
      </c>
      <c r="J38" s="2"/>
      <c r="K38" s="34"/>
      <c r="L38" s="41">
        <f>IFERROR(B38/I38,0)</f>
        <v>3.2954099646920359E-3</v>
      </c>
      <c r="M38" s="42">
        <f>IFERROR(H38/G38,0)</f>
        <v>0</v>
      </c>
      <c r="N38" s="40">
        <f>D38*250</f>
        <v>500</v>
      </c>
      <c r="O38" s="43">
        <f t="shared" si="0"/>
        <v>10.904761904761905</v>
      </c>
    </row>
    <row r="39" spans="1:15" ht="15" thickBot="1" x14ac:dyDescent="0.35">
      <c r="A39" s="37" t="s">
        <v>21</v>
      </c>
      <c r="B39" s="1">
        <v>87913</v>
      </c>
      <c r="C39" s="46">
        <v>19</v>
      </c>
      <c r="D39" s="1">
        <v>3429</v>
      </c>
      <c r="E39" s="48">
        <v>7</v>
      </c>
      <c r="F39" s="1">
        <v>21789</v>
      </c>
      <c r="G39" s="1">
        <v>7521</v>
      </c>
      <c r="H39" s="2">
        <v>293</v>
      </c>
      <c r="I39" s="1">
        <v>1416157</v>
      </c>
      <c r="J39" s="1">
        <v>121152</v>
      </c>
      <c r="K39" s="35"/>
      <c r="L39" s="41">
        <f>IFERROR(B39/I39,0)</f>
        <v>6.2078568972225537E-2</v>
      </c>
      <c r="M39" s="42">
        <f>IFERROR(H39/G39,0)</f>
        <v>3.895758542746975E-2</v>
      </c>
      <c r="N39" s="40">
        <f>D39*250</f>
        <v>857250</v>
      </c>
      <c r="O39" s="43">
        <f t="shared" si="0"/>
        <v>8.7511175821550857</v>
      </c>
    </row>
    <row r="40" spans="1:15" ht="15" thickBot="1" x14ac:dyDescent="0.35">
      <c r="A40" s="37" t="s">
        <v>46</v>
      </c>
      <c r="B40" s="1">
        <v>34623</v>
      </c>
      <c r="C40" s="2"/>
      <c r="D40" s="2">
        <v>523</v>
      </c>
      <c r="E40" s="2"/>
      <c r="F40" s="1">
        <v>6714</v>
      </c>
      <c r="G40" s="1">
        <v>8750</v>
      </c>
      <c r="H40" s="2">
        <v>132</v>
      </c>
      <c r="I40" s="1">
        <v>621633</v>
      </c>
      <c r="J40" s="1">
        <v>157098</v>
      </c>
      <c r="K40" s="35"/>
      <c r="L40" s="41">
        <f>IFERROR(B40/I40,0)</f>
        <v>5.5696850070700882E-2</v>
      </c>
      <c r="M40" s="42">
        <f>IFERROR(H40/G40,0)</f>
        <v>1.5085714285714286E-2</v>
      </c>
      <c r="N40" s="40">
        <f>D40*250</f>
        <v>130750</v>
      </c>
      <c r="O40" s="43">
        <f t="shared" si="0"/>
        <v>2.7763914161106777</v>
      </c>
    </row>
    <row r="41" spans="1:15" ht="15" thickBot="1" x14ac:dyDescent="0.35">
      <c r="A41" s="37" t="s">
        <v>37</v>
      </c>
      <c r="B41" s="1">
        <v>17721</v>
      </c>
      <c r="C41" s="2"/>
      <c r="D41" s="2">
        <v>311</v>
      </c>
      <c r="E41" s="2"/>
      <c r="F41" s="1">
        <v>13674</v>
      </c>
      <c r="G41" s="1">
        <v>4202</v>
      </c>
      <c r="H41" s="2">
        <v>74</v>
      </c>
      <c r="I41" s="1">
        <v>393249</v>
      </c>
      <c r="J41" s="1">
        <v>93237</v>
      </c>
      <c r="K41" s="34"/>
      <c r="L41" s="41">
        <f>IFERROR(B41/I41,0)</f>
        <v>4.5063051654295368E-2</v>
      </c>
      <c r="M41" s="42">
        <f>IFERROR(H41/G41,0)</f>
        <v>1.7610661589719183E-2</v>
      </c>
      <c r="N41" s="40">
        <f>D41*250</f>
        <v>77750</v>
      </c>
      <c r="O41" s="43">
        <f t="shared" si="0"/>
        <v>3.3874499181761752</v>
      </c>
    </row>
    <row r="42" spans="1:15" ht="15" thickBot="1" x14ac:dyDescent="0.35">
      <c r="A42" s="37" t="s">
        <v>19</v>
      </c>
      <c r="B42" s="1">
        <v>115385</v>
      </c>
      <c r="C42" s="46">
        <v>401</v>
      </c>
      <c r="D42" s="1">
        <v>7249</v>
      </c>
      <c r="E42" s="48">
        <v>9</v>
      </c>
      <c r="F42" s="1">
        <v>25473</v>
      </c>
      <c r="G42" s="1">
        <v>9013</v>
      </c>
      <c r="H42" s="2">
        <v>566</v>
      </c>
      <c r="I42" s="1">
        <v>1196817</v>
      </c>
      <c r="J42" s="1">
        <v>93487</v>
      </c>
      <c r="K42" s="35"/>
      <c r="L42" s="41">
        <f>IFERROR(B42/I42,0)</f>
        <v>9.6409893910263639E-2</v>
      </c>
      <c r="M42" s="42">
        <f>IFERROR(H42/G42,0)</f>
        <v>6.2798180406080109E-2</v>
      </c>
      <c r="N42" s="40">
        <f>D42*250</f>
        <v>1812250</v>
      </c>
      <c r="O42" s="43">
        <f t="shared" si="0"/>
        <v>14.706114312952289</v>
      </c>
    </row>
    <row r="43" spans="1:15" ht="15" thickBot="1" x14ac:dyDescent="0.35">
      <c r="A43" s="51" t="s">
        <v>65</v>
      </c>
      <c r="B43" s="50">
        <v>16572</v>
      </c>
      <c r="C43" s="46">
        <v>511</v>
      </c>
      <c r="D43" s="49">
        <v>214</v>
      </c>
      <c r="E43" s="48">
        <v>3</v>
      </c>
      <c r="F43" s="50">
        <v>14091</v>
      </c>
      <c r="G43" s="50">
        <v>4893</v>
      </c>
      <c r="H43" s="49">
        <v>63</v>
      </c>
      <c r="I43" s="50">
        <v>464073</v>
      </c>
      <c r="J43" s="50">
        <v>137018</v>
      </c>
      <c r="K43" s="34"/>
      <c r="L43" s="41">
        <f>IFERROR(B43/I43,0)</f>
        <v>3.5709899089151925E-2</v>
      </c>
      <c r="M43" s="42">
        <f>IFERROR(H43/G43,0)</f>
        <v>1.2875536480686695E-2</v>
      </c>
      <c r="N43" s="40">
        <f>D43*250</f>
        <v>53500</v>
      </c>
      <c r="O43" s="43">
        <f t="shared" si="0"/>
        <v>2.2283369538981415</v>
      </c>
    </row>
    <row r="44" spans="1:15" ht="15" thickBot="1" x14ac:dyDescent="0.35">
      <c r="A44" s="37" t="s">
        <v>40</v>
      </c>
      <c r="B44" s="1">
        <v>18800</v>
      </c>
      <c r="C44" s="2"/>
      <c r="D44" s="1">
        <v>1007</v>
      </c>
      <c r="E44" s="2"/>
      <c r="F44" s="1">
        <v>15983</v>
      </c>
      <c r="G44" s="1">
        <v>17747</v>
      </c>
      <c r="H44" s="2">
        <v>951</v>
      </c>
      <c r="I44" s="1">
        <v>356186</v>
      </c>
      <c r="J44" s="1">
        <v>336227</v>
      </c>
      <c r="K44" s="34"/>
      <c r="L44" s="41">
        <f>IFERROR(B44/I44,0)</f>
        <v>5.2781411958920339E-2</v>
      </c>
      <c r="M44" s="42">
        <f>IFERROR(H44/G44,0)</f>
        <v>5.358652166563363E-2</v>
      </c>
      <c r="N44" s="40">
        <f>D44*250</f>
        <v>251750</v>
      </c>
      <c r="O44" s="43">
        <f t="shared" si="0"/>
        <v>12.39095744680851</v>
      </c>
    </row>
    <row r="45" spans="1:15" ht="15" thickBot="1" x14ac:dyDescent="0.35">
      <c r="A45" s="37" t="s">
        <v>25</v>
      </c>
      <c r="B45" s="1">
        <v>87572</v>
      </c>
      <c r="C45" s="56">
        <v>1726</v>
      </c>
      <c r="D45" s="1">
        <v>1615</v>
      </c>
      <c r="E45" s="2"/>
      <c r="F45" s="1">
        <v>53097</v>
      </c>
      <c r="G45" s="1">
        <v>17009</v>
      </c>
      <c r="H45" s="2">
        <v>314</v>
      </c>
      <c r="I45" s="1">
        <v>734149</v>
      </c>
      <c r="J45" s="1">
        <v>142589</v>
      </c>
      <c r="K45" s="34"/>
      <c r="L45" s="41">
        <f>IFERROR(B45/I45,0)</f>
        <v>0.11928368764378892</v>
      </c>
      <c r="M45" s="42">
        <f>IFERROR(H45/G45,0)</f>
        <v>1.8460814862719735E-2</v>
      </c>
      <c r="N45" s="40">
        <f>D45*250</f>
        <v>403750</v>
      </c>
      <c r="O45" s="43">
        <f t="shared" si="0"/>
        <v>3.6104919380623945</v>
      </c>
    </row>
    <row r="46" spans="1:15" ht="15" thickBot="1" x14ac:dyDescent="0.35">
      <c r="A46" s="37" t="s">
        <v>54</v>
      </c>
      <c r="B46" s="1">
        <v>8641</v>
      </c>
      <c r="C46" s="2"/>
      <c r="D46" s="2">
        <v>129</v>
      </c>
      <c r="E46" s="2"/>
      <c r="F46" s="2">
        <v>903</v>
      </c>
      <c r="G46" s="1">
        <v>9768</v>
      </c>
      <c r="H46" s="2">
        <v>146</v>
      </c>
      <c r="I46" s="1">
        <v>109714</v>
      </c>
      <c r="J46" s="1">
        <v>124018</v>
      </c>
      <c r="K46" s="35"/>
      <c r="L46" s="41">
        <f>IFERROR(B46/I46,0)</f>
        <v>7.8759319685728343E-2</v>
      </c>
      <c r="M46" s="42">
        <f>IFERROR(H46/G46,0)</f>
        <v>1.4946764946764947E-2</v>
      </c>
      <c r="N46" s="40">
        <f>D46*250</f>
        <v>32250</v>
      </c>
      <c r="O46" s="43">
        <f t="shared" si="0"/>
        <v>2.732206920495313</v>
      </c>
    </row>
    <row r="47" spans="1:15" ht="15" thickBot="1" x14ac:dyDescent="0.35">
      <c r="A47" s="37" t="s">
        <v>20</v>
      </c>
      <c r="B47" s="1">
        <v>100822</v>
      </c>
      <c r="C47" s="2"/>
      <c r="D47" s="1">
        <v>1020</v>
      </c>
      <c r="E47" s="2"/>
      <c r="F47" s="1">
        <v>37673</v>
      </c>
      <c r="G47" s="1">
        <v>14763</v>
      </c>
      <c r="H47" s="2">
        <v>149</v>
      </c>
      <c r="I47" s="1">
        <v>1455120</v>
      </c>
      <c r="J47" s="1">
        <v>213074</v>
      </c>
      <c r="K47" s="35"/>
      <c r="L47" s="41">
        <f>IFERROR(B47/I47,0)</f>
        <v>6.9287756336247189E-2</v>
      </c>
      <c r="M47" s="42">
        <f>IFERROR(H47/G47,0)</f>
        <v>1.0092799566483778E-2</v>
      </c>
      <c r="N47" s="40">
        <f>D47*250</f>
        <v>255000</v>
      </c>
      <c r="O47" s="43">
        <f t="shared" si="0"/>
        <v>1.5292098946658468</v>
      </c>
    </row>
    <row r="48" spans="1:15" ht="15" thickBot="1" x14ac:dyDescent="0.35">
      <c r="A48" s="37" t="s">
        <v>15</v>
      </c>
      <c r="B48" s="1">
        <v>424433</v>
      </c>
      <c r="C48" s="2"/>
      <c r="D48" s="1">
        <v>6381</v>
      </c>
      <c r="E48" s="2"/>
      <c r="F48" s="1">
        <v>166070</v>
      </c>
      <c r="G48" s="1">
        <v>14638</v>
      </c>
      <c r="H48" s="2">
        <v>220</v>
      </c>
      <c r="I48" s="1">
        <v>3850031</v>
      </c>
      <c r="J48" s="1">
        <v>132779</v>
      </c>
      <c r="K48" s="35"/>
      <c r="L48" s="41">
        <f>IFERROR(B48/I48,0)</f>
        <v>0.11024145000390906</v>
      </c>
      <c r="M48" s="42">
        <f>IFERROR(H48/G48,0)</f>
        <v>1.5029375597759256E-2</v>
      </c>
      <c r="N48" s="40">
        <f>D48*250</f>
        <v>1595250</v>
      </c>
      <c r="O48" s="43">
        <f t="shared" si="0"/>
        <v>2.7585437513105719</v>
      </c>
    </row>
    <row r="49" spans="1:15" ht="14.5" thickBot="1" x14ac:dyDescent="0.35">
      <c r="A49" s="3" t="s">
        <v>66</v>
      </c>
      <c r="B49" s="2">
        <v>385</v>
      </c>
      <c r="C49" s="2"/>
      <c r="D49" s="2">
        <v>8</v>
      </c>
      <c r="E49" s="2"/>
      <c r="F49" s="2">
        <v>81</v>
      </c>
      <c r="G49" s="2"/>
      <c r="H49" s="2"/>
      <c r="I49" s="1">
        <v>8833</v>
      </c>
      <c r="J49" s="2"/>
      <c r="K49" s="35"/>
      <c r="L49" s="41">
        <f>IFERROR(B49/I49,0)</f>
        <v>4.3586550435865505E-2</v>
      </c>
      <c r="M49" s="42">
        <f>IFERROR(H49/G49,0)</f>
        <v>0</v>
      </c>
      <c r="N49" s="40">
        <f>D49*250</f>
        <v>2000</v>
      </c>
      <c r="O49" s="43">
        <f t="shared" si="0"/>
        <v>4.1948051948051948</v>
      </c>
    </row>
    <row r="50" spans="1:15" ht="15" thickBot="1" x14ac:dyDescent="0.35">
      <c r="A50" s="37" t="s">
        <v>28</v>
      </c>
      <c r="B50" s="1">
        <v>39194</v>
      </c>
      <c r="C50" s="2"/>
      <c r="D50" s="2">
        <v>292</v>
      </c>
      <c r="E50" s="2"/>
      <c r="F50" s="1">
        <v>12259</v>
      </c>
      <c r="G50" s="1">
        <v>12225</v>
      </c>
      <c r="H50" s="2">
        <v>91</v>
      </c>
      <c r="I50" s="1">
        <v>616512</v>
      </c>
      <c r="J50" s="1">
        <v>192302</v>
      </c>
      <c r="K50" s="35"/>
      <c r="L50" s="41">
        <f>IFERROR(B50/I50,0)</f>
        <v>6.3573782829855707E-2</v>
      </c>
      <c r="M50" s="42">
        <f>IFERROR(H50/G50,0)</f>
        <v>7.4437627811860937E-3</v>
      </c>
      <c r="N50" s="40">
        <f>D50*250</f>
        <v>73000</v>
      </c>
      <c r="O50" s="43">
        <f t="shared" si="0"/>
        <v>0.86252997907843032</v>
      </c>
    </row>
    <row r="51" spans="1:15" ht="15" thickBot="1" x14ac:dyDescent="0.35">
      <c r="A51" s="37" t="s">
        <v>48</v>
      </c>
      <c r="B51" s="1">
        <v>1407</v>
      </c>
      <c r="C51" s="46">
        <v>1</v>
      </c>
      <c r="D51" s="2">
        <v>57</v>
      </c>
      <c r="E51" s="48">
        <v>1</v>
      </c>
      <c r="F51" s="2">
        <v>143</v>
      </c>
      <c r="G51" s="1">
        <v>2255</v>
      </c>
      <c r="H51" s="2">
        <v>91</v>
      </c>
      <c r="I51" s="1">
        <v>93284</v>
      </c>
      <c r="J51" s="1">
        <v>149496</v>
      </c>
      <c r="K51" s="34"/>
      <c r="L51" s="41">
        <f>IFERROR(B51/I51,0)</f>
        <v>1.5082972428283522E-2</v>
      </c>
      <c r="M51" s="42">
        <f>IFERROR(H51/G51,0)</f>
        <v>4.0354767184035474E-2</v>
      </c>
      <c r="N51" s="40">
        <f>D51*250</f>
        <v>14250</v>
      </c>
      <c r="O51" s="43">
        <f t="shared" ref="O51" si="1">ABS(N51-B51)/B51</f>
        <v>9.1279317697228137</v>
      </c>
    </row>
    <row r="52" spans="1:15" ht="15" thickBot="1" x14ac:dyDescent="0.35">
      <c r="A52" s="37" t="s">
        <v>29</v>
      </c>
      <c r="B52" s="1">
        <v>88904</v>
      </c>
      <c r="C52" s="46">
        <v>911</v>
      </c>
      <c r="D52" s="1">
        <v>2141</v>
      </c>
      <c r="E52" s="48">
        <v>16</v>
      </c>
      <c r="F52" s="1">
        <v>75113</v>
      </c>
      <c r="G52" s="1">
        <v>10416</v>
      </c>
      <c r="H52" s="2">
        <v>251</v>
      </c>
      <c r="I52" s="1">
        <v>1195101</v>
      </c>
      <c r="J52" s="1">
        <v>140015</v>
      </c>
      <c r="K52" s="35"/>
      <c r="L52" s="41">
        <f>IFERROR(B52/I52,0)</f>
        <v>7.4390365333139211E-2</v>
      </c>
      <c r="M52" s="42">
        <f>IFERROR(H52/G52,0)</f>
        <v>2.4097542242703534E-2</v>
      </c>
      <c r="N52" s="40">
        <f>D52*250</f>
        <v>535250</v>
      </c>
      <c r="O52" s="43">
        <f t="shared" si="0"/>
        <v>5.0205390083685772</v>
      </c>
    </row>
    <row r="53" spans="1:15" ht="15" thickBot="1" x14ac:dyDescent="0.35">
      <c r="A53" s="37" t="s">
        <v>9</v>
      </c>
      <c r="B53" s="1">
        <v>56547</v>
      </c>
      <c r="C53" s="2"/>
      <c r="D53" s="1">
        <v>1555</v>
      </c>
      <c r="E53" s="2"/>
      <c r="F53" s="1">
        <v>36925</v>
      </c>
      <c r="G53" s="1">
        <v>7426</v>
      </c>
      <c r="H53" s="2">
        <v>204</v>
      </c>
      <c r="I53" s="1">
        <v>945234</v>
      </c>
      <c r="J53" s="1">
        <v>124130</v>
      </c>
      <c r="K53" s="35"/>
      <c r="L53" s="41">
        <f>IFERROR(B53/I53,0)</f>
        <v>5.9823281854017099E-2</v>
      </c>
      <c r="M53" s="42">
        <f>IFERROR(H53/G53,0)</f>
        <v>2.7471047670347429E-2</v>
      </c>
      <c r="N53" s="40">
        <f>D53*250</f>
        <v>388750</v>
      </c>
      <c r="O53" s="43">
        <f t="shared" si="0"/>
        <v>5.8748121032061826</v>
      </c>
    </row>
    <row r="54" spans="1:15" ht="15" thickBot="1" x14ac:dyDescent="0.35">
      <c r="A54" s="37" t="s">
        <v>56</v>
      </c>
      <c r="B54" s="1">
        <v>6374</v>
      </c>
      <c r="C54" s="46">
        <v>48</v>
      </c>
      <c r="D54" s="2">
        <v>112</v>
      </c>
      <c r="E54" s="2"/>
      <c r="F54" s="1">
        <v>1673</v>
      </c>
      <c r="G54" s="1">
        <v>3557</v>
      </c>
      <c r="H54" s="2">
        <v>62</v>
      </c>
      <c r="I54" s="1">
        <v>273988</v>
      </c>
      <c r="J54" s="1">
        <v>152883</v>
      </c>
      <c r="K54" s="45"/>
      <c r="L54" s="41">
        <f>IFERROR(B54/I54,0)</f>
        <v>2.3263792574857292E-2</v>
      </c>
      <c r="M54" s="42">
        <f>IFERROR(H54/G54,0)</f>
        <v>1.7430418892324991E-2</v>
      </c>
      <c r="N54" s="40">
        <f>D54*250</f>
        <v>28000</v>
      </c>
      <c r="O54" s="43">
        <f t="shared" si="0"/>
        <v>3.3928459366175088</v>
      </c>
    </row>
    <row r="55" spans="1:15" ht="15" thickBot="1" x14ac:dyDescent="0.35">
      <c r="A55" s="37" t="s">
        <v>22</v>
      </c>
      <c r="B55" s="1">
        <v>51049</v>
      </c>
      <c r="C55" s="2"/>
      <c r="D55" s="2">
        <v>911</v>
      </c>
      <c r="E55" s="2"/>
      <c r="F55" s="1">
        <v>9719</v>
      </c>
      <c r="G55" s="1">
        <v>8768</v>
      </c>
      <c r="H55" s="2">
        <v>156</v>
      </c>
      <c r="I55" s="1">
        <v>902440</v>
      </c>
      <c r="J55" s="1">
        <v>154994</v>
      </c>
      <c r="K55" s="34"/>
      <c r="L55" s="41">
        <f>IFERROR(B55/I55,0)</f>
        <v>5.6567749656486858E-2</v>
      </c>
      <c r="M55" s="42">
        <f>IFERROR(H55/G55,0)</f>
        <v>1.7791970802919707E-2</v>
      </c>
      <c r="N55" s="40">
        <f>D55*250</f>
        <v>227750</v>
      </c>
      <c r="O55" s="43">
        <f t="shared" si="0"/>
        <v>3.4613998315344081</v>
      </c>
    </row>
    <row r="56" spans="1:15" ht="15" thickBot="1" x14ac:dyDescent="0.35">
      <c r="A56" s="47" t="s">
        <v>55</v>
      </c>
      <c r="B56" s="29">
        <v>2628</v>
      </c>
      <c r="C56" s="13"/>
      <c r="D56" s="13">
        <v>26</v>
      </c>
      <c r="E56" s="13"/>
      <c r="F56" s="13">
        <v>580</v>
      </c>
      <c r="G56" s="29">
        <v>4541</v>
      </c>
      <c r="H56" s="13">
        <v>45</v>
      </c>
      <c r="I56" s="29">
        <v>74839</v>
      </c>
      <c r="J56" s="29">
        <v>129309</v>
      </c>
      <c r="K56" s="53"/>
      <c r="L56" s="41">
        <f>IFERROR(B56/I56,0)</f>
        <v>3.5115381017918466E-2</v>
      </c>
      <c r="M56" s="42">
        <f>IFERROR(H56/G56,0)</f>
        <v>9.9097115172869406E-3</v>
      </c>
      <c r="N56" s="40">
        <f>D56*250</f>
        <v>6500</v>
      </c>
      <c r="O56" s="43">
        <f t="shared" si="0"/>
        <v>1.4733637747336377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8FA8F48B-38CB-4A2F-9610-C6DCE86E852F}"/>
    <hyperlink ref="A11" r:id="rId2" display="https://www.worldometers.info/coronavirus/usa/florida/" xr:uid="{8E7AD81C-63A0-4CD5-AC53-D0409750BFE8}"/>
    <hyperlink ref="A35" r:id="rId3" display="https://www.worldometers.info/coronavirus/usa/new-york/" xr:uid="{51F00620-AD99-4EFD-A09B-99EB81D541F9}"/>
    <hyperlink ref="A48" r:id="rId4" display="https://www.worldometers.info/coronavirus/usa/texas/" xr:uid="{BF49149F-AFDC-434A-B801-1EB5EAAE66CF}"/>
    <hyperlink ref="A33" r:id="rId5" display="https://www.worldometers.info/coronavirus/usa/new-jersey/" xr:uid="{C89DA713-0136-4CD8-A0EB-DA1D6DCD33FD}"/>
    <hyperlink ref="A12" r:id="rId6" display="https://www.worldometers.info/coronavirus/usa/georgia/" xr:uid="{09B1F315-9792-41C1-A556-A1DFFFEC6C7E}"/>
    <hyperlink ref="A16" r:id="rId7" display="https://www.worldometers.info/coronavirus/usa/illinois/" xr:uid="{315E822E-025B-4DB2-8D69-3EEBD0D334EF}"/>
    <hyperlink ref="A4" r:id="rId8" display="https://www.worldometers.info/coronavirus/usa/arizona/" xr:uid="{ABA642ED-1AD8-4B58-9EE7-741749D81573}"/>
    <hyperlink ref="A36" r:id="rId9" display="https://www.worldometers.info/coronavirus/usa/north-carolina/" xr:uid="{99FFA565-2739-4EAA-BC2A-9863954B382F}"/>
    <hyperlink ref="A24" r:id="rId10" display="https://www.worldometers.info/coronavirus/usa/massachusetts/" xr:uid="{A34EFD44-B861-4C17-A51B-CC83F147E279}"/>
    <hyperlink ref="A42" r:id="rId11" display="https://www.worldometers.info/coronavirus/usa/pennsylvania/" xr:uid="{44250CA2-CF29-41B1-A26B-5A63195675CD}"/>
    <hyperlink ref="A21" r:id="rId12" display="https://www.worldometers.info/coronavirus/usa/louisiana/" xr:uid="{C644DAEB-629C-4DCF-BC0C-A57C46F1E163}"/>
    <hyperlink ref="A47" r:id="rId13" display="https://www.worldometers.info/coronavirus/usa/tennessee/" xr:uid="{D59B0DB9-35B3-4DDD-B1D0-99EF2B789ABE}"/>
    <hyperlink ref="A25" r:id="rId14" display="https://www.worldometers.info/coronavirus/usa/michigan/" xr:uid="{0E5DF1F4-0676-476B-80FE-B242BAFB286A}"/>
    <hyperlink ref="A52" r:id="rId15" display="https://www.worldometers.info/coronavirus/usa/virginia/" xr:uid="{F2F6D4AB-76C2-4276-A104-4DAC127D8DDD}"/>
    <hyperlink ref="A39" r:id="rId16" display="https://www.worldometers.info/coronavirus/usa/ohio/" xr:uid="{27C47696-9CF4-48FF-AD1E-03E5BDA108B4}"/>
    <hyperlink ref="A45" r:id="rId17" display="https://www.worldometers.info/coronavirus/usa/south-carolina/" xr:uid="{63E08725-38B9-4E85-AAE0-4A85E63D5B0A}"/>
    <hyperlink ref="A23" r:id="rId18" display="https://www.worldometers.info/coronavirus/usa/maryland/" xr:uid="{F6FF9E0F-23A4-4AAB-912B-51CD71E6812F}"/>
    <hyperlink ref="A2" r:id="rId19" display="https://www.worldometers.info/coronavirus/usa/alabama/" xr:uid="{36728DA5-B65A-4905-B77B-A6FBE8A029FA}"/>
    <hyperlink ref="A17" r:id="rId20" display="https://www.worldometers.info/coronavirus/usa/indiana/" xr:uid="{2A1253F3-25C0-4BC0-8D76-8149107753F2}"/>
    <hyperlink ref="A53" r:id="rId21" display="https://www.worldometers.info/coronavirus/usa/washington/" xr:uid="{12227DA2-B34B-4155-8101-956EFC26B1F6}"/>
    <hyperlink ref="A27" r:id="rId22" display="https://www.worldometers.info/coronavirus/usa/mississippi/" xr:uid="{FDE0C59F-3DAA-4439-B668-0A8BB95E3BF7}"/>
    <hyperlink ref="A26" r:id="rId23" display="https://www.worldometers.info/coronavirus/usa/minnesota/" xr:uid="{4377A802-5C08-468E-959F-7D420920ABFF}"/>
    <hyperlink ref="A55" r:id="rId24" display="https://www.worldometers.info/coronavirus/usa/wisconsin/" xr:uid="{20734DCF-81C3-4B29-B5EF-5F80458E3F9E}"/>
    <hyperlink ref="A8" r:id="rId25" display="https://www.worldometers.info/coronavirus/usa/connecticut/" xr:uid="{134CBD0A-9B07-4D5F-8309-5462AC428F08}"/>
    <hyperlink ref="A28" r:id="rId26" display="https://www.worldometers.info/coronavirus/usa/missouri/" xr:uid="{1F0402CC-D316-4EEF-89CC-AB0D5F57B2A9}"/>
    <hyperlink ref="A31" r:id="rId27" display="https://www.worldometers.info/coronavirus/usa/nevada/" xr:uid="{66501C01-3702-475F-B704-2CBE32D93D29}"/>
    <hyperlink ref="A7" r:id="rId28" display="https://www.worldometers.info/coronavirus/usa/colorado/" xr:uid="{90D60C2B-6255-4F66-BABD-EC2DBFB5CA8E}"/>
    <hyperlink ref="A18" r:id="rId29" display="https://www.worldometers.info/coronavirus/usa/iowa/" xr:uid="{118F1B7A-53EF-4462-8596-E4280EF0FF80}"/>
    <hyperlink ref="A5" r:id="rId30" display="https://www.worldometers.info/coronavirus/usa/arkansas/" xr:uid="{01F4D6E0-34FE-4B2B-8CE8-B37BD57DB1F5}"/>
    <hyperlink ref="A50" r:id="rId31" display="https://www.worldometers.info/coronavirus/usa/utah/" xr:uid="{04327F80-5C0B-4BCC-B998-47369614C971}"/>
    <hyperlink ref="A40" r:id="rId32" display="https://www.worldometers.info/coronavirus/usa/oklahoma/" xr:uid="{94114D9E-AC31-4D5C-BF7B-D66C69C295C1}"/>
    <hyperlink ref="A20" r:id="rId33" display="https://www.worldometers.info/coronavirus/usa/kentucky/" xr:uid="{2CAE0B02-75CD-45EC-903D-C84E4ECB414C}"/>
    <hyperlink ref="A19" r:id="rId34" display="https://www.worldometers.info/coronavirus/usa/kansas/" xr:uid="{8E15CCC1-B718-4E71-B2D0-C2199F4A96B3}"/>
    <hyperlink ref="A30" r:id="rId35" display="https://www.worldometers.info/coronavirus/usa/nebraska/" xr:uid="{2CFBB4A3-9011-45E0-B528-299A48E27362}"/>
    <hyperlink ref="A34" r:id="rId36" display="https://www.worldometers.info/coronavirus/usa/new-mexico/" xr:uid="{525F9830-26DE-42F2-8BE3-F10813E7C997}"/>
    <hyperlink ref="A15" r:id="rId37" display="https://www.worldometers.info/coronavirus/usa/idaho/" xr:uid="{1F3B3E45-829D-43DA-9F24-D1472EA5A2C2}"/>
    <hyperlink ref="A44" r:id="rId38" display="https://www.worldometers.info/coronavirus/usa/rhode-island/" xr:uid="{FECB2B86-39A6-4BDE-B85C-8591181ED724}"/>
    <hyperlink ref="A41" r:id="rId39" display="https://www.worldometers.info/coronavirus/usa/oregon/" xr:uid="{53B33396-DF7D-4590-9371-14193481E991}"/>
    <hyperlink ref="A9" r:id="rId40" display="https://www.worldometers.info/coronavirus/usa/delaware/" xr:uid="{9FB65322-2F0A-4E8D-BA5C-4CD4F1D974D2}"/>
    <hyperlink ref="A10" r:id="rId41" display="https://www.worldometers.info/coronavirus/usa/district-of-columbia/" xr:uid="{8B72408A-DD2A-4D0E-A12E-5342C5BD04F8}"/>
    <hyperlink ref="A46" r:id="rId42" display="https://www.worldometers.info/coronavirus/usa/south-dakota/" xr:uid="{D009F6B0-F19D-401C-A7E6-CFB762413C09}"/>
    <hyperlink ref="A32" r:id="rId43" display="https://www.worldometers.info/coronavirus/usa/new-hampshire/" xr:uid="{A093C837-4FCB-4FDC-A800-8580A7B2874D}"/>
    <hyperlink ref="A54" r:id="rId44" display="https://www.worldometers.info/coronavirus/usa/west-virginia/" xr:uid="{B336B66D-2D0C-46B3-8997-3432942B3B93}"/>
    <hyperlink ref="A37" r:id="rId45" display="https://www.worldometers.info/coronavirus/usa/north-dakota/" xr:uid="{6F02CD85-6301-4206-B1B5-FFA36E8F9769}"/>
    <hyperlink ref="A22" r:id="rId46" display="https://www.worldometers.info/coronavirus/usa/maine/" xr:uid="{5A752019-8F28-45EF-89E5-4B5BFE40D581}"/>
    <hyperlink ref="A29" r:id="rId47" display="https://www.worldometers.info/coronavirus/usa/montana/" xr:uid="{84BDA88B-5A4A-4D10-9FB8-2CA1F3D312F0}"/>
    <hyperlink ref="A3" r:id="rId48" display="https://www.worldometers.info/coronavirus/usa/alaska/" xr:uid="{2BA56282-EB6C-4171-9E59-EBE4EE34D188}"/>
    <hyperlink ref="A56" r:id="rId49" display="https://www.worldometers.info/coronavirus/usa/wyoming/" xr:uid="{0AF32BE6-7AF6-4156-9781-9278874F2FC9}"/>
    <hyperlink ref="A14" r:id="rId50" display="https://www.worldometers.info/coronavirus/usa/hawaii/" xr:uid="{F79BC7BA-7C1F-437F-BF0C-63CBA6346FA9}"/>
    <hyperlink ref="A51" r:id="rId51" display="https://www.worldometers.info/coronavirus/usa/vermont/" xr:uid="{2D5B9F58-867D-433B-AB90-020014C5BB1D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1565</v>
      </c>
    </row>
    <row r="3" spans="1:2" ht="15" thickBot="1" x14ac:dyDescent="0.4">
      <c r="A3" s="37" t="s">
        <v>52</v>
      </c>
      <c r="B3" s="31">
        <v>22</v>
      </c>
    </row>
    <row r="4" spans="1:2" ht="15" thickBot="1" x14ac:dyDescent="0.4">
      <c r="A4" s="37" t="s">
        <v>33</v>
      </c>
      <c r="B4" s="31">
        <v>3626</v>
      </c>
    </row>
    <row r="5" spans="1:2" ht="15" thickBot="1" x14ac:dyDescent="0.4">
      <c r="A5" s="37" t="s">
        <v>34</v>
      </c>
      <c r="B5" s="31">
        <v>434</v>
      </c>
    </row>
    <row r="6" spans="1:2" ht="15" thickBot="1" x14ac:dyDescent="0.4">
      <c r="A6" s="37" t="s">
        <v>10</v>
      </c>
      <c r="B6" s="31">
        <v>8912</v>
      </c>
    </row>
    <row r="7" spans="1:2" ht="15" thickBot="1" x14ac:dyDescent="0.4">
      <c r="A7" s="37" t="s">
        <v>18</v>
      </c>
      <c r="B7" s="31">
        <v>1822</v>
      </c>
    </row>
    <row r="8" spans="1:2" ht="15" thickBot="1" x14ac:dyDescent="0.4">
      <c r="A8" s="37" t="s">
        <v>23</v>
      </c>
      <c r="B8" s="31">
        <v>4425</v>
      </c>
    </row>
    <row r="9" spans="1:2" ht="15" thickBot="1" x14ac:dyDescent="0.4">
      <c r="A9" s="37" t="s">
        <v>43</v>
      </c>
      <c r="B9" s="31">
        <v>581</v>
      </c>
    </row>
    <row r="10" spans="1:2" ht="29.5" thickBot="1" x14ac:dyDescent="0.4">
      <c r="A10" s="37" t="s">
        <v>63</v>
      </c>
      <c r="B10" s="31">
        <v>584</v>
      </c>
    </row>
    <row r="11" spans="1:2" ht="15" thickBot="1" x14ac:dyDescent="0.4">
      <c r="A11" s="37" t="s">
        <v>13</v>
      </c>
      <c r="B11" s="31">
        <v>6587</v>
      </c>
    </row>
    <row r="12" spans="1:2" ht="15" thickBot="1" x14ac:dyDescent="0.4">
      <c r="A12" s="37" t="s">
        <v>16</v>
      </c>
      <c r="B12" s="31">
        <v>3642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26</v>
      </c>
    </row>
    <row r="15" spans="1:2" ht="15" thickBot="1" x14ac:dyDescent="0.4">
      <c r="A15" s="37" t="s">
        <v>49</v>
      </c>
      <c r="B15" s="31">
        <v>173</v>
      </c>
    </row>
    <row r="16" spans="1:2" ht="15" thickBot="1" x14ac:dyDescent="0.4">
      <c r="A16" s="37" t="s">
        <v>12</v>
      </c>
      <c r="B16" s="31">
        <v>7654</v>
      </c>
    </row>
    <row r="17" spans="1:2" ht="15" thickBot="1" x14ac:dyDescent="0.4">
      <c r="A17" s="37" t="s">
        <v>27</v>
      </c>
      <c r="B17" s="31">
        <v>2932</v>
      </c>
    </row>
    <row r="18" spans="1:2" ht="15" thickBot="1" x14ac:dyDescent="0.4">
      <c r="A18" s="37" t="s">
        <v>41</v>
      </c>
      <c r="B18" s="31">
        <v>854</v>
      </c>
    </row>
    <row r="19" spans="1:2" ht="15" thickBot="1" x14ac:dyDescent="0.4">
      <c r="A19" s="37" t="s">
        <v>45</v>
      </c>
      <c r="B19" s="31">
        <v>349</v>
      </c>
    </row>
    <row r="20" spans="1:2" ht="15" thickBot="1" x14ac:dyDescent="0.4">
      <c r="A20" s="37" t="s">
        <v>38</v>
      </c>
      <c r="B20" s="31">
        <v>724</v>
      </c>
    </row>
    <row r="21" spans="1:2" ht="15" thickBot="1" x14ac:dyDescent="0.4">
      <c r="A21" s="37" t="s">
        <v>14</v>
      </c>
      <c r="B21" s="31">
        <v>3887</v>
      </c>
    </row>
    <row r="22" spans="1:2" ht="15" thickBot="1" x14ac:dyDescent="0.4">
      <c r="A22" s="37" t="s">
        <v>39</v>
      </c>
      <c r="B22" s="31">
        <v>122</v>
      </c>
    </row>
    <row r="23" spans="1:2" ht="15" thickBot="1" x14ac:dyDescent="0.4">
      <c r="A23" s="37" t="s">
        <v>26</v>
      </c>
      <c r="B23" s="31">
        <v>3488</v>
      </c>
    </row>
    <row r="24" spans="1:2" ht="15" thickBot="1" x14ac:dyDescent="0.4">
      <c r="A24" s="37" t="s">
        <v>17</v>
      </c>
      <c r="B24" s="31">
        <v>8580</v>
      </c>
    </row>
    <row r="25" spans="1:2" ht="15" thickBot="1" x14ac:dyDescent="0.4">
      <c r="A25" s="37" t="s">
        <v>11</v>
      </c>
      <c r="B25" s="31">
        <v>6422</v>
      </c>
    </row>
    <row r="26" spans="1:2" ht="15" thickBot="1" x14ac:dyDescent="0.4">
      <c r="A26" s="37" t="s">
        <v>32</v>
      </c>
      <c r="B26" s="31">
        <v>1629</v>
      </c>
    </row>
    <row r="27" spans="1:2" ht="15" thickBot="1" x14ac:dyDescent="0.4">
      <c r="A27" s="37" t="s">
        <v>30</v>
      </c>
      <c r="B27" s="31">
        <v>1563</v>
      </c>
    </row>
    <row r="28" spans="1:2" ht="15" thickBot="1" x14ac:dyDescent="0.4">
      <c r="A28" s="37" t="s">
        <v>35</v>
      </c>
      <c r="B28" s="31">
        <v>1269</v>
      </c>
    </row>
    <row r="29" spans="1:2" ht="15" thickBot="1" x14ac:dyDescent="0.4">
      <c r="A29" s="37" t="s">
        <v>51</v>
      </c>
      <c r="B29" s="31">
        <v>55</v>
      </c>
    </row>
    <row r="30" spans="1:2" ht="15" thickBot="1" x14ac:dyDescent="0.4">
      <c r="A30" s="37" t="s">
        <v>50</v>
      </c>
      <c r="B30" s="31">
        <v>324</v>
      </c>
    </row>
    <row r="31" spans="1:2" ht="15" thickBot="1" x14ac:dyDescent="0.4">
      <c r="A31" s="37" t="s">
        <v>31</v>
      </c>
      <c r="B31" s="31">
        <v>780</v>
      </c>
    </row>
    <row r="32" spans="1:2" ht="29.5" thickBot="1" x14ac:dyDescent="0.4">
      <c r="A32" s="37" t="s">
        <v>42</v>
      </c>
      <c r="B32" s="31">
        <v>411</v>
      </c>
    </row>
    <row r="33" spans="1:2" ht="15" thickBot="1" x14ac:dyDescent="0.4">
      <c r="A33" s="37" t="s">
        <v>8</v>
      </c>
      <c r="B33" s="31">
        <v>15873</v>
      </c>
    </row>
    <row r="34" spans="1:2" ht="15" thickBot="1" x14ac:dyDescent="0.4">
      <c r="A34" s="37" t="s">
        <v>44</v>
      </c>
      <c r="B34" s="31">
        <v>632</v>
      </c>
    </row>
    <row r="35" spans="1:2" ht="15" thickBot="1" x14ac:dyDescent="0.4">
      <c r="A35" s="37" t="s">
        <v>7</v>
      </c>
      <c r="B35" s="31">
        <v>32734</v>
      </c>
    </row>
    <row r="36" spans="1:2" ht="15" thickBot="1" x14ac:dyDescent="0.4">
      <c r="A36" s="37" t="s">
        <v>24</v>
      </c>
      <c r="B36" s="31">
        <v>1888</v>
      </c>
    </row>
    <row r="37" spans="1:2" ht="15" thickBot="1" x14ac:dyDescent="0.4">
      <c r="A37" s="37" t="s">
        <v>53</v>
      </c>
      <c r="B37" s="31">
        <v>102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3429</v>
      </c>
    </row>
    <row r="40" spans="1:2" ht="15" thickBot="1" x14ac:dyDescent="0.4">
      <c r="A40" s="37" t="s">
        <v>46</v>
      </c>
      <c r="B40" s="31">
        <v>523</v>
      </c>
    </row>
    <row r="41" spans="1:2" ht="15" thickBot="1" x14ac:dyDescent="0.4">
      <c r="A41" s="37" t="s">
        <v>37</v>
      </c>
      <c r="B41" s="31">
        <v>311</v>
      </c>
    </row>
    <row r="42" spans="1:2" ht="15" thickBot="1" x14ac:dyDescent="0.4">
      <c r="A42" s="37" t="s">
        <v>19</v>
      </c>
      <c r="B42" s="31">
        <v>7249</v>
      </c>
    </row>
    <row r="43" spans="1:2" ht="15" thickBot="1" x14ac:dyDescent="0.4">
      <c r="A43" s="51" t="s">
        <v>65</v>
      </c>
      <c r="B43" s="52">
        <v>214</v>
      </c>
    </row>
    <row r="44" spans="1:2" ht="15" thickBot="1" x14ac:dyDescent="0.4">
      <c r="A44" s="37" t="s">
        <v>40</v>
      </c>
      <c r="B44" s="31">
        <v>1007</v>
      </c>
    </row>
    <row r="45" spans="1:2" ht="15" thickBot="1" x14ac:dyDescent="0.4">
      <c r="A45" s="37" t="s">
        <v>25</v>
      </c>
      <c r="B45" s="31">
        <v>1615</v>
      </c>
    </row>
    <row r="46" spans="1:2" ht="15" thickBot="1" x14ac:dyDescent="0.4">
      <c r="A46" s="37" t="s">
        <v>54</v>
      </c>
      <c r="B46" s="31">
        <v>129</v>
      </c>
    </row>
    <row r="47" spans="1:2" ht="15" thickBot="1" x14ac:dyDescent="0.4">
      <c r="A47" s="37" t="s">
        <v>20</v>
      </c>
      <c r="B47" s="31">
        <v>1020</v>
      </c>
    </row>
    <row r="48" spans="1:2" ht="15" thickBot="1" x14ac:dyDescent="0.4">
      <c r="A48" s="37" t="s">
        <v>15</v>
      </c>
      <c r="B48" s="31">
        <v>6381</v>
      </c>
    </row>
    <row r="49" spans="1:2" ht="21.5" thickBot="1" x14ac:dyDescent="0.4">
      <c r="A49" s="3" t="s">
        <v>66</v>
      </c>
      <c r="B49" s="31">
        <v>8</v>
      </c>
    </row>
    <row r="50" spans="1:2" ht="15" thickBot="1" x14ac:dyDescent="0.4">
      <c r="A50" s="37" t="s">
        <v>28</v>
      </c>
      <c r="B50" s="31">
        <v>292</v>
      </c>
    </row>
    <row r="51" spans="1:2" ht="15" thickBot="1" x14ac:dyDescent="0.4">
      <c r="A51" s="37" t="s">
        <v>48</v>
      </c>
      <c r="B51" s="31">
        <v>57</v>
      </c>
    </row>
    <row r="52" spans="1:2" ht="15" thickBot="1" x14ac:dyDescent="0.4">
      <c r="A52" s="37" t="s">
        <v>29</v>
      </c>
      <c r="B52" s="31">
        <v>2141</v>
      </c>
    </row>
    <row r="53" spans="1:2" ht="15" thickBot="1" x14ac:dyDescent="0.4">
      <c r="A53" s="37" t="s">
        <v>9</v>
      </c>
      <c r="B53" s="31">
        <v>1555</v>
      </c>
    </row>
    <row r="54" spans="1:2" ht="15" thickBot="1" x14ac:dyDescent="0.4">
      <c r="A54" s="37" t="s">
        <v>56</v>
      </c>
      <c r="B54" s="31">
        <v>112</v>
      </c>
    </row>
    <row r="55" spans="1:2" ht="15" thickBot="1" x14ac:dyDescent="0.4">
      <c r="A55" s="37" t="s">
        <v>22</v>
      </c>
      <c r="B55" s="31">
        <v>911</v>
      </c>
    </row>
    <row r="56" spans="1:2" ht="15" thickBot="1" x14ac:dyDescent="0.4">
      <c r="A56" s="47" t="s">
        <v>55</v>
      </c>
      <c r="B56" s="32">
        <v>26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625805F6-FA8B-405A-A323-360741CAA038}"/>
    <hyperlink ref="A11" r:id="rId2" display="https://www.worldometers.info/coronavirus/usa/florida/" xr:uid="{F84A7F87-286E-49AD-981A-AECAFAED52B7}"/>
    <hyperlink ref="A35" r:id="rId3" display="https://www.worldometers.info/coronavirus/usa/new-york/" xr:uid="{B24DA780-6E3F-440D-A2AB-1B7F53B7A762}"/>
    <hyperlink ref="A48" r:id="rId4" display="https://www.worldometers.info/coronavirus/usa/texas/" xr:uid="{70B0E471-B039-441B-93FB-AADDA9AD679E}"/>
    <hyperlink ref="A33" r:id="rId5" display="https://www.worldometers.info/coronavirus/usa/new-jersey/" xr:uid="{7E03B7B3-4D59-4147-8D70-308496397FC7}"/>
    <hyperlink ref="A12" r:id="rId6" display="https://www.worldometers.info/coronavirus/usa/georgia/" xr:uid="{B1AF1C0F-E6E1-43B1-BF18-EA42498488E0}"/>
    <hyperlink ref="A16" r:id="rId7" display="https://www.worldometers.info/coronavirus/usa/illinois/" xr:uid="{FF1A20A5-3BC0-4580-BF72-4C5E55F69DC5}"/>
    <hyperlink ref="A4" r:id="rId8" display="https://www.worldometers.info/coronavirus/usa/arizona/" xr:uid="{2AAD9C85-BE65-4908-AAA7-6275863DD63A}"/>
    <hyperlink ref="A36" r:id="rId9" display="https://www.worldometers.info/coronavirus/usa/north-carolina/" xr:uid="{711D8705-CC8D-42D5-8A48-45D24A66EECE}"/>
    <hyperlink ref="A24" r:id="rId10" display="https://www.worldometers.info/coronavirus/usa/massachusetts/" xr:uid="{2EEED364-F666-4E18-9DAD-2FBCDB6CCC98}"/>
    <hyperlink ref="A42" r:id="rId11" display="https://www.worldometers.info/coronavirus/usa/pennsylvania/" xr:uid="{EA7F4A27-764D-41F5-8A36-3BE17C49CD1F}"/>
    <hyperlink ref="A21" r:id="rId12" display="https://www.worldometers.info/coronavirus/usa/louisiana/" xr:uid="{587E27BD-1332-4494-949A-B86A4DB8A81D}"/>
    <hyperlink ref="A47" r:id="rId13" display="https://www.worldometers.info/coronavirus/usa/tennessee/" xr:uid="{BABC3708-E245-4437-9025-A30A08141986}"/>
    <hyperlink ref="A25" r:id="rId14" display="https://www.worldometers.info/coronavirus/usa/michigan/" xr:uid="{C612B33A-35E6-4AA4-906A-D4EF836ABD94}"/>
    <hyperlink ref="A52" r:id="rId15" display="https://www.worldometers.info/coronavirus/usa/virginia/" xr:uid="{C5B9575E-5635-45C2-A1DB-24E25F6C3C38}"/>
    <hyperlink ref="A39" r:id="rId16" display="https://www.worldometers.info/coronavirus/usa/ohio/" xr:uid="{09BE6858-DBB9-4D44-8CCA-12B75D77CB10}"/>
    <hyperlink ref="A45" r:id="rId17" display="https://www.worldometers.info/coronavirus/usa/south-carolina/" xr:uid="{C83D62EE-0A63-47B4-81B9-85EAE846B206}"/>
    <hyperlink ref="A23" r:id="rId18" display="https://www.worldometers.info/coronavirus/usa/maryland/" xr:uid="{CE88B858-CB87-4561-B254-DB98EBC23077}"/>
    <hyperlink ref="A2" r:id="rId19" display="https://www.worldometers.info/coronavirus/usa/alabama/" xr:uid="{68AE8FC7-FEF5-4544-AB74-9F07A5405D73}"/>
    <hyperlink ref="A17" r:id="rId20" display="https://www.worldometers.info/coronavirus/usa/indiana/" xr:uid="{9C4280DB-66E1-4381-9FF6-DC083AC02527}"/>
    <hyperlink ref="A53" r:id="rId21" display="https://www.worldometers.info/coronavirus/usa/washington/" xr:uid="{F5758A91-845A-4907-8180-04D6A05DE456}"/>
    <hyperlink ref="A27" r:id="rId22" display="https://www.worldometers.info/coronavirus/usa/mississippi/" xr:uid="{AB280911-48CE-44DF-9BE9-0E2FCC935A67}"/>
    <hyperlink ref="A26" r:id="rId23" display="https://www.worldometers.info/coronavirus/usa/minnesota/" xr:uid="{6BCFA43B-FBD3-4652-A53E-40DA909AAA09}"/>
    <hyperlink ref="A55" r:id="rId24" display="https://www.worldometers.info/coronavirus/usa/wisconsin/" xr:uid="{BCC49CE0-46F8-4B72-B5D5-3A794EE10543}"/>
    <hyperlink ref="A8" r:id="rId25" display="https://www.worldometers.info/coronavirus/usa/connecticut/" xr:uid="{E12B8BA4-F836-468F-9EAB-12C06D644E2D}"/>
    <hyperlink ref="A28" r:id="rId26" display="https://www.worldometers.info/coronavirus/usa/missouri/" xr:uid="{483D7AF5-B6D2-4C94-B074-6FB2026E704B}"/>
    <hyperlink ref="A31" r:id="rId27" display="https://www.worldometers.info/coronavirus/usa/nevada/" xr:uid="{E09A092C-D88E-4D9E-A135-60912CC0FAC4}"/>
    <hyperlink ref="A7" r:id="rId28" display="https://www.worldometers.info/coronavirus/usa/colorado/" xr:uid="{C8381D46-FF95-49EA-B45F-97EDCB988EED}"/>
    <hyperlink ref="A18" r:id="rId29" display="https://www.worldometers.info/coronavirus/usa/iowa/" xr:uid="{5FD06612-DFE4-42BC-80C5-7BE6CFEF65EF}"/>
    <hyperlink ref="A5" r:id="rId30" display="https://www.worldometers.info/coronavirus/usa/arkansas/" xr:uid="{DA983051-6BB2-428D-85E2-346AE3E051C6}"/>
    <hyperlink ref="A50" r:id="rId31" display="https://www.worldometers.info/coronavirus/usa/utah/" xr:uid="{FA6031FB-FADA-4FA8-B501-3191B282DCE4}"/>
    <hyperlink ref="A40" r:id="rId32" display="https://www.worldometers.info/coronavirus/usa/oklahoma/" xr:uid="{BD573B16-D81A-4016-8BD4-BBC60B149F61}"/>
    <hyperlink ref="A20" r:id="rId33" display="https://www.worldometers.info/coronavirus/usa/kentucky/" xr:uid="{969D7FC7-4BC8-4994-B0E2-C30B6626E234}"/>
    <hyperlink ref="A19" r:id="rId34" display="https://www.worldometers.info/coronavirus/usa/kansas/" xr:uid="{23959511-A2F5-4FD2-8177-2A6D4249014E}"/>
    <hyperlink ref="A30" r:id="rId35" display="https://www.worldometers.info/coronavirus/usa/nebraska/" xr:uid="{794C888A-5589-4D9B-AA9E-598F13AFB9B6}"/>
    <hyperlink ref="A34" r:id="rId36" display="https://www.worldometers.info/coronavirus/usa/new-mexico/" xr:uid="{49917FA9-8A42-4B04-A3B4-B9299256A11F}"/>
    <hyperlink ref="A15" r:id="rId37" display="https://www.worldometers.info/coronavirus/usa/idaho/" xr:uid="{C430030B-825A-4923-AD7A-C8EDD3FDC9D8}"/>
    <hyperlink ref="A44" r:id="rId38" display="https://www.worldometers.info/coronavirus/usa/rhode-island/" xr:uid="{9D75A1A7-0A52-45C5-8F17-28905E76E607}"/>
    <hyperlink ref="A41" r:id="rId39" display="https://www.worldometers.info/coronavirus/usa/oregon/" xr:uid="{F21D7F1D-2284-43A5-8C4A-A2D8D39FB3D7}"/>
    <hyperlink ref="A9" r:id="rId40" display="https://www.worldometers.info/coronavirus/usa/delaware/" xr:uid="{53EE283D-30A2-40FC-A558-887A0E830193}"/>
    <hyperlink ref="A10" r:id="rId41" display="https://www.worldometers.info/coronavirus/usa/district-of-columbia/" xr:uid="{6040DFC5-14DB-469C-8761-3779A78F5596}"/>
    <hyperlink ref="A46" r:id="rId42" display="https://www.worldometers.info/coronavirus/usa/south-dakota/" xr:uid="{40EEBA08-2D10-4E61-9261-B09B5CADC7B8}"/>
    <hyperlink ref="A32" r:id="rId43" display="https://www.worldometers.info/coronavirus/usa/new-hampshire/" xr:uid="{BF5F1852-1E15-4787-A65B-4DE245473B07}"/>
    <hyperlink ref="A54" r:id="rId44" display="https://www.worldometers.info/coronavirus/usa/west-virginia/" xr:uid="{9D215E06-C9DD-464D-B8A1-49253BD729E8}"/>
    <hyperlink ref="A37" r:id="rId45" display="https://www.worldometers.info/coronavirus/usa/north-dakota/" xr:uid="{F5EE8B97-FAE3-46F3-92C3-7BBC315E3866}"/>
    <hyperlink ref="A22" r:id="rId46" display="https://www.worldometers.info/coronavirus/usa/maine/" xr:uid="{C3DB723C-76A2-4DB9-9FA0-2F0E4FD967C4}"/>
    <hyperlink ref="A29" r:id="rId47" display="https://www.worldometers.info/coronavirus/usa/montana/" xr:uid="{5F4D99E5-3E60-45EC-A21A-7C3D13241B2C}"/>
    <hyperlink ref="A3" r:id="rId48" display="https://www.worldometers.info/coronavirus/usa/alaska/" xr:uid="{21934238-180D-4F66-BEFA-5A1E26B31B25}"/>
    <hyperlink ref="A56" r:id="rId49" display="https://www.worldometers.info/coronavirus/usa/wyoming/" xr:uid="{085FC887-C730-4B7C-ADD9-0778CDABE00A}"/>
    <hyperlink ref="A14" r:id="rId50" display="https://www.worldometers.info/coronavirus/usa/hawaii/" xr:uid="{55A4827C-3267-4804-AAB1-32EBC67D4A8D}"/>
    <hyperlink ref="A51" r:id="rId51" display="https://www.worldometers.info/coronavirus/usa/vermont/" xr:uid="{7A7A389F-70DC-4429-B999-2217F380E57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1565</v>
      </c>
    </row>
    <row r="3" spans="1:3" ht="15" thickBot="1" x14ac:dyDescent="0.4">
      <c r="B3" s="37" t="s">
        <v>52</v>
      </c>
      <c r="C3" s="31">
        <v>22</v>
      </c>
    </row>
    <row r="4" spans="1:3" ht="15" thickBot="1" x14ac:dyDescent="0.4">
      <c r="A4" s="27" t="s">
        <v>33</v>
      </c>
      <c r="B4" s="37" t="s">
        <v>33</v>
      </c>
      <c r="C4" s="31">
        <v>3626</v>
      </c>
    </row>
    <row r="5" spans="1:3" ht="15" thickBot="1" x14ac:dyDescent="0.4">
      <c r="A5" s="27" t="s">
        <v>34</v>
      </c>
      <c r="B5" s="37" t="s">
        <v>34</v>
      </c>
      <c r="C5" s="31">
        <v>434</v>
      </c>
    </row>
    <row r="6" spans="1:3" ht="15" thickBot="1" x14ac:dyDescent="0.4">
      <c r="A6" s="27" t="s">
        <v>10</v>
      </c>
      <c r="B6" s="37" t="s">
        <v>10</v>
      </c>
      <c r="C6" s="31">
        <v>8912</v>
      </c>
    </row>
    <row r="7" spans="1:3" ht="15" thickBot="1" x14ac:dyDescent="0.4">
      <c r="A7" s="27" t="s">
        <v>18</v>
      </c>
      <c r="B7" s="37" t="s">
        <v>18</v>
      </c>
      <c r="C7" s="31">
        <v>1822</v>
      </c>
    </row>
    <row r="8" spans="1:3" ht="15" thickBot="1" x14ac:dyDescent="0.4">
      <c r="A8" s="27" t="s">
        <v>23</v>
      </c>
      <c r="B8" s="37" t="s">
        <v>23</v>
      </c>
      <c r="C8" s="31">
        <v>4425</v>
      </c>
    </row>
    <row r="9" spans="1:3" ht="15" thickBot="1" x14ac:dyDescent="0.4">
      <c r="A9" s="27" t="s">
        <v>43</v>
      </c>
      <c r="B9" s="37" t="s">
        <v>43</v>
      </c>
      <c r="C9" s="31">
        <v>581</v>
      </c>
    </row>
    <row r="10" spans="1:3" ht="29.5" thickBot="1" x14ac:dyDescent="0.4">
      <c r="A10" s="27" t="s">
        <v>95</v>
      </c>
      <c r="B10" s="37" t="s">
        <v>63</v>
      </c>
      <c r="C10" s="31">
        <v>584</v>
      </c>
    </row>
    <row r="11" spans="1:3" ht="15" thickBot="1" x14ac:dyDescent="0.4">
      <c r="A11" s="27" t="s">
        <v>13</v>
      </c>
      <c r="B11" s="37" t="s">
        <v>13</v>
      </c>
      <c r="C11" s="31">
        <v>6587</v>
      </c>
    </row>
    <row r="12" spans="1:3" ht="15" thickBot="1" x14ac:dyDescent="0.4">
      <c r="A12" s="27" t="s">
        <v>16</v>
      </c>
      <c r="B12" s="37" t="s">
        <v>16</v>
      </c>
      <c r="C12" s="31">
        <v>3642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26</v>
      </c>
    </row>
    <row r="15" spans="1:3" ht="15" thickBot="1" x14ac:dyDescent="0.4">
      <c r="A15" s="27" t="s">
        <v>49</v>
      </c>
      <c r="B15" s="37" t="s">
        <v>49</v>
      </c>
      <c r="C15" s="31">
        <v>173</v>
      </c>
    </row>
    <row r="16" spans="1:3" ht="15" thickBot="1" x14ac:dyDescent="0.4">
      <c r="A16" s="27" t="s">
        <v>12</v>
      </c>
      <c r="B16" s="37" t="s">
        <v>12</v>
      </c>
      <c r="C16" s="31">
        <v>7654</v>
      </c>
    </row>
    <row r="17" spans="1:3" ht="15" thickBot="1" x14ac:dyDescent="0.4">
      <c r="A17" s="27" t="s">
        <v>27</v>
      </c>
      <c r="B17" s="37" t="s">
        <v>27</v>
      </c>
      <c r="C17" s="31">
        <v>2932</v>
      </c>
    </row>
    <row r="18" spans="1:3" ht="15" thickBot="1" x14ac:dyDescent="0.4">
      <c r="A18" s="27" t="s">
        <v>41</v>
      </c>
      <c r="B18" s="37" t="s">
        <v>41</v>
      </c>
      <c r="C18" s="31">
        <v>854</v>
      </c>
    </row>
    <row r="19" spans="1:3" ht="15" thickBot="1" x14ac:dyDescent="0.4">
      <c r="A19" s="27" t="s">
        <v>45</v>
      </c>
      <c r="B19" s="37" t="s">
        <v>45</v>
      </c>
      <c r="C19" s="31">
        <v>349</v>
      </c>
    </row>
    <row r="20" spans="1:3" ht="15" thickBot="1" x14ac:dyDescent="0.4">
      <c r="A20" s="27" t="s">
        <v>38</v>
      </c>
      <c r="B20" s="37" t="s">
        <v>38</v>
      </c>
      <c r="C20" s="31">
        <v>724</v>
      </c>
    </row>
    <row r="21" spans="1:3" ht="15" thickBot="1" x14ac:dyDescent="0.4">
      <c r="A21" s="27" t="s">
        <v>14</v>
      </c>
      <c r="B21" s="37" t="s">
        <v>14</v>
      </c>
      <c r="C21" s="31">
        <v>3887</v>
      </c>
    </row>
    <row r="22" spans="1:3" ht="15" thickBot="1" x14ac:dyDescent="0.4">
      <c r="B22" s="37" t="s">
        <v>39</v>
      </c>
      <c r="C22" s="31">
        <v>122</v>
      </c>
    </row>
    <row r="23" spans="1:3" ht="15" thickBot="1" x14ac:dyDescent="0.4">
      <c r="A23" s="27" t="s">
        <v>26</v>
      </c>
      <c r="B23" s="37" t="s">
        <v>26</v>
      </c>
      <c r="C23" s="31">
        <v>3488</v>
      </c>
    </row>
    <row r="24" spans="1:3" ht="15" thickBot="1" x14ac:dyDescent="0.4">
      <c r="A24" s="27" t="s">
        <v>17</v>
      </c>
      <c r="B24" s="37" t="s">
        <v>17</v>
      </c>
      <c r="C24" s="31">
        <v>8580</v>
      </c>
    </row>
    <row r="25" spans="1:3" ht="15" thickBot="1" x14ac:dyDescent="0.4">
      <c r="A25" s="27" t="s">
        <v>11</v>
      </c>
      <c r="B25" s="37" t="s">
        <v>11</v>
      </c>
      <c r="C25" s="31">
        <v>6422</v>
      </c>
    </row>
    <row r="26" spans="1:3" ht="15" thickBot="1" x14ac:dyDescent="0.4">
      <c r="A26" s="27" t="s">
        <v>32</v>
      </c>
      <c r="B26" s="37" t="s">
        <v>32</v>
      </c>
      <c r="C26" s="31">
        <v>1629</v>
      </c>
    </row>
    <row r="27" spans="1:3" ht="15" thickBot="1" x14ac:dyDescent="0.4">
      <c r="A27" s="27" t="s">
        <v>30</v>
      </c>
      <c r="B27" s="37" t="s">
        <v>30</v>
      </c>
      <c r="C27" s="31">
        <v>1563</v>
      </c>
    </row>
    <row r="28" spans="1:3" ht="15" thickBot="1" x14ac:dyDescent="0.4">
      <c r="A28" s="27" t="s">
        <v>35</v>
      </c>
      <c r="B28" s="37" t="s">
        <v>35</v>
      </c>
      <c r="C28" s="31">
        <v>1269</v>
      </c>
    </row>
    <row r="29" spans="1:3" ht="15" thickBot="1" x14ac:dyDescent="0.4">
      <c r="B29" s="37" t="s">
        <v>51</v>
      </c>
      <c r="C29" s="31">
        <v>55</v>
      </c>
    </row>
    <row r="30" spans="1:3" ht="15" thickBot="1" x14ac:dyDescent="0.4">
      <c r="B30" s="37" t="s">
        <v>50</v>
      </c>
      <c r="C30" s="31">
        <v>324</v>
      </c>
    </row>
    <row r="31" spans="1:3" ht="15" thickBot="1" x14ac:dyDescent="0.4">
      <c r="A31" s="27" t="s">
        <v>31</v>
      </c>
      <c r="B31" s="37" t="s">
        <v>31</v>
      </c>
      <c r="C31" s="31">
        <v>780</v>
      </c>
    </row>
    <row r="32" spans="1:3" ht="15" thickBot="1" x14ac:dyDescent="0.4">
      <c r="A32" s="27" t="s">
        <v>42</v>
      </c>
      <c r="B32" s="37" t="s">
        <v>42</v>
      </c>
      <c r="C32" s="31">
        <v>411</v>
      </c>
    </row>
    <row r="33" spans="1:3" ht="15" thickBot="1" x14ac:dyDescent="0.4">
      <c r="A33" s="27" t="s">
        <v>8</v>
      </c>
      <c r="B33" s="37" t="s">
        <v>8</v>
      </c>
      <c r="C33" s="31">
        <v>15873</v>
      </c>
    </row>
    <row r="34" spans="1:3" ht="15" thickBot="1" x14ac:dyDescent="0.4">
      <c r="A34" s="27" t="s">
        <v>44</v>
      </c>
      <c r="B34" s="37" t="s">
        <v>44</v>
      </c>
      <c r="C34" s="31">
        <v>632</v>
      </c>
    </row>
    <row r="35" spans="1:3" ht="15" thickBot="1" x14ac:dyDescent="0.4">
      <c r="A35" s="27" t="s">
        <v>7</v>
      </c>
      <c r="B35" s="37" t="s">
        <v>7</v>
      </c>
      <c r="C35" s="31">
        <v>32734</v>
      </c>
    </row>
    <row r="36" spans="1:3" ht="15" thickBot="1" x14ac:dyDescent="0.4">
      <c r="A36" s="27" t="s">
        <v>24</v>
      </c>
      <c r="B36" s="37" t="s">
        <v>24</v>
      </c>
      <c r="C36" s="31">
        <v>1888</v>
      </c>
    </row>
    <row r="37" spans="1:3" ht="15" thickBot="1" x14ac:dyDescent="0.4">
      <c r="B37" s="37" t="s">
        <v>53</v>
      </c>
      <c r="C37" s="31">
        <v>102</v>
      </c>
    </row>
    <row r="38" spans="1:3" ht="15" thickBot="1" x14ac:dyDescent="0.4">
      <c r="A38" s="27" t="s">
        <v>21</v>
      </c>
      <c r="B38" s="37" t="s">
        <v>21</v>
      </c>
      <c r="C38" s="31">
        <v>3429</v>
      </c>
    </row>
    <row r="39" spans="1:3" ht="15" thickBot="1" x14ac:dyDescent="0.4">
      <c r="A39" s="27" t="s">
        <v>46</v>
      </c>
      <c r="B39" s="37" t="s">
        <v>46</v>
      </c>
      <c r="C39" s="31">
        <v>523</v>
      </c>
    </row>
    <row r="40" spans="1:3" ht="15" thickBot="1" x14ac:dyDescent="0.4">
      <c r="A40" s="27" t="s">
        <v>37</v>
      </c>
      <c r="B40" s="37" t="s">
        <v>37</v>
      </c>
      <c r="C40" s="31">
        <v>311</v>
      </c>
    </row>
    <row r="41" spans="1:3" ht="15" thickBot="1" x14ac:dyDescent="0.4">
      <c r="A41" s="27" t="s">
        <v>19</v>
      </c>
      <c r="B41" s="37" t="s">
        <v>19</v>
      </c>
      <c r="C41" s="31">
        <v>7249</v>
      </c>
    </row>
    <row r="42" spans="1:3" ht="13" thickBot="1" x14ac:dyDescent="0.4">
      <c r="A42" s="27" t="s">
        <v>65</v>
      </c>
      <c r="B42" s="51" t="s">
        <v>65</v>
      </c>
      <c r="C42" s="52">
        <v>214</v>
      </c>
    </row>
    <row r="43" spans="1:3" ht="15" thickBot="1" x14ac:dyDescent="0.4">
      <c r="B43" s="37" t="s">
        <v>40</v>
      </c>
      <c r="C43" s="31">
        <v>1007</v>
      </c>
    </row>
    <row r="44" spans="1:3" ht="15" thickBot="1" x14ac:dyDescent="0.4">
      <c r="A44" s="27" t="s">
        <v>25</v>
      </c>
      <c r="B44" s="37" t="s">
        <v>25</v>
      </c>
      <c r="C44" s="31">
        <v>1615</v>
      </c>
    </row>
    <row r="45" spans="1:3" ht="15" thickBot="1" x14ac:dyDescent="0.4">
      <c r="A45" s="27" t="s">
        <v>54</v>
      </c>
      <c r="B45" s="37" t="s">
        <v>54</v>
      </c>
      <c r="C45" s="31">
        <v>129</v>
      </c>
    </row>
    <row r="46" spans="1:3" ht="15" thickBot="1" x14ac:dyDescent="0.4">
      <c r="A46" s="27" t="s">
        <v>20</v>
      </c>
      <c r="B46" s="37" t="s">
        <v>20</v>
      </c>
      <c r="C46" s="31">
        <v>1020</v>
      </c>
    </row>
    <row r="47" spans="1:3" ht="15" thickBot="1" x14ac:dyDescent="0.4">
      <c r="A47" s="27" t="s">
        <v>15</v>
      </c>
      <c r="B47" s="37" t="s">
        <v>15</v>
      </c>
      <c r="C47" s="31">
        <v>6381</v>
      </c>
    </row>
    <row r="48" spans="1:3" ht="15" thickBot="1" x14ac:dyDescent="0.4">
      <c r="A48" s="27" t="s">
        <v>28</v>
      </c>
      <c r="B48" s="37" t="s">
        <v>28</v>
      </c>
      <c r="C48" s="31">
        <v>292</v>
      </c>
    </row>
    <row r="49" spans="1:3" ht="15" thickBot="1" x14ac:dyDescent="0.4">
      <c r="A49" s="27" t="s">
        <v>48</v>
      </c>
      <c r="B49" s="37" t="s">
        <v>48</v>
      </c>
      <c r="C49" s="31">
        <v>57</v>
      </c>
    </row>
    <row r="50" spans="1:3" ht="15" thickBot="1" x14ac:dyDescent="0.4">
      <c r="A50" s="27" t="s">
        <v>29</v>
      </c>
      <c r="B50" s="37" t="s">
        <v>29</v>
      </c>
      <c r="C50" s="31">
        <v>2141</v>
      </c>
    </row>
    <row r="51" spans="1:3" ht="15" thickBot="1" x14ac:dyDescent="0.4">
      <c r="A51" s="27" t="s">
        <v>9</v>
      </c>
      <c r="B51" s="37" t="s">
        <v>9</v>
      </c>
      <c r="C51" s="31">
        <v>1555</v>
      </c>
    </row>
    <row r="52" spans="1:3" ht="15" thickBot="1" x14ac:dyDescent="0.4">
      <c r="B52" s="37" t="s">
        <v>56</v>
      </c>
      <c r="C52" s="31">
        <v>112</v>
      </c>
    </row>
    <row r="53" spans="1:3" ht="15" thickBot="1" x14ac:dyDescent="0.4">
      <c r="A53" s="27" t="s">
        <v>22</v>
      </c>
      <c r="B53" s="37" t="s">
        <v>22</v>
      </c>
      <c r="C53" s="31">
        <v>911</v>
      </c>
    </row>
    <row r="54" spans="1:3" ht="15" thickBot="1" x14ac:dyDescent="0.4">
      <c r="A54" s="27" t="s">
        <v>55</v>
      </c>
      <c r="B54" s="47" t="s">
        <v>55</v>
      </c>
      <c r="C54" s="32">
        <v>26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BDFA3D09-614E-4B64-8736-294C4F76D8D8}"/>
    <hyperlink ref="B11" r:id="rId2" display="https://www.worldometers.info/coronavirus/usa/florida/" xr:uid="{3B68A2EA-C752-4FD4-ACDA-073C2DE184D6}"/>
    <hyperlink ref="B35" r:id="rId3" display="https://www.worldometers.info/coronavirus/usa/new-york/" xr:uid="{6643E87E-8C9A-4DC4-8359-3E225084D0EE}"/>
    <hyperlink ref="B47" r:id="rId4" display="https://www.worldometers.info/coronavirus/usa/texas/" xr:uid="{EBC687E7-A03D-44E7-BE78-66337D297DB5}"/>
    <hyperlink ref="B33" r:id="rId5" display="https://www.worldometers.info/coronavirus/usa/new-jersey/" xr:uid="{F5CCE0C2-CF48-45CF-AA5D-8F0C7AAF6649}"/>
    <hyperlink ref="B12" r:id="rId6" display="https://www.worldometers.info/coronavirus/usa/georgia/" xr:uid="{2FD01717-2007-4560-BD9C-1C472984412F}"/>
    <hyperlink ref="B16" r:id="rId7" display="https://www.worldometers.info/coronavirus/usa/illinois/" xr:uid="{9BC4E7A5-A29D-44F8-93D8-25EC56ADC295}"/>
    <hyperlink ref="B4" r:id="rId8" display="https://www.worldometers.info/coronavirus/usa/arizona/" xr:uid="{E05CBC40-8449-41AD-B013-1CAEDABE02F6}"/>
    <hyperlink ref="B36" r:id="rId9" display="https://www.worldometers.info/coronavirus/usa/north-carolina/" xr:uid="{7AFFF033-4F34-4F4C-9940-1A53016E1F16}"/>
    <hyperlink ref="B24" r:id="rId10" display="https://www.worldometers.info/coronavirus/usa/massachusetts/" xr:uid="{9377170D-5C8A-4384-87A5-EA81218E1440}"/>
    <hyperlink ref="B41" r:id="rId11" display="https://www.worldometers.info/coronavirus/usa/pennsylvania/" xr:uid="{95BDCB48-7B5F-4EEE-ACA8-981C34E88C22}"/>
    <hyperlink ref="B21" r:id="rId12" display="https://www.worldometers.info/coronavirus/usa/louisiana/" xr:uid="{EC95BA19-CFDF-4D50-9F3D-5F54F20ECC5F}"/>
    <hyperlink ref="B46" r:id="rId13" display="https://www.worldometers.info/coronavirus/usa/tennessee/" xr:uid="{DC31ABC5-559F-41B3-8793-07A461E1288D}"/>
    <hyperlink ref="B25" r:id="rId14" display="https://www.worldometers.info/coronavirus/usa/michigan/" xr:uid="{DA484D06-EC2E-42CE-86B2-41FDA7CC4E2A}"/>
    <hyperlink ref="B50" r:id="rId15" display="https://www.worldometers.info/coronavirus/usa/virginia/" xr:uid="{3CF451FB-25E7-4BD7-9D21-B28BD673D359}"/>
    <hyperlink ref="B38" r:id="rId16" display="https://www.worldometers.info/coronavirus/usa/ohio/" xr:uid="{A6F02FD0-625B-45EB-88C3-4E2FB051AAE4}"/>
    <hyperlink ref="B44" r:id="rId17" display="https://www.worldometers.info/coronavirus/usa/south-carolina/" xr:uid="{2D150720-2108-421B-A35D-4F22313E4EA0}"/>
    <hyperlink ref="B23" r:id="rId18" display="https://www.worldometers.info/coronavirus/usa/maryland/" xr:uid="{983E3755-1A33-4979-B447-DAB0128B4A37}"/>
    <hyperlink ref="B2" r:id="rId19" display="https://www.worldometers.info/coronavirus/usa/alabama/" xr:uid="{7D879730-CCA6-4BB8-9560-9F6CA98BD077}"/>
    <hyperlink ref="B17" r:id="rId20" display="https://www.worldometers.info/coronavirus/usa/indiana/" xr:uid="{D3B7F67D-370D-4E5B-AECF-8E01DA72DFEE}"/>
    <hyperlink ref="B51" r:id="rId21" display="https://www.worldometers.info/coronavirus/usa/washington/" xr:uid="{1078CDB2-43A1-4622-ABE3-3A35B8CFFFB2}"/>
    <hyperlink ref="B27" r:id="rId22" display="https://www.worldometers.info/coronavirus/usa/mississippi/" xr:uid="{15562ACA-464E-4C44-981C-99DFE6A0B347}"/>
    <hyperlink ref="B26" r:id="rId23" display="https://www.worldometers.info/coronavirus/usa/minnesota/" xr:uid="{DD9F6ED3-20AC-4143-AA7E-80A451DD2955}"/>
    <hyperlink ref="B53" r:id="rId24" display="https://www.worldometers.info/coronavirus/usa/wisconsin/" xr:uid="{B6D58801-5426-450D-9304-63154507DF69}"/>
    <hyperlink ref="B8" r:id="rId25" display="https://www.worldometers.info/coronavirus/usa/connecticut/" xr:uid="{58D0F668-75CD-4287-9C62-A34317EA4A54}"/>
    <hyperlink ref="B28" r:id="rId26" display="https://www.worldometers.info/coronavirus/usa/missouri/" xr:uid="{608A22A5-2602-49A8-9FD0-AB6E980BC849}"/>
    <hyperlink ref="B31" r:id="rId27" display="https://www.worldometers.info/coronavirus/usa/nevada/" xr:uid="{B3A6EE53-21CA-462D-8E82-B36908A07B86}"/>
    <hyperlink ref="B7" r:id="rId28" display="https://www.worldometers.info/coronavirus/usa/colorado/" xr:uid="{AFE98FE1-FD6E-4965-825B-68E78B16CB60}"/>
    <hyperlink ref="B18" r:id="rId29" display="https://www.worldometers.info/coronavirus/usa/iowa/" xr:uid="{0634B0B9-0091-4E3E-943E-29E4A9E184C7}"/>
    <hyperlink ref="B5" r:id="rId30" display="https://www.worldometers.info/coronavirus/usa/arkansas/" xr:uid="{75A3B2B0-DCA2-46F7-9767-38607566E4EA}"/>
    <hyperlink ref="B48" r:id="rId31" display="https://www.worldometers.info/coronavirus/usa/utah/" xr:uid="{136C9616-33F8-49CD-95AA-E9A36EE845DB}"/>
    <hyperlink ref="B39" r:id="rId32" display="https://www.worldometers.info/coronavirus/usa/oklahoma/" xr:uid="{83028409-1812-469A-8A76-D31A1B7000C2}"/>
    <hyperlink ref="B20" r:id="rId33" display="https://www.worldometers.info/coronavirus/usa/kentucky/" xr:uid="{CBDD3801-6746-4124-BCA2-015A7EB54A71}"/>
    <hyperlink ref="B19" r:id="rId34" display="https://www.worldometers.info/coronavirus/usa/kansas/" xr:uid="{420F34B4-3C5B-4680-A28D-1F1EEED0A6E1}"/>
    <hyperlink ref="B30" r:id="rId35" display="https://www.worldometers.info/coronavirus/usa/nebraska/" xr:uid="{AF9F3423-2697-4852-802A-0B777A63E64A}"/>
    <hyperlink ref="B34" r:id="rId36" display="https://www.worldometers.info/coronavirus/usa/new-mexico/" xr:uid="{BEDB2AE7-4EBD-4F56-8FC4-3228A788ABC1}"/>
    <hyperlink ref="B15" r:id="rId37" display="https://www.worldometers.info/coronavirus/usa/idaho/" xr:uid="{15534BCF-8241-45C9-8FD2-7303ED4EF069}"/>
    <hyperlink ref="B43" r:id="rId38" display="https://www.worldometers.info/coronavirus/usa/rhode-island/" xr:uid="{B03B4C97-BA86-45F2-A4B7-900B34D2438F}"/>
    <hyperlink ref="B40" r:id="rId39" display="https://www.worldometers.info/coronavirus/usa/oregon/" xr:uid="{7D8562DD-C2E7-43D2-86F0-D17717C0792E}"/>
    <hyperlink ref="B9" r:id="rId40" display="https://www.worldometers.info/coronavirus/usa/delaware/" xr:uid="{47BEB165-37D4-48C4-A4C9-75F2FB5D0C91}"/>
    <hyperlink ref="B10" r:id="rId41" display="https://www.worldometers.info/coronavirus/usa/district-of-columbia/" xr:uid="{2DD8F835-1078-4285-9A7D-3B9485A9AF66}"/>
    <hyperlink ref="B45" r:id="rId42" display="https://www.worldometers.info/coronavirus/usa/south-dakota/" xr:uid="{684F1301-9718-48EF-9A33-83E109ACF2EA}"/>
    <hyperlink ref="B32" r:id="rId43" display="https://www.worldometers.info/coronavirus/usa/new-hampshire/" xr:uid="{E938ED42-D4D7-47A2-988D-65B73726C6FB}"/>
    <hyperlink ref="B52" r:id="rId44" display="https://www.worldometers.info/coronavirus/usa/west-virginia/" xr:uid="{1C7DDA4B-43C6-4F08-9B02-69A97F13CEE4}"/>
    <hyperlink ref="B37" r:id="rId45" display="https://www.worldometers.info/coronavirus/usa/north-dakota/" xr:uid="{C2C3F13F-E8F1-4ED7-8861-E011CC9C11D0}"/>
    <hyperlink ref="B22" r:id="rId46" display="https://www.worldometers.info/coronavirus/usa/maine/" xr:uid="{641AC801-CBEA-48D3-9F86-145D9C365AFE}"/>
    <hyperlink ref="B29" r:id="rId47" display="https://www.worldometers.info/coronavirus/usa/montana/" xr:uid="{BA514D7E-7768-4FBF-B92E-2A1587154300}"/>
    <hyperlink ref="B3" r:id="rId48" display="https://www.worldometers.info/coronavirus/usa/alaska/" xr:uid="{BC8F9A1F-556D-4EFC-8291-0FF8BBA91FCF}"/>
    <hyperlink ref="B54" r:id="rId49" display="https://www.worldometers.info/coronavirus/usa/wyoming/" xr:uid="{42BB91D3-7D93-47B1-8518-D0303D3DB726}"/>
    <hyperlink ref="B14" r:id="rId50" display="https://www.worldometers.info/coronavirus/usa/hawaii/" xr:uid="{0961BCFB-1133-42DD-A86A-ED68E2C3962A}"/>
    <hyperlink ref="B49" r:id="rId51" display="https://www.worldometers.info/coronavirus/usa/vermont/" xr:uid="{B5FB8582-B9EF-4311-8441-A2F3CA917E74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2020-07-30T15:49:41Z</dcterms:modified>
</cp:coreProperties>
</file>