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us/"/>
    </mc:Choice>
  </mc:AlternateContent>
  <xr:revisionPtr revIDLastSave="14" documentId="8_{3357E7A9-7D74-4B56-9D1A-A64DD4D4A3CF}" xr6:coauthVersionLast="45" xr6:coauthVersionMax="45" xr10:uidLastSave="{BFF1C229-8C97-4EE7-9761-54B00922912D}"/>
  <bookViews>
    <workbookView xWindow="8355" yWindow="-19425" windowWidth="24330" windowHeight="17790" activeTab="3" xr2:uid="{C2EC3F12-84D7-4DDA-AADC-120E6E7C982F}"/>
  </bookViews>
  <sheets>
    <sheet name="Data Updates" sheetId="1" r:id="rId1"/>
    <sheet name="US Filtered Data" sheetId="3" r:id="rId2"/>
    <sheet name="temp for State Deaths" sheetId="2" r:id="rId3"/>
    <sheet name="State to State Work" sheetId="4" r:id="rId4"/>
  </sheets>
  <definedNames>
    <definedName name="_xlnm._FilterDatabase" localSheetId="0" hidden="1">'Data Updates'!$A$1:$V$4</definedName>
    <definedName name="_xlnm._FilterDatabase" localSheetId="3" hidden="1">'State to State Work'!$A$1:$C$53</definedName>
    <definedName name="_xlnm._FilterDatabase" localSheetId="2" hidden="1">'temp for State Deaths'!$A$1:$A$56</definedName>
    <definedName name="_xlnm._FilterDatabase" localSheetId="1" hidden="1">'US Filtered Data'!$A$1:$N$56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9" i="3" l="1"/>
  <c r="L16" i="3" l="1"/>
  <c r="M16" i="3"/>
  <c r="N16" i="3"/>
  <c r="N28" i="3" l="1"/>
  <c r="N7" i="3"/>
  <c r="N3" i="3"/>
  <c r="N26" i="3"/>
  <c r="N35" i="3"/>
  <c r="N2" i="3"/>
  <c r="N13" i="3"/>
  <c r="N6" i="3"/>
  <c r="N17" i="3"/>
  <c r="N53" i="3"/>
  <c r="N44" i="3"/>
  <c r="N49" i="3"/>
  <c r="N29" i="3"/>
  <c r="N4" i="3"/>
  <c r="N27" i="3"/>
  <c r="N8" i="3"/>
  <c r="N31" i="3"/>
  <c r="N32" i="3"/>
  <c r="N18" i="3"/>
  <c r="N30" i="3"/>
  <c r="N20" i="3"/>
  <c r="N46" i="3"/>
  <c r="N25" i="3"/>
  <c r="N22" i="3"/>
  <c r="N40" i="3"/>
  <c r="N47" i="3"/>
  <c r="N36" i="3"/>
  <c r="N14" i="3"/>
  <c r="N15" i="3"/>
  <c r="N37" i="3"/>
  <c r="N42" i="3"/>
  <c r="N34" i="3"/>
  <c r="N55" i="3"/>
  <c r="N54" i="3"/>
  <c r="N51" i="3"/>
  <c r="N52" i="3"/>
  <c r="N19" i="3"/>
  <c r="N38" i="3"/>
  <c r="N39" i="3"/>
  <c r="N48" i="3"/>
  <c r="N10" i="3"/>
  <c r="N21" i="3"/>
  <c r="N12" i="3"/>
  <c r="N56" i="3"/>
  <c r="N43" i="3"/>
  <c r="N50" i="3"/>
  <c r="N11" i="3"/>
  <c r="N33" i="3"/>
  <c r="N41" i="3"/>
  <c r="N9" i="3"/>
  <c r="N45" i="3"/>
  <c r="N23" i="3"/>
  <c r="N5" i="3"/>
  <c r="N24" i="3"/>
  <c r="M54" i="3"/>
  <c r="O51" i="3" l="1"/>
  <c r="O2" i="3"/>
  <c r="O27" i="3"/>
  <c r="O55" i="3"/>
  <c r="O30" i="3"/>
  <c r="O35" i="3"/>
  <c r="O36" i="3"/>
  <c r="O41" i="3"/>
  <c r="O9" i="3"/>
  <c r="O11" i="3"/>
  <c r="O33" i="3"/>
  <c r="O26" i="3"/>
  <c r="O6" i="3"/>
  <c r="O21" i="3"/>
  <c r="O12" i="3"/>
  <c r="O18" i="3"/>
  <c r="O50" i="3"/>
  <c r="O24" i="3"/>
  <c r="O42" i="3"/>
  <c r="O40" i="3"/>
  <c r="O32" i="3"/>
  <c r="O16" i="3"/>
  <c r="O8" i="3"/>
  <c r="O54" i="3"/>
  <c r="O53" i="3"/>
  <c r="O45" i="3"/>
  <c r="O29" i="3"/>
  <c r="O43" i="3"/>
  <c r="O44" i="3"/>
  <c r="O25" i="3"/>
  <c r="O19" i="3"/>
  <c r="O48" i="3"/>
  <c r="O47" i="3"/>
  <c r="O39" i="3"/>
  <c r="O31" i="3"/>
  <c r="O23" i="3"/>
  <c r="O15" i="3"/>
  <c r="O7" i="3"/>
  <c r="O17" i="3"/>
  <c r="O46" i="3"/>
  <c r="O38" i="3"/>
  <c r="O22" i="3"/>
  <c r="O14" i="3"/>
  <c r="O34" i="3"/>
  <c r="O37" i="3"/>
  <c r="O13" i="3"/>
  <c r="O5" i="3"/>
  <c r="O10" i="3"/>
  <c r="O28" i="3"/>
  <c r="O20" i="3"/>
  <c r="O4" i="3"/>
  <c r="O52" i="3"/>
  <c r="O49" i="3"/>
  <c r="O3" i="3"/>
  <c r="O56" i="3" l="1"/>
  <c r="L54" i="3"/>
  <c r="L2" i="3"/>
  <c r="L52" i="3"/>
  <c r="L41" i="3"/>
  <c r="L47" i="3"/>
  <c r="L28" i="3"/>
  <c r="L40" i="3"/>
  <c r="L14" i="3"/>
  <c r="L25" i="3"/>
  <c r="L4" i="3"/>
  <c r="L23" i="3"/>
  <c r="L3" i="3"/>
  <c r="L31" i="3"/>
  <c r="L35" i="3"/>
  <c r="L45" i="3"/>
  <c r="L5" i="3"/>
  <c r="L15" i="3"/>
  <c r="L51" i="3"/>
  <c r="L17" i="3"/>
  <c r="L37" i="3"/>
  <c r="L12" i="3"/>
  <c r="L33" i="3"/>
  <c r="L6" i="3"/>
  <c r="L49" i="3"/>
  <c r="L46" i="3"/>
  <c r="L9" i="3"/>
  <c r="L56" i="3"/>
  <c r="L7" i="3"/>
  <c r="L32" i="3"/>
  <c r="L19" i="3"/>
  <c r="L38" i="3"/>
  <c r="L8" i="3"/>
  <c r="L30" i="3"/>
  <c r="L53" i="3"/>
  <c r="L20" i="3"/>
  <c r="L29" i="3"/>
  <c r="L11" i="3"/>
  <c r="L34" i="3"/>
  <c r="L42" i="3"/>
  <c r="L21" i="3"/>
  <c r="L43" i="3"/>
  <c r="L24" i="3"/>
  <c r="L50" i="3"/>
  <c r="L18" i="3"/>
  <c r="L10" i="3"/>
  <c r="L44" i="3"/>
  <c r="L55" i="3"/>
  <c r="L36" i="3"/>
  <c r="L22" i="3"/>
  <c r="L48" i="3"/>
  <c r="L26" i="3"/>
  <c r="L27" i="3"/>
  <c r="M29" i="3" l="1"/>
  <c r="M33" i="3"/>
  <c r="M15" i="3"/>
  <c r="M21" i="3"/>
  <c r="M28" i="3"/>
  <c r="M36" i="3"/>
  <c r="M11" i="3"/>
  <c r="M39" i="3"/>
  <c r="M37" i="3"/>
  <c r="M20" i="3"/>
  <c r="M49" i="3"/>
  <c r="M5" i="3"/>
  <c r="M6" i="3"/>
  <c r="M26" i="3"/>
  <c r="M13" i="3"/>
  <c r="M4" i="3"/>
  <c r="M17" i="3"/>
  <c r="M55" i="3"/>
  <c r="M2" i="3"/>
  <c r="M42" i="3"/>
  <c r="M51" i="3"/>
  <c r="M47" i="3"/>
  <c r="M30" i="3"/>
  <c r="M3" i="3"/>
  <c r="M23" i="3"/>
  <c r="M10" i="3"/>
  <c r="M14" i="3"/>
  <c r="M56" i="3"/>
  <c r="M9" i="3"/>
  <c r="M40" i="3"/>
  <c r="M8" i="3"/>
  <c r="M46" i="3"/>
  <c r="M50" i="3"/>
  <c r="M32" i="3"/>
  <c r="M44" i="3"/>
  <c r="M22" i="3"/>
  <c r="M38" i="3"/>
  <c r="M45" i="3"/>
  <c r="M35" i="3"/>
  <c r="M27" i="3"/>
  <c r="M53" i="3"/>
  <c r="M18" i="3"/>
  <c r="M7" i="3"/>
  <c r="M19" i="3"/>
  <c r="M12" i="3"/>
  <c r="M48" i="3"/>
  <c r="M24" i="3"/>
  <c r="M43" i="3"/>
  <c r="M41" i="3"/>
  <c r="M25" i="3"/>
  <c r="M34" i="3"/>
  <c r="M31" i="3"/>
  <c r="M52" i="3"/>
  <c r="L13" i="3" l="1"/>
  <c r="U2" i="1" l="1"/>
</calcChain>
</file>

<file path=xl/sharedStrings.xml><?xml version="1.0" encoding="utf-8"?>
<sst xmlns="http://schemas.openxmlformats.org/spreadsheetml/2006/main" count="321" uniqueCount="102">
  <si>
    <t>USA</t>
  </si>
  <si>
    <t>State</t>
  </si>
  <si>
    <t>Total</t>
  </si>
  <si>
    <t>Cases</t>
  </si>
  <si>
    <t>New</t>
  </si>
  <si>
    <t>Deaths</t>
  </si>
  <si>
    <t>Active</t>
  </si>
  <si>
    <t>New York</t>
  </si>
  <si>
    <t>New Jersey</t>
  </si>
  <si>
    <t>Washington</t>
  </si>
  <si>
    <t>California</t>
  </si>
  <si>
    <t>Michigan</t>
  </si>
  <si>
    <t>Illinois</t>
  </si>
  <si>
    <t>Florida</t>
  </si>
  <si>
    <t>Louisiana</t>
  </si>
  <si>
    <t>Texas</t>
  </si>
  <si>
    <t>Georgia</t>
  </si>
  <si>
    <t>Massachusetts</t>
  </si>
  <si>
    <t>Colorado</t>
  </si>
  <si>
    <t>Pennsylvania</t>
  </si>
  <si>
    <t>Tennessee</t>
  </si>
  <si>
    <t>Ohio</t>
  </si>
  <si>
    <t>Wisconsin</t>
  </si>
  <si>
    <t>Connecticut</t>
  </si>
  <si>
    <t>North Carolina</t>
  </si>
  <si>
    <t>South Carolina</t>
  </si>
  <si>
    <t>Maryland</t>
  </si>
  <si>
    <t>Indiana</t>
  </si>
  <si>
    <t>Utah</t>
  </si>
  <si>
    <t>Virginia</t>
  </si>
  <si>
    <t>Mississippi</t>
  </si>
  <si>
    <t>Nevada</t>
  </si>
  <si>
    <t>Minnesota</t>
  </si>
  <si>
    <t>Arizona</t>
  </si>
  <si>
    <t>Arkansas</t>
  </si>
  <si>
    <t>Missouri</t>
  </si>
  <si>
    <t>Alabama</t>
  </si>
  <si>
    <t>Oregon</t>
  </si>
  <si>
    <t>Kentucky</t>
  </si>
  <si>
    <t>Maine</t>
  </si>
  <si>
    <t>Rhode Island</t>
  </si>
  <si>
    <t>Iowa</t>
  </si>
  <si>
    <t>New Hampshire</t>
  </si>
  <si>
    <t>Delaware</t>
  </si>
  <si>
    <t>New Mexico</t>
  </si>
  <si>
    <t>Kansas</t>
  </si>
  <si>
    <t>Oklahoma</t>
  </si>
  <si>
    <t>Hawaii</t>
  </si>
  <si>
    <t>Vermont</t>
  </si>
  <si>
    <t>Idaho</t>
  </si>
  <si>
    <t>Nebraska</t>
  </si>
  <si>
    <t>Montana</t>
  </si>
  <si>
    <t>Alaska</t>
  </si>
  <si>
    <t>North Dakota</t>
  </si>
  <si>
    <t>South Dakota</t>
  </si>
  <si>
    <t>Wyoming</t>
  </si>
  <si>
    <t>West Virginia</t>
  </si>
  <si>
    <t>Current Data</t>
  </si>
  <si>
    <t xml:space="preserve">Case  </t>
  </si>
  <si>
    <t>Estimate</t>
  </si>
  <si>
    <t xml:space="preserve">Error  </t>
  </si>
  <si>
    <t>Rate</t>
  </si>
  <si>
    <t>Death Rate Adjusted</t>
  </si>
  <si>
    <t>District Of Columbia</t>
  </si>
  <si>
    <t>Guam</t>
  </si>
  <si>
    <t>Puerto Rico</t>
  </si>
  <si>
    <t>United States Virgin Islands</t>
  </si>
  <si>
    <t>Northern Mariana Islands</t>
  </si>
  <si>
    <t>Current German Death Rate</t>
  </si>
  <si>
    <t>No</t>
  </si>
  <si>
    <t>Symptoms</t>
  </si>
  <si>
    <t>Recover</t>
  </si>
  <si>
    <t>at Home</t>
  </si>
  <si>
    <t>Hospital</t>
  </si>
  <si>
    <t>Required</t>
  </si>
  <si>
    <t>Ventilator</t>
  </si>
  <si>
    <t>Projected</t>
  </si>
  <si>
    <t>Estimated Numbers of Patient Catagories</t>
  </si>
  <si>
    <t>Recovered</t>
  </si>
  <si>
    <t>Tot Cases/</t>
  </si>
  <si>
    <t>1M pop</t>
  </si>
  <si>
    <t>Deaths /</t>
  </si>
  <si>
    <t>Tests</t>
  </si>
  <si>
    <t>Tests /</t>
  </si>
  <si>
    <t>Data Based</t>
  </si>
  <si>
    <t>Death Rate</t>
  </si>
  <si>
    <t>Tests / 
1M pop</t>
  </si>
  <si>
    <t>Total 
Tests</t>
  </si>
  <si>
    <t>Tot Cases / 
1M pop</t>
  </si>
  <si>
    <t>Active 
Cases</t>
  </si>
  <si>
    <t>New 
Deaths</t>
  </si>
  <si>
    <t>Total 
Deaths</t>
  </si>
  <si>
    <t>New 
Cases</t>
  </si>
  <si>
    <t>Total 
Cases</t>
  </si>
  <si>
    <t>Deaths / 
1M pop</t>
  </si>
  <si>
    <t>District of Columbia</t>
  </si>
  <si>
    <t>deaths</t>
  </si>
  <si>
    <t>state</t>
  </si>
  <si>
    <t xml:space="preserve">Rate of Positive Tests </t>
  </si>
  <si>
    <t>CFR</t>
  </si>
  <si>
    <t>Estimated Cases</t>
  </si>
  <si>
    <t>Potential Increase Multiple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</si>
</sst>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color rgb="FF363945"/>
      <name val="Arial"/>
      <family val="2"/>
    </font>
    <font>
      <sz val="6"/>
      <color rgb="FF363945"/>
      <name val="Arial"/>
      <family val="2"/>
    </font>
    <font>
      <u/>
      <sz val="11"/>
      <color theme="10"/>
      <name val="Calibri"/>
      <family val="2"/>
      <scheme val="minor"/>
    </font>
    <font>
      <b/>
      <sz val="11"/>
      <color rgb="FF666666"/>
      <name val="Arial"/>
      <family val="2"/>
    </font>
    <font>
      <sz val="16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0"/>
      <name val="Calibri"/>
      <family val="2"/>
      <scheme val="minor"/>
    </font>
    <font>
      <sz val="11"/>
      <color rgb="FF363945"/>
      <name val="Arial"/>
      <family val="2"/>
    </font>
    <font>
      <b/>
      <sz val="8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EEAA"/>
        <bgColor indexed="64"/>
      </patternFill>
    </fill>
  </fills>
  <borders count="8">
    <border>
      <left/>
      <right/>
      <top/>
      <bottom/>
      <diagonal/>
    </border>
    <border>
      <left/>
      <right style="medium">
        <color rgb="FFDDDDDD"/>
      </right>
      <top/>
      <bottom style="medium">
        <color rgb="FFDDDDDD"/>
      </bottom>
      <diagonal/>
    </border>
    <border>
      <left/>
      <right/>
      <top/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/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9" fillId="0" borderId="0"/>
  </cellStyleXfs>
  <cellXfs count="59">
    <xf numFmtId="0" fontId="0" fillId="0" borderId="0" xfId="0"/>
    <xf numFmtId="3" fontId="2" fillId="2" borderId="3" xfId="0" applyNumberFormat="1" applyFont="1" applyFill="1" applyBorder="1" applyAlignment="1">
      <alignment horizontal="right" vertical="top" wrapText="1"/>
    </xf>
    <xf numFmtId="0" fontId="2" fillId="2" borderId="3" xfId="0" applyFont="1" applyFill="1" applyBorder="1" applyAlignment="1">
      <alignment horizontal="right" vertical="top" wrapText="1"/>
    </xf>
    <xf numFmtId="0" fontId="2" fillId="2" borderId="4" xfId="0" applyFont="1" applyFill="1" applyBorder="1" applyAlignment="1">
      <alignment horizontal="left" vertical="top" wrapText="1"/>
    </xf>
    <xf numFmtId="10" fontId="0" fillId="0" borderId="0" xfId="2" applyNumberFormat="1" applyFont="1" applyAlignment="1">
      <alignment horizontal="center" vertical="center"/>
    </xf>
    <xf numFmtId="0" fontId="3" fillId="2" borderId="3" xfId="0" applyFont="1" applyFill="1" applyBorder="1" applyAlignment="1">
      <alignment horizontal="right" vertical="top" wrapText="1"/>
    </xf>
    <xf numFmtId="0" fontId="4" fillId="2" borderId="3" xfId="3" applyFill="1" applyBorder="1" applyAlignment="1">
      <alignment horizontal="right" vertical="top" wrapText="1"/>
    </xf>
    <xf numFmtId="0" fontId="5" fillId="2" borderId="4" xfId="0" applyFont="1" applyFill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5" fillId="2" borderId="0" xfId="0" applyFont="1" applyFill="1" applyBorder="1" applyAlignment="1">
      <alignment horizontal="center" wrapText="1"/>
    </xf>
    <xf numFmtId="0" fontId="5" fillId="2" borderId="5" xfId="0" applyFont="1" applyFill="1" applyBorder="1" applyAlignment="1">
      <alignment horizontal="center" wrapText="1"/>
    </xf>
    <xf numFmtId="0" fontId="5" fillId="2" borderId="1" xfId="0" applyFont="1" applyFill="1" applyBorder="1" applyAlignment="1">
      <alignment horizontal="center" wrapText="1"/>
    </xf>
    <xf numFmtId="0" fontId="2" fillId="2" borderId="6" xfId="0" applyFont="1" applyFill="1" applyBorder="1" applyAlignment="1">
      <alignment horizontal="left" vertical="top" wrapText="1"/>
    </xf>
    <xf numFmtId="0" fontId="2" fillId="2" borderId="7" xfId="0" applyFont="1" applyFill="1" applyBorder="1" applyAlignment="1">
      <alignment horizontal="right" vertical="top" wrapText="1"/>
    </xf>
    <xf numFmtId="9" fontId="0" fillId="0" borderId="0" xfId="0" applyNumberFormat="1"/>
    <xf numFmtId="9" fontId="0" fillId="0" borderId="0" xfId="2" applyFon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6" fillId="0" borderId="0" xfId="0" applyFont="1" applyBorder="1" applyAlignment="1">
      <alignment horizontal="center"/>
    </xf>
    <xf numFmtId="0" fontId="5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2" xfId="0" applyFont="1" applyBorder="1" applyAlignment="1"/>
    <xf numFmtId="0" fontId="0" fillId="0" borderId="0" xfId="0" applyBorder="1"/>
    <xf numFmtId="0" fontId="0" fillId="0" borderId="0" xfId="0" applyFont="1" applyBorder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 wrapText="1"/>
    </xf>
    <xf numFmtId="0" fontId="8" fillId="0" borderId="0" xfId="0" applyFont="1"/>
    <xf numFmtId="0" fontId="8" fillId="0" borderId="0" xfId="0" applyFont="1" applyAlignment="1">
      <alignment horizontal="center" vertical="center"/>
    </xf>
    <xf numFmtId="0" fontId="9" fillId="0" borderId="0" xfId="4" applyAlignment="1">
      <alignment horizontal="left" vertical="center"/>
    </xf>
    <xf numFmtId="165" fontId="10" fillId="0" borderId="0" xfId="2" applyNumberFormat="1" applyFont="1"/>
    <xf numFmtId="3" fontId="2" fillId="2" borderId="7" xfId="0" applyNumberFormat="1" applyFont="1" applyFill="1" applyBorder="1" applyAlignment="1">
      <alignment horizontal="right" vertical="top" wrapText="1"/>
    </xf>
    <xf numFmtId="0" fontId="3" fillId="2" borderId="7" xfId="0" applyFont="1" applyFill="1" applyBorder="1" applyAlignment="1">
      <alignment horizontal="right" vertical="top" wrapText="1"/>
    </xf>
    <xf numFmtId="1" fontId="2" fillId="2" borderId="3" xfId="0" applyNumberFormat="1" applyFont="1" applyFill="1" applyBorder="1" applyAlignment="1">
      <alignment horizontal="right" vertical="top" wrapText="1"/>
    </xf>
    <xf numFmtId="1" fontId="2" fillId="2" borderId="7" xfId="0" applyNumberFormat="1" applyFont="1" applyFill="1" applyBorder="1" applyAlignment="1">
      <alignment horizontal="right" vertical="top" wrapText="1"/>
    </xf>
    <xf numFmtId="1" fontId="9" fillId="0" borderId="0" xfId="4" applyNumberFormat="1" applyAlignment="1">
      <alignment horizontal="left" vertical="center"/>
    </xf>
    <xf numFmtId="0" fontId="4" fillId="2" borderId="3" xfId="3" applyFont="1" applyFill="1" applyBorder="1" applyAlignment="1">
      <alignment horizontal="right" vertical="top" wrapText="1"/>
    </xf>
    <xf numFmtId="0" fontId="11" fillId="2" borderId="3" xfId="0" applyFont="1" applyFill="1" applyBorder="1" applyAlignment="1">
      <alignment horizontal="right" vertical="top" wrapText="1"/>
    </xf>
    <xf numFmtId="1" fontId="0" fillId="0" borderId="0" xfId="0" applyNumberFormat="1"/>
    <xf numFmtId="0" fontId="4" fillId="2" borderId="4" xfId="3" applyFill="1" applyBorder="1" applyAlignment="1">
      <alignment horizontal="left" vertical="top" wrapText="1"/>
    </xf>
    <xf numFmtId="0" fontId="0" fillId="2" borderId="1" xfId="0" applyFill="1" applyBorder="1"/>
    <xf numFmtId="0" fontId="6" fillId="0" borderId="0" xfId="0" applyFont="1" applyBorder="1" applyAlignment="1"/>
    <xf numFmtId="164" fontId="12" fillId="0" borderId="0" xfId="1" applyNumberFormat="1" applyFont="1"/>
    <xf numFmtId="165" fontId="13" fillId="0" borderId="0" xfId="2" applyNumberFormat="1" applyFont="1"/>
    <xf numFmtId="165" fontId="14" fillId="0" borderId="0" xfId="2" applyNumberFormat="1" applyFont="1"/>
    <xf numFmtId="164" fontId="12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4" fillId="3" borderId="3" xfId="3" applyFont="1" applyFill="1" applyBorder="1" applyAlignment="1">
      <alignment horizontal="right" vertical="top" wrapText="1"/>
    </xf>
    <xf numFmtId="0" fontId="2" fillId="4" borderId="3" xfId="0" applyFont="1" applyFill="1" applyBorder="1" applyAlignment="1">
      <alignment horizontal="right" vertical="top" wrapText="1"/>
    </xf>
    <xf numFmtId="0" fontId="4" fillId="2" borderId="6" xfId="3" applyFill="1" applyBorder="1" applyAlignment="1">
      <alignment horizontal="left" vertical="top" wrapText="1"/>
    </xf>
    <xf numFmtId="0" fontId="4" fillId="2" borderId="7" xfId="3" applyFont="1" applyFill="1" applyBorder="1" applyAlignment="1">
      <alignment horizontal="right" vertical="top" wrapText="1"/>
    </xf>
    <xf numFmtId="3" fontId="2" fillId="3" borderId="3" xfId="0" applyNumberFormat="1" applyFont="1" applyFill="1" applyBorder="1" applyAlignment="1">
      <alignment horizontal="right" vertical="top" wrapText="1"/>
    </xf>
    <xf numFmtId="0" fontId="2" fillId="3" borderId="3" xfId="0" applyFont="1" applyFill="1" applyBorder="1" applyAlignment="1">
      <alignment horizontal="right" vertical="top" wrapText="1"/>
    </xf>
    <xf numFmtId="0" fontId="2" fillId="3" borderId="4" xfId="0" applyFont="1" applyFill="1" applyBorder="1" applyAlignment="1">
      <alignment horizontal="left" vertical="top" wrapText="1"/>
    </xf>
    <xf numFmtId="1" fontId="2" fillId="3" borderId="3" xfId="0" applyNumberFormat="1" applyFont="1" applyFill="1" applyBorder="1" applyAlignment="1">
      <alignment horizontal="right" vertical="top" wrapText="1"/>
    </xf>
    <xf numFmtId="0" fontId="2" fillId="3" borderId="6" xfId="0" applyFont="1" applyFill="1" applyBorder="1" applyAlignment="1">
      <alignment horizontal="left" vertical="top" wrapText="1"/>
    </xf>
    <xf numFmtId="0" fontId="2" fillId="3" borderId="7" xfId="0" applyFont="1" applyFill="1" applyBorder="1" applyAlignment="1">
      <alignment horizontal="right" vertical="top" wrapText="1"/>
    </xf>
    <xf numFmtId="3" fontId="2" fillId="3" borderId="7" xfId="0" applyNumberFormat="1" applyFont="1" applyFill="1" applyBorder="1" applyAlignment="1">
      <alignment horizontal="right" vertical="top" wrapText="1"/>
    </xf>
    <xf numFmtId="0" fontId="4" fillId="3" borderId="7" xfId="3" applyFill="1" applyBorder="1" applyAlignment="1">
      <alignment horizontal="right" vertical="top" wrapText="1"/>
    </xf>
    <xf numFmtId="0" fontId="0" fillId="0" borderId="0" xfId="0" applyAlignment="1">
      <alignment horizontal="right"/>
    </xf>
    <xf numFmtId="0" fontId="0" fillId="0" borderId="0" xfId="0" applyAlignment="1">
      <alignment horizontal="center" vertical="center"/>
    </xf>
  </cellXfs>
  <cellStyles count="5">
    <cellStyle name="Comma" xfId="1" builtinId="3"/>
    <cellStyle name="Hyperlink" xfId="3" builtinId="8"/>
    <cellStyle name="Normal" xfId="0" builtinId="0"/>
    <cellStyle name="Normal 2" xfId="4" xr:uid="{49694594-65EB-48DD-99BD-E73D77DED2B9}"/>
    <cellStyle name="Percent" xfId="2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colorado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washington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georgi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ohio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idaho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aryland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rhode-island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orth-dakot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connecticut/" TargetMode="External"/><Relationship Id="rId28" Type="http://schemas.openxmlformats.org/officeDocument/2006/relationships/hyperlink" Target="https://www.worldometers.info/coronavirus/usa/nevada/" TargetMode="External"/><Relationship Id="rId36" Type="http://schemas.openxmlformats.org/officeDocument/2006/relationships/hyperlink" Target="https://www.worldometers.info/coronavirus/usa/new-mexico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1.bin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colorado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washington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georgi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ohio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idaho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aryland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rhode-island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orth-dakot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connecticut/" TargetMode="External"/><Relationship Id="rId28" Type="http://schemas.openxmlformats.org/officeDocument/2006/relationships/hyperlink" Target="https://www.worldometers.info/coronavirus/usa/nevada/" TargetMode="External"/><Relationship Id="rId36" Type="http://schemas.openxmlformats.org/officeDocument/2006/relationships/hyperlink" Target="https://www.worldometers.info/coronavirus/usa/new-mexico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2.bin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colorado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washington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georgi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ohio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idaho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aryland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rhode-island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orth-dakot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connecticut/" TargetMode="External"/><Relationship Id="rId28" Type="http://schemas.openxmlformats.org/officeDocument/2006/relationships/hyperlink" Target="https://www.worldometers.info/coronavirus/usa/nevada/" TargetMode="External"/><Relationship Id="rId36" Type="http://schemas.openxmlformats.org/officeDocument/2006/relationships/hyperlink" Target="https://www.worldometers.info/coronavirus/usa/new-mexico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worldometers.info/coronavirus/usa/tennessee/" TargetMode="External"/><Relationship Id="rId18" Type="http://schemas.openxmlformats.org/officeDocument/2006/relationships/hyperlink" Target="https://www.worldometers.info/coronavirus/usa/south-carolina/" TargetMode="External"/><Relationship Id="rId26" Type="http://schemas.openxmlformats.org/officeDocument/2006/relationships/hyperlink" Target="https://www.worldometers.info/coronavirus/usa/colorado/" TargetMode="External"/><Relationship Id="rId39" Type="http://schemas.openxmlformats.org/officeDocument/2006/relationships/hyperlink" Target="https://www.worldometers.info/coronavirus/usa/oregon/" TargetMode="External"/><Relationship Id="rId3" Type="http://schemas.openxmlformats.org/officeDocument/2006/relationships/hyperlink" Target="https://www.worldometers.info/coronavirus/usa/florida/" TargetMode="External"/><Relationship Id="rId21" Type="http://schemas.openxmlformats.org/officeDocument/2006/relationships/hyperlink" Target="https://www.worldometers.info/coronavirus/usa/washington/" TargetMode="External"/><Relationship Id="rId34" Type="http://schemas.openxmlformats.org/officeDocument/2006/relationships/hyperlink" Target="https://www.worldometers.info/coronavirus/usa/kansas/" TargetMode="External"/><Relationship Id="rId42" Type="http://schemas.openxmlformats.org/officeDocument/2006/relationships/hyperlink" Target="https://www.worldometers.info/coronavirus/usa/south-dakota/" TargetMode="External"/><Relationship Id="rId47" Type="http://schemas.openxmlformats.org/officeDocument/2006/relationships/hyperlink" Target="https://www.worldometers.info/coronavirus/usa/montana/" TargetMode="External"/><Relationship Id="rId50" Type="http://schemas.openxmlformats.org/officeDocument/2006/relationships/hyperlink" Target="https://www.worldometers.info/coronavirus/usa/hawaii/" TargetMode="External"/><Relationship Id="rId7" Type="http://schemas.openxmlformats.org/officeDocument/2006/relationships/hyperlink" Target="https://www.worldometers.info/coronavirus/usa/georgia/" TargetMode="External"/><Relationship Id="rId12" Type="http://schemas.openxmlformats.org/officeDocument/2006/relationships/hyperlink" Target="https://www.worldometers.info/coronavirus/usa/louisiana/" TargetMode="External"/><Relationship Id="rId17" Type="http://schemas.openxmlformats.org/officeDocument/2006/relationships/hyperlink" Target="https://www.worldometers.info/coronavirus/usa/ohio/" TargetMode="External"/><Relationship Id="rId25" Type="http://schemas.openxmlformats.org/officeDocument/2006/relationships/hyperlink" Target="https://www.worldometers.info/coronavirus/usa/wisconsin/" TargetMode="External"/><Relationship Id="rId33" Type="http://schemas.openxmlformats.org/officeDocument/2006/relationships/hyperlink" Target="https://www.worldometers.info/coronavirus/usa/kentucky/" TargetMode="External"/><Relationship Id="rId38" Type="http://schemas.openxmlformats.org/officeDocument/2006/relationships/hyperlink" Target="https://www.worldometers.info/coronavirus/usa/idaho/" TargetMode="External"/><Relationship Id="rId46" Type="http://schemas.openxmlformats.org/officeDocument/2006/relationships/hyperlink" Target="https://www.worldometers.info/coronavirus/usa/maine/" TargetMode="External"/><Relationship Id="rId2" Type="http://schemas.openxmlformats.org/officeDocument/2006/relationships/hyperlink" Target="https://www.worldometers.info/coronavirus/usa/california/" TargetMode="External"/><Relationship Id="rId16" Type="http://schemas.openxmlformats.org/officeDocument/2006/relationships/hyperlink" Target="https://www.worldometers.info/coronavirus/usa/maryland/" TargetMode="External"/><Relationship Id="rId20" Type="http://schemas.openxmlformats.org/officeDocument/2006/relationships/hyperlink" Target="https://www.worldometers.info/coronavirus/usa/indiana/" TargetMode="External"/><Relationship Id="rId29" Type="http://schemas.openxmlformats.org/officeDocument/2006/relationships/hyperlink" Target="https://www.worldometers.info/coronavirus/usa/missouri/" TargetMode="External"/><Relationship Id="rId41" Type="http://schemas.openxmlformats.org/officeDocument/2006/relationships/hyperlink" Target="https://www.worldometers.info/coronavirus/usa/district-of-columbia/" TargetMode="External"/><Relationship Id="rId1" Type="http://schemas.openxmlformats.org/officeDocument/2006/relationships/hyperlink" Target="https://www.worldometers.info/coronavirus/usa/new-york/" TargetMode="External"/><Relationship Id="rId6" Type="http://schemas.openxmlformats.org/officeDocument/2006/relationships/hyperlink" Target="https://www.worldometers.info/coronavirus/usa/illinois/" TargetMode="External"/><Relationship Id="rId11" Type="http://schemas.openxmlformats.org/officeDocument/2006/relationships/hyperlink" Target="https://www.worldometers.info/coronavirus/usa/north-carolina/" TargetMode="External"/><Relationship Id="rId24" Type="http://schemas.openxmlformats.org/officeDocument/2006/relationships/hyperlink" Target="https://www.worldometers.info/coronavirus/usa/mississippi/" TargetMode="External"/><Relationship Id="rId32" Type="http://schemas.openxmlformats.org/officeDocument/2006/relationships/hyperlink" Target="https://www.worldometers.info/coronavirus/usa/oklahoma/" TargetMode="External"/><Relationship Id="rId37" Type="http://schemas.openxmlformats.org/officeDocument/2006/relationships/hyperlink" Target="https://www.worldometers.info/coronavirus/usa/rhode-island/" TargetMode="External"/><Relationship Id="rId40" Type="http://schemas.openxmlformats.org/officeDocument/2006/relationships/hyperlink" Target="https://www.worldometers.info/coronavirus/usa/delaware/" TargetMode="External"/><Relationship Id="rId45" Type="http://schemas.openxmlformats.org/officeDocument/2006/relationships/hyperlink" Target="https://www.worldometers.info/coronavirus/usa/north-dakota/" TargetMode="External"/><Relationship Id="rId5" Type="http://schemas.openxmlformats.org/officeDocument/2006/relationships/hyperlink" Target="https://www.worldometers.info/coronavirus/usa/new-jersey/" TargetMode="External"/><Relationship Id="rId15" Type="http://schemas.openxmlformats.org/officeDocument/2006/relationships/hyperlink" Target="https://www.worldometers.info/coronavirus/usa/virginia/" TargetMode="External"/><Relationship Id="rId23" Type="http://schemas.openxmlformats.org/officeDocument/2006/relationships/hyperlink" Target="https://www.worldometers.info/coronavirus/usa/connecticut/" TargetMode="External"/><Relationship Id="rId28" Type="http://schemas.openxmlformats.org/officeDocument/2006/relationships/hyperlink" Target="https://www.worldometers.info/coronavirus/usa/nevada/" TargetMode="External"/><Relationship Id="rId36" Type="http://schemas.openxmlformats.org/officeDocument/2006/relationships/hyperlink" Target="https://www.worldometers.info/coronavirus/usa/new-mexico/" TargetMode="External"/><Relationship Id="rId49" Type="http://schemas.openxmlformats.org/officeDocument/2006/relationships/hyperlink" Target="https://www.worldometers.info/coronavirus/usa/alaska/" TargetMode="External"/><Relationship Id="rId10" Type="http://schemas.openxmlformats.org/officeDocument/2006/relationships/hyperlink" Target="https://www.worldometers.info/coronavirus/usa/pennsylvania/" TargetMode="External"/><Relationship Id="rId19" Type="http://schemas.openxmlformats.org/officeDocument/2006/relationships/hyperlink" Target="https://www.worldometers.info/coronavirus/usa/alabama/" TargetMode="External"/><Relationship Id="rId31" Type="http://schemas.openxmlformats.org/officeDocument/2006/relationships/hyperlink" Target="https://www.worldometers.info/coronavirus/usa/utah/" TargetMode="External"/><Relationship Id="rId44" Type="http://schemas.openxmlformats.org/officeDocument/2006/relationships/hyperlink" Target="https://www.worldometers.info/coronavirus/usa/west-virginia/" TargetMode="External"/><Relationship Id="rId52" Type="http://schemas.openxmlformats.org/officeDocument/2006/relationships/printerSettings" Target="../printerSettings/printerSettings3.bin"/><Relationship Id="rId4" Type="http://schemas.openxmlformats.org/officeDocument/2006/relationships/hyperlink" Target="https://www.worldometers.info/coronavirus/usa/texas/" TargetMode="External"/><Relationship Id="rId9" Type="http://schemas.openxmlformats.org/officeDocument/2006/relationships/hyperlink" Target="https://www.worldometers.info/coronavirus/usa/massachusetts/" TargetMode="External"/><Relationship Id="rId14" Type="http://schemas.openxmlformats.org/officeDocument/2006/relationships/hyperlink" Target="https://www.worldometers.info/coronavirus/usa/michigan/" TargetMode="External"/><Relationship Id="rId22" Type="http://schemas.openxmlformats.org/officeDocument/2006/relationships/hyperlink" Target="https://www.worldometers.info/coronavirus/usa/minnesota/" TargetMode="External"/><Relationship Id="rId27" Type="http://schemas.openxmlformats.org/officeDocument/2006/relationships/hyperlink" Target="https://www.worldometers.info/coronavirus/usa/iowa/" TargetMode="External"/><Relationship Id="rId30" Type="http://schemas.openxmlformats.org/officeDocument/2006/relationships/hyperlink" Target="https://www.worldometers.info/coronavirus/usa/arkansas/" TargetMode="External"/><Relationship Id="rId35" Type="http://schemas.openxmlformats.org/officeDocument/2006/relationships/hyperlink" Target="https://www.worldometers.info/coronavirus/usa/nebraska/" TargetMode="External"/><Relationship Id="rId43" Type="http://schemas.openxmlformats.org/officeDocument/2006/relationships/hyperlink" Target="https://www.worldometers.info/coronavirus/usa/new-hampshire/" TargetMode="External"/><Relationship Id="rId48" Type="http://schemas.openxmlformats.org/officeDocument/2006/relationships/hyperlink" Target="https://www.worldometers.info/coronavirus/usa/wyoming/" TargetMode="External"/><Relationship Id="rId8" Type="http://schemas.openxmlformats.org/officeDocument/2006/relationships/hyperlink" Target="https://www.worldometers.info/coronavirus/usa/arizona/" TargetMode="External"/><Relationship Id="rId51" Type="http://schemas.openxmlformats.org/officeDocument/2006/relationships/hyperlink" Target="https://www.worldometers.info/coronavirus/usa/vermo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61549-E677-4976-9DCA-747A592A5594}">
  <dimension ref="A1:V59"/>
  <sheetViews>
    <sheetView topLeftCell="A21" workbookViewId="0">
      <selection activeCell="J5" sqref="A5:J59"/>
    </sheetView>
  </sheetViews>
  <sheetFormatPr defaultColWidth="14.26953125" defaultRowHeight="14.5" x14ac:dyDescent="0.35"/>
  <cols>
    <col min="2" max="11" width="12.08984375" customWidth="1"/>
    <col min="14" max="14" width="14" customWidth="1"/>
    <col min="16" max="16" width="7.6328125" customWidth="1"/>
    <col min="17" max="21" width="14.26953125" style="19"/>
  </cols>
  <sheetData>
    <row r="1" spans="1:22" x14ac:dyDescent="0.35">
      <c r="L1" s="57" t="s">
        <v>68</v>
      </c>
      <c r="M1" s="57"/>
      <c r="N1" s="57"/>
      <c r="O1" s="4">
        <v>1.4999999999999999E-2</v>
      </c>
      <c r="P1" s="4"/>
      <c r="Q1" s="58" t="s">
        <v>77</v>
      </c>
      <c r="R1" s="58"/>
      <c r="S1" s="58"/>
      <c r="T1" s="58"/>
      <c r="U1" s="58"/>
    </row>
    <row r="2" spans="1:22" ht="21.5" thickBot="1" x14ac:dyDescent="0.55000000000000004">
      <c r="A2" s="20" t="s">
        <v>57</v>
      </c>
      <c r="B2" s="20"/>
      <c r="C2" s="20"/>
      <c r="D2" s="20"/>
      <c r="E2" s="20"/>
      <c r="F2" s="20"/>
      <c r="G2" s="20"/>
      <c r="H2" s="20"/>
      <c r="I2" s="20"/>
      <c r="J2" s="20"/>
      <c r="K2" s="39"/>
      <c r="L2" s="21"/>
      <c r="N2" s="20" t="s">
        <v>62</v>
      </c>
      <c r="O2" s="20"/>
      <c r="P2" s="17"/>
      <c r="Q2" s="15">
        <v>0.15</v>
      </c>
      <c r="R2" s="15">
        <v>0.6</v>
      </c>
      <c r="S2" s="15">
        <v>0.25</v>
      </c>
      <c r="T2" s="15">
        <v>0.125</v>
      </c>
      <c r="U2" s="16">
        <f>O1</f>
        <v>1.4999999999999999E-2</v>
      </c>
      <c r="V2" s="14"/>
    </row>
    <row r="3" spans="1:22" x14ac:dyDescent="0.35">
      <c r="A3" s="7" t="s">
        <v>0</v>
      </c>
      <c r="B3" s="8" t="s">
        <v>2</v>
      </c>
      <c r="C3" s="8" t="s">
        <v>4</v>
      </c>
      <c r="D3" s="8" t="s">
        <v>2</v>
      </c>
      <c r="E3" s="8" t="s">
        <v>4</v>
      </c>
      <c r="F3" s="8" t="s">
        <v>6</v>
      </c>
      <c r="G3" s="8" t="s">
        <v>79</v>
      </c>
      <c r="H3" s="8" t="s">
        <v>81</v>
      </c>
      <c r="I3" s="8" t="s">
        <v>2</v>
      </c>
      <c r="J3" s="8" t="s">
        <v>83</v>
      </c>
      <c r="K3" s="9"/>
      <c r="L3" s="22"/>
      <c r="M3" s="9" t="s">
        <v>84</v>
      </c>
      <c r="N3" s="9" t="s">
        <v>58</v>
      </c>
      <c r="O3" s="9" t="s">
        <v>60</v>
      </c>
      <c r="P3" s="9"/>
      <c r="Q3" s="18" t="s">
        <v>69</v>
      </c>
      <c r="R3" s="18" t="s">
        <v>71</v>
      </c>
      <c r="S3" s="18" t="s">
        <v>73</v>
      </c>
      <c r="T3" s="18" t="s">
        <v>75</v>
      </c>
      <c r="U3" s="18" t="s">
        <v>76</v>
      </c>
      <c r="V3" s="18" t="s">
        <v>76</v>
      </c>
    </row>
    <row r="4" spans="1:22" ht="15" thickBot="1" x14ac:dyDescent="0.4">
      <c r="A4" s="10" t="s">
        <v>1</v>
      </c>
      <c r="B4" s="11" t="s">
        <v>3</v>
      </c>
      <c r="C4" s="11" t="s">
        <v>3</v>
      </c>
      <c r="D4" s="11" t="s">
        <v>5</v>
      </c>
      <c r="E4" s="11" t="s">
        <v>5</v>
      </c>
      <c r="F4" s="11" t="s">
        <v>3</v>
      </c>
      <c r="G4" s="11" t="s">
        <v>80</v>
      </c>
      <c r="H4" s="11" t="s">
        <v>80</v>
      </c>
      <c r="I4" s="11" t="s">
        <v>82</v>
      </c>
      <c r="J4" s="11" t="s">
        <v>80</v>
      </c>
      <c r="K4" s="9"/>
      <c r="L4" s="22"/>
      <c r="M4" s="9" t="s">
        <v>85</v>
      </c>
      <c r="N4" s="9" t="s">
        <v>59</v>
      </c>
      <c r="O4" s="9" t="s">
        <v>61</v>
      </c>
      <c r="P4" s="9"/>
      <c r="Q4" s="18" t="s">
        <v>70</v>
      </c>
      <c r="R4" s="18" t="s">
        <v>72</v>
      </c>
      <c r="S4" s="18" t="s">
        <v>74</v>
      </c>
      <c r="T4" s="18" t="s">
        <v>74</v>
      </c>
      <c r="U4" s="18" t="s">
        <v>5</v>
      </c>
      <c r="V4" s="18" t="s">
        <v>78</v>
      </c>
    </row>
    <row r="5" spans="1:22" ht="15" thickBot="1" x14ac:dyDescent="0.4">
      <c r="A5" s="37" t="s">
        <v>7</v>
      </c>
      <c r="B5" s="1">
        <v>437529</v>
      </c>
      <c r="C5" s="2"/>
      <c r="D5" s="1">
        <v>32656</v>
      </c>
      <c r="E5" s="2"/>
      <c r="F5" s="1">
        <v>140708</v>
      </c>
      <c r="G5" s="1">
        <v>22491</v>
      </c>
      <c r="H5" s="1">
        <v>1679</v>
      </c>
      <c r="I5" s="1">
        <v>5368338</v>
      </c>
      <c r="J5" s="1">
        <v>275957</v>
      </c>
      <c r="K5" s="5"/>
      <c r="L5" s="6"/>
    </row>
    <row r="6" spans="1:22" ht="15" thickBot="1" x14ac:dyDescent="0.4">
      <c r="A6" s="37" t="s">
        <v>10</v>
      </c>
      <c r="B6" s="1">
        <v>432345</v>
      </c>
      <c r="C6" s="2"/>
      <c r="D6" s="1">
        <v>8202</v>
      </c>
      <c r="E6" s="2"/>
      <c r="F6" s="1">
        <v>292967</v>
      </c>
      <c r="G6" s="1">
        <v>10942</v>
      </c>
      <c r="H6" s="2">
        <v>208</v>
      </c>
      <c r="I6" s="1">
        <v>6778304</v>
      </c>
      <c r="J6" s="1">
        <v>171550</v>
      </c>
      <c r="K6" s="5"/>
      <c r="L6" s="6"/>
    </row>
    <row r="7" spans="1:22" ht="15" thickBot="1" x14ac:dyDescent="0.4">
      <c r="A7" s="37" t="s">
        <v>13</v>
      </c>
      <c r="B7" s="1">
        <v>389868</v>
      </c>
      <c r="C7" s="2"/>
      <c r="D7" s="1">
        <v>5520</v>
      </c>
      <c r="E7" s="2"/>
      <c r="F7" s="1">
        <v>344397</v>
      </c>
      <c r="G7" s="1">
        <v>18152</v>
      </c>
      <c r="H7" s="2">
        <v>257</v>
      </c>
      <c r="I7" s="1">
        <v>3215185</v>
      </c>
      <c r="J7" s="1">
        <v>149698</v>
      </c>
      <c r="K7" s="5"/>
      <c r="L7" s="6"/>
    </row>
    <row r="8" spans="1:22" ht="15" thickBot="1" x14ac:dyDescent="0.4">
      <c r="A8" s="37" t="s">
        <v>15</v>
      </c>
      <c r="B8" s="1">
        <v>377396</v>
      </c>
      <c r="C8" s="2"/>
      <c r="D8" s="1">
        <v>4762</v>
      </c>
      <c r="E8" s="2"/>
      <c r="F8" s="1">
        <v>168808</v>
      </c>
      <c r="G8" s="1">
        <v>13016</v>
      </c>
      <c r="H8" s="2">
        <v>164</v>
      </c>
      <c r="I8" s="1">
        <v>3465070</v>
      </c>
      <c r="J8" s="1">
        <v>119502</v>
      </c>
      <c r="K8" s="5"/>
      <c r="L8" s="6"/>
    </row>
    <row r="9" spans="1:22" ht="15" thickBot="1" x14ac:dyDescent="0.4">
      <c r="A9" s="37" t="s">
        <v>8</v>
      </c>
      <c r="B9" s="1">
        <v>184029</v>
      </c>
      <c r="C9" s="2"/>
      <c r="D9" s="1">
        <v>15808</v>
      </c>
      <c r="E9" s="2"/>
      <c r="F9" s="1">
        <v>54721</v>
      </c>
      <c r="G9" s="1">
        <v>20719</v>
      </c>
      <c r="H9" s="1">
        <v>1780</v>
      </c>
      <c r="I9" s="1">
        <v>1859638</v>
      </c>
      <c r="J9" s="1">
        <v>209367</v>
      </c>
      <c r="K9" s="5"/>
      <c r="L9" s="6"/>
    </row>
    <row r="10" spans="1:22" ht="15" thickBot="1" x14ac:dyDescent="0.4">
      <c r="A10" s="37" t="s">
        <v>12</v>
      </c>
      <c r="B10" s="1">
        <v>168100</v>
      </c>
      <c r="C10" s="2"/>
      <c r="D10" s="1">
        <v>7560</v>
      </c>
      <c r="E10" s="2"/>
      <c r="F10" s="1">
        <v>20567</v>
      </c>
      <c r="G10" s="1">
        <v>13266</v>
      </c>
      <c r="H10" s="2">
        <v>597</v>
      </c>
      <c r="I10" s="1">
        <v>2388193</v>
      </c>
      <c r="J10" s="1">
        <v>188465</v>
      </c>
      <c r="K10" s="5"/>
      <c r="L10" s="6"/>
    </row>
    <row r="11" spans="1:22" ht="15" thickBot="1" x14ac:dyDescent="0.4">
      <c r="A11" s="37" t="s">
        <v>16</v>
      </c>
      <c r="B11" s="1">
        <v>156588</v>
      </c>
      <c r="C11" s="2"/>
      <c r="D11" s="1">
        <v>3360</v>
      </c>
      <c r="E11" s="2"/>
      <c r="F11" s="1">
        <v>127409</v>
      </c>
      <c r="G11" s="1">
        <v>14748</v>
      </c>
      <c r="H11" s="2">
        <v>316</v>
      </c>
      <c r="I11" s="1">
        <v>1542109</v>
      </c>
      <c r="J11" s="1">
        <v>145243</v>
      </c>
      <c r="K11" s="6"/>
      <c r="L11" s="6"/>
    </row>
    <row r="12" spans="1:22" ht="15" thickBot="1" x14ac:dyDescent="0.4">
      <c r="A12" s="37" t="s">
        <v>33</v>
      </c>
      <c r="B12" s="1">
        <v>152944</v>
      </c>
      <c r="C12" s="2"/>
      <c r="D12" s="1">
        <v>3063</v>
      </c>
      <c r="E12" s="2"/>
      <c r="F12" s="1">
        <v>130144</v>
      </c>
      <c r="G12" s="1">
        <v>21012</v>
      </c>
      <c r="H12" s="2">
        <v>421</v>
      </c>
      <c r="I12" s="1">
        <v>1037924</v>
      </c>
      <c r="J12" s="1">
        <v>142597</v>
      </c>
      <c r="K12" s="6"/>
      <c r="L12" s="6"/>
    </row>
    <row r="13" spans="1:22" ht="15" thickBot="1" x14ac:dyDescent="0.4">
      <c r="A13" s="37" t="s">
        <v>17</v>
      </c>
      <c r="B13" s="1">
        <v>114320</v>
      </c>
      <c r="C13" s="2"/>
      <c r="D13" s="1">
        <v>8468</v>
      </c>
      <c r="E13" s="2"/>
      <c r="F13" s="1">
        <v>9400</v>
      </c>
      <c r="G13" s="1">
        <v>16586</v>
      </c>
      <c r="H13" s="1">
        <v>1229</v>
      </c>
      <c r="I13" s="1">
        <v>1150501</v>
      </c>
      <c r="J13" s="1">
        <v>166921</v>
      </c>
      <c r="K13" s="6"/>
      <c r="L13" s="6"/>
    </row>
    <row r="14" spans="1:22" ht="15" thickBot="1" x14ac:dyDescent="0.4">
      <c r="A14" s="37" t="s">
        <v>19</v>
      </c>
      <c r="B14" s="1">
        <v>109153</v>
      </c>
      <c r="C14" s="2"/>
      <c r="D14" s="1">
        <v>7164</v>
      </c>
      <c r="E14" s="2"/>
      <c r="F14" s="1">
        <v>23721</v>
      </c>
      <c r="G14" s="1">
        <v>8526</v>
      </c>
      <c r="H14" s="2">
        <v>560</v>
      </c>
      <c r="I14" s="1">
        <v>1082667</v>
      </c>
      <c r="J14" s="1">
        <v>84570</v>
      </c>
      <c r="K14" s="5"/>
      <c r="L14" s="6"/>
    </row>
    <row r="15" spans="1:22" ht="15" thickBot="1" x14ac:dyDescent="0.4">
      <c r="A15" s="37" t="s">
        <v>24</v>
      </c>
      <c r="B15" s="1">
        <v>106918</v>
      </c>
      <c r="C15" s="2"/>
      <c r="D15" s="1">
        <v>1749</v>
      </c>
      <c r="E15" s="2"/>
      <c r="F15" s="1">
        <v>26462</v>
      </c>
      <c r="G15" s="1">
        <v>10194</v>
      </c>
      <c r="H15" s="2">
        <v>167</v>
      </c>
      <c r="I15" s="1">
        <v>1523675</v>
      </c>
      <c r="J15" s="1">
        <v>145277</v>
      </c>
      <c r="K15" s="5"/>
      <c r="L15" s="6"/>
    </row>
    <row r="16" spans="1:22" ht="15" thickBot="1" x14ac:dyDescent="0.4">
      <c r="A16" s="37" t="s">
        <v>14</v>
      </c>
      <c r="B16" s="1">
        <v>101650</v>
      </c>
      <c r="C16" s="2"/>
      <c r="D16" s="1">
        <v>3690</v>
      </c>
      <c r="E16" s="2"/>
      <c r="F16" s="1">
        <v>36504</v>
      </c>
      <c r="G16" s="1">
        <v>21866</v>
      </c>
      <c r="H16" s="2">
        <v>794</v>
      </c>
      <c r="I16" s="1">
        <v>1174868</v>
      </c>
      <c r="J16" s="1">
        <v>252725</v>
      </c>
      <c r="K16" s="5"/>
      <c r="L16" s="6"/>
    </row>
    <row r="17" spans="1:12" ht="15" thickBot="1" x14ac:dyDescent="0.4">
      <c r="A17" s="37" t="s">
        <v>20</v>
      </c>
      <c r="B17" s="1">
        <v>86987</v>
      </c>
      <c r="C17" s="2"/>
      <c r="D17" s="2">
        <v>925</v>
      </c>
      <c r="E17" s="2"/>
      <c r="F17" s="1">
        <v>34401</v>
      </c>
      <c r="G17" s="1">
        <v>12738</v>
      </c>
      <c r="H17" s="2">
        <v>135</v>
      </c>
      <c r="I17" s="1">
        <v>1295115</v>
      </c>
      <c r="J17" s="1">
        <v>189644</v>
      </c>
      <c r="K17" s="5"/>
      <c r="L17" s="6"/>
    </row>
    <row r="18" spans="1:12" ht="15" thickBot="1" x14ac:dyDescent="0.4">
      <c r="A18" s="37" t="s">
        <v>11</v>
      </c>
      <c r="B18" s="1">
        <v>84431</v>
      </c>
      <c r="C18" s="2"/>
      <c r="D18" s="1">
        <v>6395</v>
      </c>
      <c r="E18" s="2"/>
      <c r="F18" s="1">
        <v>22874</v>
      </c>
      <c r="G18" s="1">
        <v>8454</v>
      </c>
      <c r="H18" s="2">
        <v>640</v>
      </c>
      <c r="I18" s="1">
        <v>1811380</v>
      </c>
      <c r="J18" s="1">
        <v>181376</v>
      </c>
      <c r="K18" s="5"/>
      <c r="L18" s="6"/>
    </row>
    <row r="19" spans="1:12" ht="15" thickBot="1" x14ac:dyDescent="0.4">
      <c r="A19" s="37" t="s">
        <v>29</v>
      </c>
      <c r="B19" s="1">
        <v>81237</v>
      </c>
      <c r="C19" s="2"/>
      <c r="D19" s="1">
        <v>2054</v>
      </c>
      <c r="E19" s="2"/>
      <c r="F19" s="1">
        <v>68704</v>
      </c>
      <c r="G19" s="1">
        <v>9518</v>
      </c>
      <c r="H19" s="2">
        <v>241</v>
      </c>
      <c r="I19" s="1">
        <v>1066585</v>
      </c>
      <c r="J19" s="1">
        <v>124958</v>
      </c>
      <c r="K19" s="5"/>
      <c r="L19" s="6"/>
    </row>
    <row r="20" spans="1:12" ht="15" thickBot="1" x14ac:dyDescent="0.4">
      <c r="A20" s="37" t="s">
        <v>26</v>
      </c>
      <c r="B20" s="1">
        <v>80836</v>
      </c>
      <c r="C20" s="2"/>
      <c r="D20" s="1">
        <v>3409</v>
      </c>
      <c r="E20" s="2"/>
      <c r="F20" s="1">
        <v>71993</v>
      </c>
      <c r="G20" s="1">
        <v>13371</v>
      </c>
      <c r="H20" s="2">
        <v>564</v>
      </c>
      <c r="I20" s="1">
        <v>1016222</v>
      </c>
      <c r="J20" s="1">
        <v>168091</v>
      </c>
      <c r="K20" s="6"/>
      <c r="L20" s="6"/>
    </row>
    <row r="21" spans="1:12" ht="15" thickBot="1" x14ac:dyDescent="0.4">
      <c r="A21" s="37" t="s">
        <v>21</v>
      </c>
      <c r="B21" s="1">
        <v>80229</v>
      </c>
      <c r="C21" s="2"/>
      <c r="D21" s="1">
        <v>3268</v>
      </c>
      <c r="E21" s="2"/>
      <c r="F21" s="1">
        <v>21259</v>
      </c>
      <c r="G21" s="1">
        <v>6864</v>
      </c>
      <c r="H21" s="2">
        <v>280</v>
      </c>
      <c r="I21" s="1">
        <v>1240659</v>
      </c>
      <c r="J21" s="1">
        <v>106138</v>
      </c>
      <c r="K21" s="5"/>
      <c r="L21" s="6"/>
    </row>
    <row r="22" spans="1:12" ht="15" thickBot="1" x14ac:dyDescent="0.4">
      <c r="A22" s="37" t="s">
        <v>25</v>
      </c>
      <c r="B22" s="1">
        <v>76606</v>
      </c>
      <c r="C22" s="2"/>
      <c r="D22" s="1">
        <v>1334</v>
      </c>
      <c r="E22" s="2"/>
      <c r="F22" s="1">
        <v>48210</v>
      </c>
      <c r="G22" s="1">
        <v>14879</v>
      </c>
      <c r="H22" s="2">
        <v>259</v>
      </c>
      <c r="I22" s="1">
        <v>669445</v>
      </c>
      <c r="J22" s="1">
        <v>130022</v>
      </c>
      <c r="K22" s="5"/>
      <c r="L22" s="6"/>
    </row>
    <row r="23" spans="1:12" ht="15" thickBot="1" x14ac:dyDescent="0.4">
      <c r="A23" s="37" t="s">
        <v>36</v>
      </c>
      <c r="B23" s="1">
        <v>74212</v>
      </c>
      <c r="C23" s="2"/>
      <c r="D23" s="1">
        <v>1397</v>
      </c>
      <c r="E23" s="2"/>
      <c r="F23" s="1">
        <v>40305</v>
      </c>
      <c r="G23" s="1">
        <v>15135</v>
      </c>
      <c r="H23" s="2">
        <v>285</v>
      </c>
      <c r="I23" s="1">
        <v>618011</v>
      </c>
      <c r="J23" s="1">
        <v>126043</v>
      </c>
      <c r="K23" s="6"/>
      <c r="L23" s="6"/>
    </row>
    <row r="24" spans="1:12" ht="15" thickBot="1" x14ac:dyDescent="0.4">
      <c r="A24" s="37" t="s">
        <v>27</v>
      </c>
      <c r="B24" s="1">
        <v>59602</v>
      </c>
      <c r="C24" s="2"/>
      <c r="D24" s="1">
        <v>2880</v>
      </c>
      <c r="E24" s="2"/>
      <c r="F24" s="1">
        <v>14119</v>
      </c>
      <c r="G24" s="1">
        <v>8853</v>
      </c>
      <c r="H24" s="2">
        <v>428</v>
      </c>
      <c r="I24" s="1">
        <v>666283</v>
      </c>
      <c r="J24" s="1">
        <v>98969</v>
      </c>
      <c r="K24" s="5"/>
      <c r="L24" s="6"/>
    </row>
    <row r="25" spans="1:12" ht="15" thickBot="1" x14ac:dyDescent="0.4">
      <c r="A25" s="37" t="s">
        <v>9</v>
      </c>
      <c r="B25" s="1">
        <v>51530</v>
      </c>
      <c r="C25" s="2"/>
      <c r="D25" s="1">
        <v>1488</v>
      </c>
      <c r="E25" s="2"/>
      <c r="F25" s="1">
        <v>33114</v>
      </c>
      <c r="G25" s="1">
        <v>6767</v>
      </c>
      <c r="H25" s="2">
        <v>195</v>
      </c>
      <c r="I25" s="1">
        <v>870763</v>
      </c>
      <c r="J25" s="1">
        <v>114350</v>
      </c>
      <c r="K25" s="5"/>
      <c r="L25" s="6"/>
    </row>
    <row r="26" spans="1:12" ht="15" thickBot="1" x14ac:dyDescent="0.4">
      <c r="A26" s="37" t="s">
        <v>32</v>
      </c>
      <c r="B26" s="1">
        <v>48721</v>
      </c>
      <c r="C26" s="2"/>
      <c r="D26" s="1">
        <v>1601</v>
      </c>
      <c r="E26" s="2"/>
      <c r="F26" s="1">
        <v>4596</v>
      </c>
      <c r="G26" s="1">
        <v>8639</v>
      </c>
      <c r="H26" s="2">
        <v>284</v>
      </c>
      <c r="I26" s="1">
        <v>905315</v>
      </c>
      <c r="J26" s="1">
        <v>160527</v>
      </c>
      <c r="K26" s="5"/>
      <c r="L26" s="6"/>
    </row>
    <row r="27" spans="1:12" ht="15" thickBot="1" x14ac:dyDescent="0.4">
      <c r="A27" s="37" t="s">
        <v>23</v>
      </c>
      <c r="B27" s="1">
        <v>48232</v>
      </c>
      <c r="C27" s="2"/>
      <c r="D27" s="1">
        <v>4410</v>
      </c>
      <c r="E27" s="2"/>
      <c r="F27" s="1">
        <v>21973</v>
      </c>
      <c r="G27" s="1">
        <v>13528</v>
      </c>
      <c r="H27" s="1">
        <v>1237</v>
      </c>
      <c r="I27" s="1">
        <v>685869</v>
      </c>
      <c r="J27" s="1">
        <v>192374</v>
      </c>
      <c r="K27" s="5"/>
      <c r="L27" s="6"/>
    </row>
    <row r="28" spans="1:12" ht="15" thickBot="1" x14ac:dyDescent="0.4">
      <c r="A28" s="37" t="s">
        <v>30</v>
      </c>
      <c r="B28" s="1">
        <v>48053</v>
      </c>
      <c r="C28" s="2"/>
      <c r="D28" s="1">
        <v>1436</v>
      </c>
      <c r="E28" s="2"/>
      <c r="F28" s="1">
        <v>16302</v>
      </c>
      <c r="G28" s="1">
        <v>16146</v>
      </c>
      <c r="H28" s="2">
        <v>483</v>
      </c>
      <c r="I28" s="1">
        <v>417684</v>
      </c>
      <c r="J28" s="1">
        <v>140344</v>
      </c>
      <c r="K28" s="5"/>
      <c r="L28" s="6"/>
    </row>
    <row r="29" spans="1:12" ht="15" thickBot="1" x14ac:dyDescent="0.4">
      <c r="A29" s="37" t="s">
        <v>22</v>
      </c>
      <c r="B29" s="1">
        <v>45899</v>
      </c>
      <c r="C29" s="2"/>
      <c r="D29" s="2">
        <v>878</v>
      </c>
      <c r="E29" s="2"/>
      <c r="F29" s="1">
        <v>9519</v>
      </c>
      <c r="G29" s="1">
        <v>7883</v>
      </c>
      <c r="H29" s="2">
        <v>151</v>
      </c>
      <c r="I29" s="1">
        <v>824741</v>
      </c>
      <c r="J29" s="1">
        <v>141649</v>
      </c>
      <c r="K29" s="5"/>
      <c r="L29" s="6"/>
    </row>
    <row r="30" spans="1:12" ht="15" thickBot="1" x14ac:dyDescent="0.4">
      <c r="A30" s="37" t="s">
        <v>18</v>
      </c>
      <c r="B30" s="1">
        <v>42314</v>
      </c>
      <c r="C30" s="2"/>
      <c r="D30" s="1">
        <v>1786</v>
      </c>
      <c r="E30" s="2"/>
      <c r="F30" s="1">
        <v>24889</v>
      </c>
      <c r="G30" s="1">
        <v>7348</v>
      </c>
      <c r="H30" s="2">
        <v>310</v>
      </c>
      <c r="I30" s="1">
        <v>467726</v>
      </c>
      <c r="J30" s="1">
        <v>81220</v>
      </c>
      <c r="K30" s="6"/>
      <c r="L30" s="6"/>
    </row>
    <row r="31" spans="1:12" ht="15" thickBot="1" x14ac:dyDescent="0.4">
      <c r="A31" s="37" t="s">
        <v>41</v>
      </c>
      <c r="B31" s="1">
        <v>40796</v>
      </c>
      <c r="C31" s="46">
        <v>143</v>
      </c>
      <c r="D31" s="2">
        <v>820</v>
      </c>
      <c r="E31" s="2"/>
      <c r="F31" s="1">
        <v>10829</v>
      </c>
      <c r="G31" s="1">
        <v>12930</v>
      </c>
      <c r="H31" s="2">
        <v>260</v>
      </c>
      <c r="I31" s="1">
        <v>439368</v>
      </c>
      <c r="J31" s="1">
        <v>139258</v>
      </c>
      <c r="K31" s="5"/>
      <c r="L31" s="6"/>
    </row>
    <row r="32" spans="1:12" ht="15" thickBot="1" x14ac:dyDescent="0.4">
      <c r="A32" s="37" t="s">
        <v>31</v>
      </c>
      <c r="B32" s="1">
        <v>39919</v>
      </c>
      <c r="C32" s="2"/>
      <c r="D32" s="2">
        <v>709</v>
      </c>
      <c r="E32" s="2"/>
      <c r="F32" s="1">
        <v>14305</v>
      </c>
      <c r="G32" s="1">
        <v>12960</v>
      </c>
      <c r="H32" s="2">
        <v>230</v>
      </c>
      <c r="I32" s="1">
        <v>526274</v>
      </c>
      <c r="J32" s="1">
        <v>170860</v>
      </c>
      <c r="K32" s="5"/>
      <c r="L32" s="6"/>
    </row>
    <row r="33" spans="1:12" ht="15" thickBot="1" x14ac:dyDescent="0.4">
      <c r="A33" s="37" t="s">
        <v>35</v>
      </c>
      <c r="B33" s="1">
        <v>39673</v>
      </c>
      <c r="C33" s="2"/>
      <c r="D33" s="1">
        <v>1214</v>
      </c>
      <c r="E33" s="2"/>
      <c r="F33" s="1">
        <v>30737</v>
      </c>
      <c r="G33" s="1">
        <v>6464</v>
      </c>
      <c r="H33" s="2">
        <v>198</v>
      </c>
      <c r="I33" s="1">
        <v>659587</v>
      </c>
      <c r="J33" s="1">
        <v>107470</v>
      </c>
      <c r="K33" s="5"/>
      <c r="L33" s="6"/>
    </row>
    <row r="34" spans="1:12" ht="15" thickBot="1" x14ac:dyDescent="0.4">
      <c r="A34" s="37" t="s">
        <v>34</v>
      </c>
      <c r="B34" s="1">
        <v>36259</v>
      </c>
      <c r="C34" s="2"/>
      <c r="D34" s="2">
        <v>386</v>
      </c>
      <c r="E34" s="2"/>
      <c r="F34" s="1">
        <v>7009</v>
      </c>
      <c r="G34" s="1">
        <v>12015</v>
      </c>
      <c r="H34" s="2">
        <v>128</v>
      </c>
      <c r="I34" s="1">
        <v>453684</v>
      </c>
      <c r="J34" s="1">
        <v>150336</v>
      </c>
      <c r="K34" s="5"/>
      <c r="L34" s="6"/>
    </row>
    <row r="35" spans="1:12" ht="15" thickBot="1" x14ac:dyDescent="0.4">
      <c r="A35" s="37" t="s">
        <v>28</v>
      </c>
      <c r="B35" s="1">
        <v>36099</v>
      </c>
      <c r="C35" s="2"/>
      <c r="D35" s="2">
        <v>267</v>
      </c>
      <c r="E35" s="2"/>
      <c r="F35" s="1">
        <v>12739</v>
      </c>
      <c r="G35" s="1">
        <v>11260</v>
      </c>
      <c r="H35" s="2">
        <v>83</v>
      </c>
      <c r="I35" s="1">
        <v>574216</v>
      </c>
      <c r="J35" s="1">
        <v>179109</v>
      </c>
      <c r="K35" s="6"/>
      <c r="L35" s="6"/>
    </row>
    <row r="36" spans="1:12" ht="15" thickBot="1" x14ac:dyDescent="0.4">
      <c r="A36" s="37" t="s">
        <v>46</v>
      </c>
      <c r="B36" s="1">
        <v>28802</v>
      </c>
      <c r="C36" s="2"/>
      <c r="D36" s="2">
        <v>477</v>
      </c>
      <c r="E36" s="2"/>
      <c r="F36" s="1">
        <v>5884</v>
      </c>
      <c r="G36" s="1">
        <v>7279</v>
      </c>
      <c r="H36" s="2">
        <v>121</v>
      </c>
      <c r="I36" s="1">
        <v>518134</v>
      </c>
      <c r="J36" s="1">
        <v>130942</v>
      </c>
      <c r="K36" s="5"/>
      <c r="L36" s="6"/>
    </row>
    <row r="37" spans="1:12" ht="15" thickBot="1" x14ac:dyDescent="0.4">
      <c r="A37" s="37" t="s">
        <v>38</v>
      </c>
      <c r="B37" s="1">
        <v>25147</v>
      </c>
      <c r="C37" s="2"/>
      <c r="D37" s="2">
        <v>684</v>
      </c>
      <c r="E37" s="2"/>
      <c r="F37" s="1">
        <v>17417</v>
      </c>
      <c r="G37" s="1">
        <v>5629</v>
      </c>
      <c r="H37" s="2">
        <v>153</v>
      </c>
      <c r="I37" s="1">
        <v>565490</v>
      </c>
      <c r="J37" s="1">
        <v>126574</v>
      </c>
      <c r="K37" s="5"/>
      <c r="L37" s="6"/>
    </row>
    <row r="38" spans="1:12" ht="15" thickBot="1" x14ac:dyDescent="0.4">
      <c r="A38" s="37" t="s">
        <v>45</v>
      </c>
      <c r="B38" s="1">
        <v>24408</v>
      </c>
      <c r="C38" s="2"/>
      <c r="D38" s="2">
        <v>322</v>
      </c>
      <c r="E38" s="2"/>
      <c r="F38" s="1">
        <v>10501</v>
      </c>
      <c r="G38" s="1">
        <v>8378</v>
      </c>
      <c r="H38" s="2">
        <v>111</v>
      </c>
      <c r="I38" s="1">
        <v>268686</v>
      </c>
      <c r="J38" s="1">
        <v>92227</v>
      </c>
      <c r="K38" s="5"/>
      <c r="L38" s="6"/>
    </row>
    <row r="39" spans="1:12" ht="15" thickBot="1" x14ac:dyDescent="0.4">
      <c r="A39" s="37" t="s">
        <v>50</v>
      </c>
      <c r="B39" s="1">
        <v>23818</v>
      </c>
      <c r="C39" s="2"/>
      <c r="D39" s="2">
        <v>316</v>
      </c>
      <c r="E39" s="2"/>
      <c r="F39" s="1">
        <v>5757</v>
      </c>
      <c r="G39" s="1">
        <v>12313</v>
      </c>
      <c r="H39" s="2">
        <v>163</v>
      </c>
      <c r="I39" s="1">
        <v>249344</v>
      </c>
      <c r="J39" s="1">
        <v>128899</v>
      </c>
      <c r="K39" s="5"/>
      <c r="L39" s="6"/>
    </row>
    <row r="40" spans="1:12" ht="15" thickBot="1" x14ac:dyDescent="0.4">
      <c r="A40" s="37" t="s">
        <v>44</v>
      </c>
      <c r="B40" s="1">
        <v>18163</v>
      </c>
      <c r="C40" s="2"/>
      <c r="D40" s="2">
        <v>596</v>
      </c>
      <c r="E40" s="2"/>
      <c r="F40" s="1">
        <v>10511</v>
      </c>
      <c r="G40" s="1">
        <v>8662</v>
      </c>
      <c r="H40" s="2">
        <v>284</v>
      </c>
      <c r="I40" s="1">
        <v>496985</v>
      </c>
      <c r="J40" s="1">
        <v>237017</v>
      </c>
      <c r="K40" s="5"/>
      <c r="L40" s="6"/>
    </row>
    <row r="41" spans="1:12" ht="15" thickBot="1" x14ac:dyDescent="0.4">
      <c r="A41" s="37" t="s">
        <v>40</v>
      </c>
      <c r="B41" s="1">
        <v>18148</v>
      </c>
      <c r="C41" s="2"/>
      <c r="D41" s="1">
        <v>1001</v>
      </c>
      <c r="E41" s="2"/>
      <c r="F41" s="1">
        <v>15388</v>
      </c>
      <c r="G41" s="1">
        <v>17131</v>
      </c>
      <c r="H41" s="2">
        <v>945</v>
      </c>
      <c r="I41" s="1">
        <v>325979</v>
      </c>
      <c r="J41" s="1">
        <v>307713</v>
      </c>
      <c r="K41" s="6"/>
      <c r="L41" s="6"/>
    </row>
    <row r="42" spans="1:12" ht="15" thickBot="1" x14ac:dyDescent="0.4">
      <c r="A42" s="37" t="s">
        <v>49</v>
      </c>
      <c r="B42" s="1">
        <v>16736</v>
      </c>
      <c r="C42" s="2"/>
      <c r="D42" s="2">
        <v>138</v>
      </c>
      <c r="E42" s="2"/>
      <c r="F42" s="1">
        <v>11590</v>
      </c>
      <c r="G42" s="1">
        <v>9365</v>
      </c>
      <c r="H42" s="2">
        <v>77</v>
      </c>
      <c r="I42" s="1">
        <v>159163</v>
      </c>
      <c r="J42" s="1">
        <v>89064</v>
      </c>
      <c r="K42" s="5"/>
      <c r="L42" s="6"/>
    </row>
    <row r="43" spans="1:12" ht="15" thickBot="1" x14ac:dyDescent="0.4">
      <c r="A43" s="37" t="s">
        <v>37</v>
      </c>
      <c r="B43" s="1">
        <v>15713</v>
      </c>
      <c r="C43" s="2"/>
      <c r="D43" s="2">
        <v>273</v>
      </c>
      <c r="E43" s="2"/>
      <c r="F43" s="1">
        <v>11931</v>
      </c>
      <c r="G43" s="1">
        <v>3725</v>
      </c>
      <c r="H43" s="2">
        <v>65</v>
      </c>
      <c r="I43" s="1">
        <v>357678</v>
      </c>
      <c r="J43" s="1">
        <v>84803</v>
      </c>
      <c r="K43" s="5"/>
      <c r="L43" s="6"/>
    </row>
    <row r="44" spans="1:12" ht="15" thickBot="1" x14ac:dyDescent="0.4">
      <c r="A44" s="37" t="s">
        <v>43</v>
      </c>
      <c r="B44" s="1">
        <v>13924</v>
      </c>
      <c r="C44" s="2"/>
      <c r="D44" s="2">
        <v>529</v>
      </c>
      <c r="E44" s="2"/>
      <c r="F44" s="1">
        <v>5502</v>
      </c>
      <c r="G44" s="1">
        <v>14299</v>
      </c>
      <c r="H44" s="2">
        <v>543</v>
      </c>
      <c r="I44" s="1">
        <v>161360</v>
      </c>
      <c r="J44" s="1">
        <v>165708</v>
      </c>
      <c r="K44" s="6"/>
      <c r="L44" s="6"/>
    </row>
    <row r="45" spans="1:12" ht="29.5" thickBot="1" x14ac:dyDescent="0.4">
      <c r="A45" s="37" t="s">
        <v>63</v>
      </c>
      <c r="B45" s="1">
        <v>11571</v>
      </c>
      <c r="C45" s="2"/>
      <c r="D45" s="2">
        <v>581</v>
      </c>
      <c r="E45" s="2"/>
      <c r="F45" s="1">
        <v>8970</v>
      </c>
      <c r="G45" s="1">
        <v>16395</v>
      </c>
      <c r="H45" s="2">
        <v>823</v>
      </c>
      <c r="I45" s="1">
        <v>162021</v>
      </c>
      <c r="J45" s="1">
        <v>229573</v>
      </c>
      <c r="K45" s="6"/>
      <c r="L45" s="6"/>
    </row>
    <row r="46" spans="1:12" ht="15" thickBot="1" x14ac:dyDescent="0.4">
      <c r="A46" s="37" t="s">
        <v>54</v>
      </c>
      <c r="B46" s="1">
        <v>8143</v>
      </c>
      <c r="C46" s="2"/>
      <c r="D46" s="2">
        <v>121</v>
      </c>
      <c r="E46" s="2"/>
      <c r="F46" s="2">
        <v>808</v>
      </c>
      <c r="G46" s="1">
        <v>9205</v>
      </c>
      <c r="H46" s="2">
        <v>137</v>
      </c>
      <c r="I46" s="1">
        <v>102536</v>
      </c>
      <c r="J46" s="1">
        <v>115905</v>
      </c>
      <c r="K46" s="6"/>
      <c r="L46" s="6"/>
    </row>
    <row r="47" spans="1:12" ht="29.5" thickBot="1" x14ac:dyDescent="0.4">
      <c r="A47" s="37" t="s">
        <v>42</v>
      </c>
      <c r="B47" s="1">
        <v>6318</v>
      </c>
      <c r="C47" s="2"/>
      <c r="D47" s="2">
        <v>405</v>
      </c>
      <c r="E47" s="2"/>
      <c r="F47" s="2">
        <v>568</v>
      </c>
      <c r="G47" s="1">
        <v>4647</v>
      </c>
      <c r="H47" s="2">
        <v>298</v>
      </c>
      <c r="I47" s="1">
        <v>175771</v>
      </c>
      <c r="J47" s="1">
        <v>129271</v>
      </c>
      <c r="K47" s="6"/>
      <c r="L47" s="6"/>
    </row>
    <row r="48" spans="1:12" ht="15" thickBot="1" x14ac:dyDescent="0.4">
      <c r="A48" s="37" t="s">
        <v>56</v>
      </c>
      <c r="B48" s="1">
        <v>5550</v>
      </c>
      <c r="C48" s="2"/>
      <c r="D48" s="2">
        <v>103</v>
      </c>
      <c r="E48" s="2"/>
      <c r="F48" s="1">
        <v>1534</v>
      </c>
      <c r="G48" s="1">
        <v>3097</v>
      </c>
      <c r="H48" s="2">
        <v>57</v>
      </c>
      <c r="I48" s="1">
        <v>250942</v>
      </c>
      <c r="J48" s="1">
        <v>140023</v>
      </c>
      <c r="K48" s="6"/>
      <c r="L48" s="6"/>
    </row>
    <row r="49" spans="1:12" ht="15" thickBot="1" x14ac:dyDescent="0.4">
      <c r="A49" s="37" t="s">
        <v>53</v>
      </c>
      <c r="B49" s="1">
        <v>5493</v>
      </c>
      <c r="C49" s="2"/>
      <c r="D49" s="2">
        <v>97</v>
      </c>
      <c r="E49" s="2"/>
      <c r="F49" s="2">
        <v>921</v>
      </c>
      <c r="G49" s="1">
        <v>7208</v>
      </c>
      <c r="H49" s="2">
        <v>127</v>
      </c>
      <c r="I49" s="1">
        <v>140816</v>
      </c>
      <c r="J49" s="1">
        <v>184783</v>
      </c>
      <c r="K49" s="5"/>
      <c r="L49" s="6"/>
    </row>
    <row r="50" spans="1:12" ht="15" thickBot="1" x14ac:dyDescent="0.4">
      <c r="A50" s="37" t="s">
        <v>39</v>
      </c>
      <c r="B50" s="1">
        <v>3737</v>
      </c>
      <c r="C50" s="2"/>
      <c r="D50" s="2">
        <v>118</v>
      </c>
      <c r="E50" s="2"/>
      <c r="F50" s="2">
        <v>380</v>
      </c>
      <c r="G50" s="1">
        <v>2780</v>
      </c>
      <c r="H50" s="2">
        <v>88</v>
      </c>
      <c r="I50" s="1">
        <v>155861</v>
      </c>
      <c r="J50" s="1">
        <v>115950</v>
      </c>
      <c r="K50" s="5"/>
      <c r="L50" s="6"/>
    </row>
    <row r="51" spans="1:12" ht="15" thickBot="1" x14ac:dyDescent="0.4">
      <c r="A51" s="37" t="s">
        <v>51</v>
      </c>
      <c r="B51" s="1">
        <v>2910</v>
      </c>
      <c r="C51" s="2"/>
      <c r="D51" s="2">
        <v>43</v>
      </c>
      <c r="E51" s="2"/>
      <c r="F51" s="1">
        <v>1280</v>
      </c>
      <c r="G51" s="1">
        <v>2723</v>
      </c>
      <c r="H51" s="2">
        <v>40</v>
      </c>
      <c r="I51" s="1">
        <v>146218</v>
      </c>
      <c r="J51" s="1">
        <v>136809</v>
      </c>
      <c r="K51" s="5"/>
      <c r="L51" s="6"/>
    </row>
    <row r="52" spans="1:12" ht="15" thickBot="1" x14ac:dyDescent="0.4">
      <c r="A52" s="37" t="s">
        <v>55</v>
      </c>
      <c r="B52" s="1">
        <v>2346</v>
      </c>
      <c r="C52" s="2"/>
      <c r="D52" s="2">
        <v>25</v>
      </c>
      <c r="E52" s="2"/>
      <c r="F52" s="2">
        <v>527</v>
      </c>
      <c r="G52" s="1">
        <v>4054</v>
      </c>
      <c r="H52" s="2">
        <v>43</v>
      </c>
      <c r="I52" s="1">
        <v>65469</v>
      </c>
      <c r="J52" s="1">
        <v>113120</v>
      </c>
      <c r="K52" s="5"/>
      <c r="L52" s="6"/>
    </row>
    <row r="53" spans="1:12" ht="15" thickBot="1" x14ac:dyDescent="0.4">
      <c r="A53" s="37" t="s">
        <v>52</v>
      </c>
      <c r="B53" s="1">
        <v>2192</v>
      </c>
      <c r="C53" s="2"/>
      <c r="D53" s="2">
        <v>19</v>
      </c>
      <c r="E53" s="2"/>
      <c r="F53" s="1">
        <v>1375</v>
      </c>
      <c r="G53" s="1">
        <v>2996</v>
      </c>
      <c r="H53" s="2">
        <v>26</v>
      </c>
      <c r="I53" s="1">
        <v>189509</v>
      </c>
      <c r="J53" s="1">
        <v>259053</v>
      </c>
      <c r="K53" s="6"/>
      <c r="L53" s="6"/>
    </row>
    <row r="54" spans="1:12" ht="15" thickBot="1" x14ac:dyDescent="0.4">
      <c r="A54" s="37" t="s">
        <v>47</v>
      </c>
      <c r="B54" s="1">
        <v>1490</v>
      </c>
      <c r="C54" s="2"/>
      <c r="D54" s="2">
        <v>26</v>
      </c>
      <c r="E54" s="2"/>
      <c r="F54" s="2">
        <v>339</v>
      </c>
      <c r="G54" s="1">
        <v>1052</v>
      </c>
      <c r="H54" s="2">
        <v>18</v>
      </c>
      <c r="I54" s="1">
        <v>136008</v>
      </c>
      <c r="J54" s="1">
        <v>96060</v>
      </c>
      <c r="K54" s="5"/>
      <c r="L54" s="6"/>
    </row>
    <row r="55" spans="1:12" ht="15" thickBot="1" x14ac:dyDescent="0.4">
      <c r="A55" s="37" t="s">
        <v>48</v>
      </c>
      <c r="B55" s="1">
        <v>1377</v>
      </c>
      <c r="C55" s="2"/>
      <c r="D55" s="2">
        <v>56</v>
      </c>
      <c r="E55" s="2"/>
      <c r="F55" s="2">
        <v>165</v>
      </c>
      <c r="G55" s="1">
        <v>2207</v>
      </c>
      <c r="H55" s="2">
        <v>90</v>
      </c>
      <c r="I55" s="1">
        <v>86582</v>
      </c>
      <c r="J55" s="1">
        <v>138756</v>
      </c>
      <c r="K55" s="6"/>
      <c r="L55" s="6"/>
    </row>
    <row r="56" spans="1:12" ht="15" thickBot="1" x14ac:dyDescent="0.4">
      <c r="A56" s="3" t="s">
        <v>64</v>
      </c>
      <c r="B56" s="2">
        <v>337</v>
      </c>
      <c r="C56" s="46">
        <v>5</v>
      </c>
      <c r="D56" s="2">
        <v>5</v>
      </c>
      <c r="E56" s="2"/>
      <c r="F56" s="2">
        <v>88</v>
      </c>
      <c r="G56" s="2"/>
      <c r="H56" s="2"/>
      <c r="I56" s="1">
        <v>19601</v>
      </c>
      <c r="J56" s="2"/>
      <c r="K56" s="6"/>
      <c r="L56" s="5"/>
    </row>
    <row r="57" spans="1:12" ht="21.5" thickBot="1" x14ac:dyDescent="0.4">
      <c r="A57" s="3" t="s">
        <v>67</v>
      </c>
      <c r="B57" s="2">
        <v>38</v>
      </c>
      <c r="C57" s="2"/>
      <c r="D57" s="2">
        <v>2</v>
      </c>
      <c r="E57" s="2"/>
      <c r="F57" s="2">
        <v>17</v>
      </c>
      <c r="G57" s="2"/>
      <c r="H57" s="2"/>
      <c r="I57" s="1">
        <v>12745</v>
      </c>
      <c r="J57" s="2"/>
      <c r="K57" s="5"/>
      <c r="L57" s="5"/>
    </row>
    <row r="58" spans="1:12" ht="15" thickBot="1" x14ac:dyDescent="0.4">
      <c r="A58" s="3" t="s">
        <v>65</v>
      </c>
      <c r="B58" s="1">
        <v>13473</v>
      </c>
      <c r="C58" s="2"/>
      <c r="D58" s="2">
        <v>188</v>
      </c>
      <c r="E58" s="2"/>
      <c r="F58" s="1">
        <v>11926</v>
      </c>
      <c r="G58" s="1">
        <v>3978</v>
      </c>
      <c r="H58" s="2">
        <v>56</v>
      </c>
      <c r="I58" s="1">
        <v>464073</v>
      </c>
      <c r="J58" s="1">
        <v>137018</v>
      </c>
      <c r="K58" s="5"/>
      <c r="L58" s="5"/>
    </row>
    <row r="59" spans="1:12" ht="21.5" thickBot="1" x14ac:dyDescent="0.4">
      <c r="A59" s="53" t="s">
        <v>66</v>
      </c>
      <c r="B59" s="54">
        <v>336</v>
      </c>
      <c r="C59" s="54"/>
      <c r="D59" s="54">
        <v>7</v>
      </c>
      <c r="E59" s="54"/>
      <c r="F59" s="54">
        <v>147</v>
      </c>
      <c r="G59" s="54"/>
      <c r="H59" s="54"/>
      <c r="I59" s="55">
        <v>7890</v>
      </c>
      <c r="J59" s="54"/>
      <c r="K59" s="56"/>
      <c r="L59" s="38"/>
    </row>
  </sheetData>
  <mergeCells count="2">
    <mergeCell ref="L1:N1"/>
    <mergeCell ref="Q1:U1"/>
  </mergeCells>
  <hyperlinks>
    <hyperlink ref="A5" r:id="rId1" display="https://www.worldometers.info/coronavirus/usa/new-york/" xr:uid="{6BB86AEA-466E-4AA9-B103-0E60AF9B6D29}"/>
    <hyperlink ref="A6" r:id="rId2" display="https://www.worldometers.info/coronavirus/usa/california/" xr:uid="{0FAB5DE0-7A7C-4FD1-AFD8-F88123F90EA1}"/>
    <hyperlink ref="A7" r:id="rId3" display="https://www.worldometers.info/coronavirus/usa/florida/" xr:uid="{188F5710-388A-4787-A117-6346DFAD9FEA}"/>
    <hyperlink ref="A8" r:id="rId4" display="https://www.worldometers.info/coronavirus/usa/texas/" xr:uid="{2DE6B218-2FF7-4F62-99A1-B9F6F93D0ABA}"/>
    <hyperlink ref="A9" r:id="rId5" display="https://www.worldometers.info/coronavirus/usa/new-jersey/" xr:uid="{795E4345-CE2A-470D-AD2B-EB66CB839A92}"/>
    <hyperlink ref="A10" r:id="rId6" display="https://www.worldometers.info/coronavirus/usa/illinois/" xr:uid="{F19AA204-A8F4-4886-9DFF-96BD2944EC25}"/>
    <hyperlink ref="A11" r:id="rId7" display="https://www.worldometers.info/coronavirus/usa/georgia/" xr:uid="{9AA1E665-39DF-4BB4-8F96-92615656E425}"/>
    <hyperlink ref="A12" r:id="rId8" display="https://www.worldometers.info/coronavirus/usa/arizona/" xr:uid="{25A87BB4-D12D-4C1E-A846-67EA65172D36}"/>
    <hyperlink ref="A13" r:id="rId9" display="https://www.worldometers.info/coronavirus/usa/massachusetts/" xr:uid="{AB786C9E-563A-47C4-A41F-0F5D4FA11FFE}"/>
    <hyperlink ref="A14" r:id="rId10" display="https://www.worldometers.info/coronavirus/usa/pennsylvania/" xr:uid="{CE4F8E14-5EEA-4B33-8664-1627C3BBE822}"/>
    <hyperlink ref="A15" r:id="rId11" display="https://www.worldometers.info/coronavirus/usa/north-carolina/" xr:uid="{31502ABE-DC4C-4826-81DF-14BA52D34505}"/>
    <hyperlink ref="A16" r:id="rId12" display="https://www.worldometers.info/coronavirus/usa/louisiana/" xr:uid="{D826D839-FA6E-4A9D-883E-6704B603DBCA}"/>
    <hyperlink ref="A17" r:id="rId13" display="https://www.worldometers.info/coronavirus/usa/tennessee/" xr:uid="{D85EFAD8-B5C5-442A-819F-FBE9D04DC322}"/>
    <hyperlink ref="A18" r:id="rId14" display="https://www.worldometers.info/coronavirus/usa/michigan/" xr:uid="{D8AB1A36-B441-4A03-86D2-AFF83D2B45B8}"/>
    <hyperlink ref="A19" r:id="rId15" display="https://www.worldometers.info/coronavirus/usa/virginia/" xr:uid="{CB8E0443-FC99-4CB3-B993-7919BBBA01E2}"/>
    <hyperlink ref="A20" r:id="rId16" display="https://www.worldometers.info/coronavirus/usa/maryland/" xr:uid="{79014148-A101-4325-965A-A4A8BD62D283}"/>
    <hyperlink ref="A21" r:id="rId17" display="https://www.worldometers.info/coronavirus/usa/ohio/" xr:uid="{6ADBF55E-46FE-4069-BD8B-D78EC98C1840}"/>
    <hyperlink ref="A22" r:id="rId18" display="https://www.worldometers.info/coronavirus/usa/south-carolina/" xr:uid="{285D205F-CEC9-4202-ABAC-5321FAEC40E0}"/>
    <hyperlink ref="A23" r:id="rId19" display="https://www.worldometers.info/coronavirus/usa/alabama/" xr:uid="{4459802E-2A96-44AB-B2B4-3C878B379E42}"/>
    <hyperlink ref="A24" r:id="rId20" display="https://www.worldometers.info/coronavirus/usa/indiana/" xr:uid="{6A06BA71-437A-4DB3-A96A-9E957CC27BF2}"/>
    <hyperlink ref="A25" r:id="rId21" display="https://www.worldometers.info/coronavirus/usa/washington/" xr:uid="{68E981DB-A15D-4B24-A37D-43C0AC765515}"/>
    <hyperlink ref="A26" r:id="rId22" display="https://www.worldometers.info/coronavirus/usa/minnesota/" xr:uid="{7D481799-E5E1-4300-B1FB-1BF1B35884A3}"/>
    <hyperlink ref="A27" r:id="rId23" display="https://www.worldometers.info/coronavirus/usa/connecticut/" xr:uid="{D6710DE9-6CB4-4125-B48E-5D0280577399}"/>
    <hyperlink ref="A28" r:id="rId24" display="https://www.worldometers.info/coronavirus/usa/mississippi/" xr:uid="{59F31123-83A8-421D-B34A-59C2AB5A6F1C}"/>
    <hyperlink ref="A29" r:id="rId25" display="https://www.worldometers.info/coronavirus/usa/wisconsin/" xr:uid="{4B4F60E6-1FD5-456A-857D-E51659C6CDD8}"/>
    <hyperlink ref="A30" r:id="rId26" display="https://www.worldometers.info/coronavirus/usa/colorado/" xr:uid="{8C9025DB-7D84-4C9F-AE0A-22C279F9F02D}"/>
    <hyperlink ref="A31" r:id="rId27" display="https://www.worldometers.info/coronavirus/usa/iowa/" xr:uid="{1E7D5A6C-A6BB-41B2-879E-F3D761FDB215}"/>
    <hyperlink ref="A32" r:id="rId28" display="https://www.worldometers.info/coronavirus/usa/nevada/" xr:uid="{22231FF4-BB83-421D-BC77-CDA5BAB79176}"/>
    <hyperlink ref="A33" r:id="rId29" display="https://www.worldometers.info/coronavirus/usa/missouri/" xr:uid="{DF834D25-D5A1-4FD1-81D0-D7A5972ABB30}"/>
    <hyperlink ref="A34" r:id="rId30" display="https://www.worldometers.info/coronavirus/usa/arkansas/" xr:uid="{6D6D6712-F206-4D5C-B367-B4152B518F26}"/>
    <hyperlink ref="A35" r:id="rId31" display="https://www.worldometers.info/coronavirus/usa/utah/" xr:uid="{BDFF2389-5288-4146-877F-40DD83B90715}"/>
    <hyperlink ref="A36" r:id="rId32" display="https://www.worldometers.info/coronavirus/usa/oklahoma/" xr:uid="{C06D7E05-EC37-479D-8FFC-1A7C12E68C5B}"/>
    <hyperlink ref="A37" r:id="rId33" display="https://www.worldometers.info/coronavirus/usa/kentucky/" xr:uid="{972D2BFC-CDCC-4BF7-91BD-578AEC03F881}"/>
    <hyperlink ref="A38" r:id="rId34" display="https://www.worldometers.info/coronavirus/usa/kansas/" xr:uid="{5876441C-3715-4F4B-BB62-3CA225470FBF}"/>
    <hyperlink ref="A39" r:id="rId35" display="https://www.worldometers.info/coronavirus/usa/nebraska/" xr:uid="{EC33CEC2-BCEF-43BB-B4DD-98C7579E5021}"/>
    <hyperlink ref="A40" r:id="rId36" display="https://www.worldometers.info/coronavirus/usa/new-mexico/" xr:uid="{92209BFD-CBBB-4AF2-AE87-D4326A344D8C}"/>
    <hyperlink ref="A41" r:id="rId37" display="https://www.worldometers.info/coronavirus/usa/rhode-island/" xr:uid="{A013EEA9-8B0F-44EF-8888-4745F57F5159}"/>
    <hyperlink ref="A42" r:id="rId38" display="https://www.worldometers.info/coronavirus/usa/idaho/" xr:uid="{79C55815-4C8D-4A91-9632-862BB1125C74}"/>
    <hyperlink ref="A43" r:id="rId39" display="https://www.worldometers.info/coronavirus/usa/oregon/" xr:uid="{277A37F3-9195-429C-B6C1-1EBF7F5DC3E2}"/>
    <hyperlink ref="A44" r:id="rId40" display="https://www.worldometers.info/coronavirus/usa/delaware/" xr:uid="{3BD283D9-6582-4463-A6E5-CA7088AFF423}"/>
    <hyperlink ref="A45" r:id="rId41" display="https://www.worldometers.info/coronavirus/usa/district-of-columbia/" xr:uid="{EACA332B-38EB-4220-9D34-EB2D660EAA70}"/>
    <hyperlink ref="A46" r:id="rId42" display="https://www.worldometers.info/coronavirus/usa/south-dakota/" xr:uid="{721EA54D-3A5D-4ED1-A015-3E3DC933E2CB}"/>
    <hyperlink ref="A47" r:id="rId43" display="https://www.worldometers.info/coronavirus/usa/new-hampshire/" xr:uid="{40E23274-C76A-4E1C-A810-183323EB9E45}"/>
    <hyperlink ref="A48" r:id="rId44" display="https://www.worldometers.info/coronavirus/usa/west-virginia/" xr:uid="{6BDA32FE-6648-4A88-9443-F3E9C15397A9}"/>
    <hyperlink ref="A49" r:id="rId45" display="https://www.worldometers.info/coronavirus/usa/north-dakota/" xr:uid="{0E571FF5-D4CC-4FA7-ADB8-23DC9168C659}"/>
    <hyperlink ref="A50" r:id="rId46" display="https://www.worldometers.info/coronavirus/usa/maine/" xr:uid="{B7F80871-15B9-476E-B0E8-1B1EAFB3849F}"/>
    <hyperlink ref="A51" r:id="rId47" display="https://www.worldometers.info/coronavirus/usa/montana/" xr:uid="{1C1038E9-BD2A-41E7-8889-90833A776B0D}"/>
    <hyperlink ref="A52" r:id="rId48" display="https://www.worldometers.info/coronavirus/usa/wyoming/" xr:uid="{6D0415CB-FD6A-4BBB-82E7-1B833F141CC0}"/>
    <hyperlink ref="A53" r:id="rId49" display="https://www.worldometers.info/coronavirus/usa/alaska/" xr:uid="{0AFFA0A0-232B-4F94-ACA7-2C7755D05391}"/>
    <hyperlink ref="A54" r:id="rId50" display="https://www.worldometers.info/coronavirus/usa/hawaii/" xr:uid="{7DFE7285-0307-4FE3-B98D-EEEEF12192F2}"/>
    <hyperlink ref="A55" r:id="rId51" display="https://www.worldometers.info/coronavirus/usa/vermont/" xr:uid="{99FC7110-E61E-4619-B370-7A67239FFFB0}"/>
  </hyperlinks>
  <pageMargins left="0.7" right="0.7" top="0.75" bottom="0.75" header="0.3" footer="0.3"/>
  <pageSetup orientation="portrait" r:id="rId5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9B5581-99F4-4752-AB5D-E061591DB7E6}">
  <dimension ref="A1:O66"/>
  <sheetViews>
    <sheetView workbookViewId="0">
      <pane xSplit="1" ySplit="1" topLeftCell="B18" activePane="bottomRight" state="frozen"/>
      <selection pane="topRight" activeCell="B1" sqref="B1"/>
      <selection pane="bottomLeft" activeCell="A2" sqref="A2"/>
      <selection pane="bottomRight" activeCell="D2" sqref="A2:D56"/>
    </sheetView>
  </sheetViews>
  <sheetFormatPr defaultRowHeight="13" x14ac:dyDescent="0.3"/>
  <cols>
    <col min="1" max="1" width="20.90625" style="26" customWidth="1"/>
    <col min="2" max="2" width="11.90625" style="26" customWidth="1"/>
    <col min="3" max="3" width="14.36328125" style="26" hidden="1" customWidth="1"/>
    <col min="4" max="4" width="14.36328125" style="26" customWidth="1"/>
    <col min="5" max="5" width="14.36328125" style="26" hidden="1" customWidth="1"/>
    <col min="6" max="10" width="14.36328125" style="26" customWidth="1"/>
    <col min="11" max="11" width="4.08984375" style="25" customWidth="1"/>
    <col min="12" max="12" width="10.08984375" style="25" customWidth="1"/>
    <col min="13" max="13" width="8.7265625" style="25"/>
    <col min="14" max="14" width="12.6328125" style="25" customWidth="1"/>
    <col min="15" max="15" width="9.81640625" style="44" customWidth="1"/>
    <col min="16" max="16384" width="8.7265625" style="25"/>
  </cols>
  <sheetData>
    <row r="1" spans="1:15" customFormat="1" ht="44" thickBot="1" x14ac:dyDescent="0.4">
      <c r="A1" s="23" t="s">
        <v>1</v>
      </c>
      <c r="B1" s="24" t="s">
        <v>93</v>
      </c>
      <c r="C1" s="24" t="s">
        <v>92</v>
      </c>
      <c r="D1" s="24" t="s">
        <v>91</v>
      </c>
      <c r="E1" s="24" t="s">
        <v>90</v>
      </c>
      <c r="F1" s="24" t="s">
        <v>89</v>
      </c>
      <c r="G1" s="24" t="s">
        <v>88</v>
      </c>
      <c r="H1" s="24" t="s">
        <v>94</v>
      </c>
      <c r="I1" s="24" t="s">
        <v>87</v>
      </c>
      <c r="J1" s="24" t="s">
        <v>86</v>
      </c>
      <c r="L1" s="24" t="s">
        <v>98</v>
      </c>
      <c r="M1" s="24" t="s">
        <v>99</v>
      </c>
      <c r="N1" s="24" t="s">
        <v>100</v>
      </c>
      <c r="O1" s="24" t="s">
        <v>101</v>
      </c>
    </row>
    <row r="2" spans="1:15" ht="15" thickBot="1" x14ac:dyDescent="0.35">
      <c r="A2" s="37" t="s">
        <v>36</v>
      </c>
      <c r="B2" s="1">
        <v>74212</v>
      </c>
      <c r="C2" s="2"/>
      <c r="D2" s="1">
        <v>1397</v>
      </c>
      <c r="E2" s="2"/>
      <c r="F2" s="1">
        <v>40305</v>
      </c>
      <c r="G2" s="1">
        <v>15135</v>
      </c>
      <c r="H2" s="2">
        <v>285</v>
      </c>
      <c r="I2" s="1">
        <v>618011</v>
      </c>
      <c r="J2" s="1">
        <v>126043</v>
      </c>
      <c r="K2" s="34"/>
      <c r="L2" s="41">
        <f>IFERROR(B2/I2,0)</f>
        <v>0.12008200501285576</v>
      </c>
      <c r="M2" s="42">
        <f>IFERROR(H2/G2,0)</f>
        <v>1.8830525272547076E-2</v>
      </c>
      <c r="N2" s="40">
        <f>D2*250</f>
        <v>349250</v>
      </c>
      <c r="O2" s="43">
        <f>ABS(N2-B2)/B2</f>
        <v>3.7061122190481326</v>
      </c>
    </row>
    <row r="3" spans="1:15" ht="15" thickBot="1" x14ac:dyDescent="0.35">
      <c r="A3" s="37" t="s">
        <v>52</v>
      </c>
      <c r="B3" s="1">
        <v>2192</v>
      </c>
      <c r="C3" s="2"/>
      <c r="D3" s="2">
        <v>19</v>
      </c>
      <c r="E3" s="2"/>
      <c r="F3" s="1">
        <v>1375</v>
      </c>
      <c r="G3" s="1">
        <v>2996</v>
      </c>
      <c r="H3" s="2">
        <v>26</v>
      </c>
      <c r="I3" s="1">
        <v>189509</v>
      </c>
      <c r="J3" s="1">
        <v>259053</v>
      </c>
      <c r="K3" s="35"/>
      <c r="L3" s="41">
        <f>IFERROR(B3/I3,0)</f>
        <v>1.1566732978380973E-2</v>
      </c>
      <c r="M3" s="42">
        <f>IFERROR(H3/G3,0)</f>
        <v>8.678237650200267E-3</v>
      </c>
      <c r="N3" s="40">
        <f>D3*250</f>
        <v>4750</v>
      </c>
      <c r="O3" s="43">
        <f t="shared" ref="O3:O56" si="0">ABS(N3-B3)/B3</f>
        <v>1.1669708029197081</v>
      </c>
    </row>
    <row r="4" spans="1:15" ht="15" thickBot="1" x14ac:dyDescent="0.35">
      <c r="A4" s="37" t="s">
        <v>33</v>
      </c>
      <c r="B4" s="1">
        <v>152944</v>
      </c>
      <c r="C4" s="2"/>
      <c r="D4" s="1">
        <v>3063</v>
      </c>
      <c r="E4" s="2"/>
      <c r="F4" s="1">
        <v>130144</v>
      </c>
      <c r="G4" s="1">
        <v>21012</v>
      </c>
      <c r="H4" s="2">
        <v>421</v>
      </c>
      <c r="I4" s="1">
        <v>1037924</v>
      </c>
      <c r="J4" s="1">
        <v>142597</v>
      </c>
      <c r="K4" s="35"/>
      <c r="L4" s="41">
        <f>IFERROR(B4/I4,0)</f>
        <v>0.14735568307506136</v>
      </c>
      <c r="M4" s="42">
        <f>IFERROR(H4/G4,0)</f>
        <v>2.0036169807728918E-2</v>
      </c>
      <c r="N4" s="40">
        <f>D4*250</f>
        <v>765750</v>
      </c>
      <c r="O4" s="43">
        <f t="shared" si="0"/>
        <v>4.0067344910555498</v>
      </c>
    </row>
    <row r="5" spans="1:15" ht="12.5" customHeight="1" thickBot="1" x14ac:dyDescent="0.35">
      <c r="A5" s="37" t="s">
        <v>34</v>
      </c>
      <c r="B5" s="1">
        <v>36259</v>
      </c>
      <c r="C5" s="2"/>
      <c r="D5" s="2">
        <v>386</v>
      </c>
      <c r="E5" s="2"/>
      <c r="F5" s="1">
        <v>7009</v>
      </c>
      <c r="G5" s="1">
        <v>12015</v>
      </c>
      <c r="H5" s="2">
        <v>128</v>
      </c>
      <c r="I5" s="1">
        <v>453684</v>
      </c>
      <c r="J5" s="1">
        <v>150336</v>
      </c>
      <c r="K5" s="35"/>
      <c r="L5" s="41">
        <f>IFERROR(B5/I5,0)</f>
        <v>7.9921266784810568E-2</v>
      </c>
      <c r="M5" s="42">
        <f>IFERROR(H5/G5,0)</f>
        <v>1.0653349979192676E-2</v>
      </c>
      <c r="N5" s="40">
        <f>D5*250</f>
        <v>96500</v>
      </c>
      <c r="O5" s="43">
        <f t="shared" si="0"/>
        <v>1.6614082021015473</v>
      </c>
    </row>
    <row r="6" spans="1:15" ht="15" thickBot="1" x14ac:dyDescent="0.35">
      <c r="A6" s="37" t="s">
        <v>10</v>
      </c>
      <c r="B6" s="1">
        <v>432345</v>
      </c>
      <c r="C6" s="2"/>
      <c r="D6" s="1">
        <v>8202</v>
      </c>
      <c r="E6" s="2"/>
      <c r="F6" s="1">
        <v>292967</v>
      </c>
      <c r="G6" s="1">
        <v>10942</v>
      </c>
      <c r="H6" s="2">
        <v>208</v>
      </c>
      <c r="I6" s="1">
        <v>6778304</v>
      </c>
      <c r="J6" s="1">
        <v>171550</v>
      </c>
      <c r="K6" s="35"/>
      <c r="L6" s="41">
        <f>IFERROR(B6/I6,0)</f>
        <v>6.3783654436271958E-2</v>
      </c>
      <c r="M6" s="42">
        <f>IFERROR(H6/G6,0)</f>
        <v>1.9009321878998356E-2</v>
      </c>
      <c r="N6" s="40">
        <f>D6*250</f>
        <v>2050500</v>
      </c>
      <c r="O6" s="43">
        <f t="shared" si="0"/>
        <v>3.7427401727786838</v>
      </c>
    </row>
    <row r="7" spans="1:15" ht="15" thickBot="1" x14ac:dyDescent="0.35">
      <c r="A7" s="37" t="s">
        <v>18</v>
      </c>
      <c r="B7" s="1">
        <v>42314</v>
      </c>
      <c r="C7" s="2"/>
      <c r="D7" s="1">
        <v>1786</v>
      </c>
      <c r="E7" s="2"/>
      <c r="F7" s="1">
        <v>24889</v>
      </c>
      <c r="G7" s="1">
        <v>7348</v>
      </c>
      <c r="H7" s="2">
        <v>310</v>
      </c>
      <c r="I7" s="1">
        <v>467726</v>
      </c>
      <c r="J7" s="1">
        <v>81220</v>
      </c>
      <c r="K7" s="34"/>
      <c r="L7" s="41">
        <f>IFERROR(B7/I7,0)</f>
        <v>9.0467495927102626E-2</v>
      </c>
      <c r="M7" s="42">
        <f>IFERROR(H7/G7,0)</f>
        <v>4.2188350571584106E-2</v>
      </c>
      <c r="N7" s="40">
        <f>D7*250</f>
        <v>446500</v>
      </c>
      <c r="O7" s="43">
        <f t="shared" si="0"/>
        <v>9.5520631469490009</v>
      </c>
    </row>
    <row r="8" spans="1:15" ht="15" thickBot="1" x14ac:dyDescent="0.35">
      <c r="A8" s="37" t="s">
        <v>23</v>
      </c>
      <c r="B8" s="1">
        <v>48232</v>
      </c>
      <c r="C8" s="2"/>
      <c r="D8" s="1">
        <v>4410</v>
      </c>
      <c r="E8" s="2"/>
      <c r="F8" s="1">
        <v>21973</v>
      </c>
      <c r="G8" s="1">
        <v>13528</v>
      </c>
      <c r="H8" s="1">
        <v>1237</v>
      </c>
      <c r="I8" s="1">
        <v>685869</v>
      </c>
      <c r="J8" s="1">
        <v>192374</v>
      </c>
      <c r="K8" s="34"/>
      <c r="L8" s="41">
        <f>IFERROR(B8/I8,0)</f>
        <v>7.0322466826755553E-2</v>
      </c>
      <c r="M8" s="42">
        <f>IFERROR(H8/G8,0)</f>
        <v>9.1439976345357776E-2</v>
      </c>
      <c r="N8" s="40">
        <f>D8*250</f>
        <v>1102500</v>
      </c>
      <c r="O8" s="43">
        <f t="shared" si="0"/>
        <v>21.85826836954719</v>
      </c>
    </row>
    <row r="9" spans="1:15" ht="15" thickBot="1" x14ac:dyDescent="0.35">
      <c r="A9" s="37" t="s">
        <v>43</v>
      </c>
      <c r="B9" s="1">
        <v>13924</v>
      </c>
      <c r="C9" s="2"/>
      <c r="D9" s="2">
        <v>529</v>
      </c>
      <c r="E9" s="2"/>
      <c r="F9" s="1">
        <v>5502</v>
      </c>
      <c r="G9" s="1">
        <v>14299</v>
      </c>
      <c r="H9" s="2">
        <v>543</v>
      </c>
      <c r="I9" s="1">
        <v>161360</v>
      </c>
      <c r="J9" s="1">
        <v>165708</v>
      </c>
      <c r="K9" s="34"/>
      <c r="L9" s="41">
        <f>IFERROR(B9/I9,0)</f>
        <v>8.6291522062469012E-2</v>
      </c>
      <c r="M9" s="42">
        <f>IFERROR(H9/G9,0)</f>
        <v>3.7974683544303799E-2</v>
      </c>
      <c r="N9" s="40">
        <f>D9*250</f>
        <v>132250</v>
      </c>
      <c r="O9" s="43">
        <f t="shared" si="0"/>
        <v>8.4979890835966678</v>
      </c>
    </row>
    <row r="10" spans="1:15" ht="15" thickBot="1" x14ac:dyDescent="0.35">
      <c r="A10" s="37" t="s">
        <v>63</v>
      </c>
      <c r="B10" s="1">
        <v>11571</v>
      </c>
      <c r="C10" s="2"/>
      <c r="D10" s="2">
        <v>581</v>
      </c>
      <c r="E10" s="2"/>
      <c r="F10" s="1">
        <v>8970</v>
      </c>
      <c r="G10" s="1">
        <v>16395</v>
      </c>
      <c r="H10" s="2">
        <v>823</v>
      </c>
      <c r="I10" s="1">
        <v>162021</v>
      </c>
      <c r="J10" s="1">
        <v>229573</v>
      </c>
      <c r="K10" s="35"/>
      <c r="L10" s="41">
        <f>IFERROR(B10/I10,0)</f>
        <v>7.1416668209676529E-2</v>
      </c>
      <c r="M10" s="42">
        <f>IFERROR(H10/G10,0)</f>
        <v>5.0198231168039037E-2</v>
      </c>
      <c r="N10" s="40">
        <f>D10*250</f>
        <v>145250</v>
      </c>
      <c r="O10" s="43">
        <f t="shared" si="0"/>
        <v>11.552934059286146</v>
      </c>
    </row>
    <row r="11" spans="1:15" ht="15" thickBot="1" x14ac:dyDescent="0.35">
      <c r="A11" s="37" t="s">
        <v>13</v>
      </c>
      <c r="B11" s="1">
        <v>389868</v>
      </c>
      <c r="C11" s="2"/>
      <c r="D11" s="1">
        <v>5520</v>
      </c>
      <c r="E11" s="2"/>
      <c r="F11" s="1">
        <v>344397</v>
      </c>
      <c r="G11" s="1">
        <v>18152</v>
      </c>
      <c r="H11" s="2">
        <v>257</v>
      </c>
      <c r="I11" s="1">
        <v>3215185</v>
      </c>
      <c r="J11" s="1">
        <v>149698</v>
      </c>
      <c r="K11" s="34"/>
      <c r="L11" s="41">
        <f>IFERROR(B11/I11,0)</f>
        <v>0.12125834127740706</v>
      </c>
      <c r="M11" s="42">
        <f>IFERROR(H11/G11,0)</f>
        <v>1.4158219479947113E-2</v>
      </c>
      <c r="N11" s="40">
        <f>D11*250</f>
        <v>1380000</v>
      </c>
      <c r="O11" s="43">
        <f t="shared" si="0"/>
        <v>2.5396595770876296</v>
      </c>
    </row>
    <row r="12" spans="1:15" ht="15" thickBot="1" x14ac:dyDescent="0.35">
      <c r="A12" s="37" t="s">
        <v>16</v>
      </c>
      <c r="B12" s="1">
        <v>156588</v>
      </c>
      <c r="C12" s="2"/>
      <c r="D12" s="1">
        <v>3360</v>
      </c>
      <c r="E12" s="2"/>
      <c r="F12" s="1">
        <v>127409</v>
      </c>
      <c r="G12" s="1">
        <v>14748</v>
      </c>
      <c r="H12" s="2">
        <v>316</v>
      </c>
      <c r="I12" s="1">
        <v>1542109</v>
      </c>
      <c r="J12" s="1">
        <v>145243</v>
      </c>
      <c r="K12" s="35"/>
      <c r="L12" s="41">
        <f>IFERROR(B12/I12,0)</f>
        <v>0.10154146042854299</v>
      </c>
      <c r="M12" s="42">
        <f>IFERROR(H12/G12,0)</f>
        <v>2.1426634119880661E-2</v>
      </c>
      <c r="N12" s="40">
        <f>D12*250</f>
        <v>840000</v>
      </c>
      <c r="O12" s="43">
        <f t="shared" si="0"/>
        <v>4.3643957391370982</v>
      </c>
    </row>
    <row r="13" spans="1:15" ht="14.5" thickBot="1" x14ac:dyDescent="0.35">
      <c r="A13" s="3" t="s">
        <v>64</v>
      </c>
      <c r="B13" s="2">
        <v>337</v>
      </c>
      <c r="C13" s="46">
        <v>5</v>
      </c>
      <c r="D13" s="2">
        <v>5</v>
      </c>
      <c r="E13" s="2"/>
      <c r="F13" s="2">
        <v>88</v>
      </c>
      <c r="G13" s="2"/>
      <c r="H13" s="2"/>
      <c r="I13" s="1">
        <v>19601</v>
      </c>
      <c r="J13" s="2"/>
      <c r="K13" s="35"/>
      <c r="L13" s="41">
        <f>IFERROR(B13/I13,0)</f>
        <v>1.7193000357124635E-2</v>
      </c>
      <c r="M13" s="42">
        <f>IFERROR(H13/G13,0)</f>
        <v>0</v>
      </c>
      <c r="N13" s="40">
        <f>D13*250</f>
        <v>1250</v>
      </c>
      <c r="O13" s="43">
        <f t="shared" si="0"/>
        <v>2.7091988130563798</v>
      </c>
    </row>
    <row r="14" spans="1:15" ht="15" thickBot="1" x14ac:dyDescent="0.35">
      <c r="A14" s="37" t="s">
        <v>47</v>
      </c>
      <c r="B14" s="1">
        <v>1490</v>
      </c>
      <c r="C14" s="2"/>
      <c r="D14" s="2">
        <v>26</v>
      </c>
      <c r="E14" s="2"/>
      <c r="F14" s="2">
        <v>339</v>
      </c>
      <c r="G14" s="1">
        <v>1052</v>
      </c>
      <c r="H14" s="2">
        <v>18</v>
      </c>
      <c r="I14" s="1">
        <v>136008</v>
      </c>
      <c r="J14" s="1">
        <v>96060</v>
      </c>
      <c r="K14" s="35"/>
      <c r="L14" s="41">
        <f>IFERROR(B14/I14,0)</f>
        <v>1.0955237927180754E-2</v>
      </c>
      <c r="M14" s="42">
        <f>IFERROR(H14/G14,0)</f>
        <v>1.7110266159695818E-2</v>
      </c>
      <c r="N14" s="40">
        <f>D14*250</f>
        <v>6500</v>
      </c>
      <c r="O14" s="43">
        <f t="shared" si="0"/>
        <v>3.3624161073825505</v>
      </c>
    </row>
    <row r="15" spans="1:15" ht="15" thickBot="1" x14ac:dyDescent="0.35">
      <c r="A15" s="37" t="s">
        <v>49</v>
      </c>
      <c r="B15" s="1">
        <v>16736</v>
      </c>
      <c r="C15" s="2"/>
      <c r="D15" s="2">
        <v>138</v>
      </c>
      <c r="E15" s="2"/>
      <c r="F15" s="1">
        <v>11590</v>
      </c>
      <c r="G15" s="1">
        <v>9365</v>
      </c>
      <c r="H15" s="2">
        <v>77</v>
      </c>
      <c r="I15" s="1">
        <v>159163</v>
      </c>
      <c r="J15" s="1">
        <v>89064</v>
      </c>
      <c r="K15" s="34"/>
      <c r="L15" s="41">
        <f>IFERROR(B15/I15,0)</f>
        <v>0.10515006628424949</v>
      </c>
      <c r="M15" s="42">
        <f>IFERROR(H15/G15,0)</f>
        <v>8.2221035771489585E-3</v>
      </c>
      <c r="N15" s="40">
        <f>D15*250</f>
        <v>34500</v>
      </c>
      <c r="O15" s="43">
        <f t="shared" si="0"/>
        <v>1.0614244741873804</v>
      </c>
    </row>
    <row r="16" spans="1:15" ht="15" thickBot="1" x14ac:dyDescent="0.35">
      <c r="A16" s="37" t="s">
        <v>12</v>
      </c>
      <c r="B16" s="1">
        <v>168100</v>
      </c>
      <c r="C16" s="2"/>
      <c r="D16" s="1">
        <v>7560</v>
      </c>
      <c r="E16" s="2"/>
      <c r="F16" s="1">
        <v>20567</v>
      </c>
      <c r="G16" s="1">
        <v>13266</v>
      </c>
      <c r="H16" s="2">
        <v>597</v>
      </c>
      <c r="I16" s="1">
        <v>2388193</v>
      </c>
      <c r="J16" s="1">
        <v>188465</v>
      </c>
      <c r="K16" s="6"/>
      <c r="L16" s="41">
        <f>IFERROR(B16/I16,0)</f>
        <v>7.0387946032837378E-2</v>
      </c>
      <c r="M16" s="42">
        <f>IFERROR(H16/G16,0)</f>
        <v>4.5002261420171871E-2</v>
      </c>
      <c r="N16" s="40">
        <f>D16*250</f>
        <v>1890000</v>
      </c>
      <c r="O16" s="43">
        <f t="shared" si="0"/>
        <v>10.243307555026769</v>
      </c>
    </row>
    <row r="17" spans="1:15" ht="15" thickBot="1" x14ac:dyDescent="0.35">
      <c r="A17" s="37" t="s">
        <v>27</v>
      </c>
      <c r="B17" s="1">
        <v>59602</v>
      </c>
      <c r="C17" s="2"/>
      <c r="D17" s="1">
        <v>2880</v>
      </c>
      <c r="E17" s="2"/>
      <c r="F17" s="1">
        <v>14119</v>
      </c>
      <c r="G17" s="1">
        <v>8853</v>
      </c>
      <c r="H17" s="2">
        <v>428</v>
      </c>
      <c r="I17" s="1">
        <v>666283</v>
      </c>
      <c r="J17" s="1">
        <v>98969</v>
      </c>
      <c r="K17" s="35"/>
      <c r="L17" s="41">
        <f>IFERROR(B17/I17,0)</f>
        <v>8.9454481053846485E-2</v>
      </c>
      <c r="M17" s="42">
        <f>IFERROR(H17/G17,0)</f>
        <v>4.8345193719643062E-2</v>
      </c>
      <c r="N17" s="40">
        <f>D17*250</f>
        <v>720000</v>
      </c>
      <c r="O17" s="43">
        <f t="shared" si="0"/>
        <v>11.080131539210093</v>
      </c>
    </row>
    <row r="18" spans="1:15" ht="15" thickBot="1" x14ac:dyDescent="0.35">
      <c r="A18" s="37" t="s">
        <v>41</v>
      </c>
      <c r="B18" s="1">
        <v>40796</v>
      </c>
      <c r="C18" s="46">
        <v>143</v>
      </c>
      <c r="D18" s="2">
        <v>820</v>
      </c>
      <c r="E18" s="2"/>
      <c r="F18" s="1">
        <v>10829</v>
      </c>
      <c r="G18" s="1">
        <v>12930</v>
      </c>
      <c r="H18" s="2">
        <v>260</v>
      </c>
      <c r="I18" s="1">
        <v>439368</v>
      </c>
      <c r="J18" s="1">
        <v>139258</v>
      </c>
      <c r="K18" s="34"/>
      <c r="L18" s="41">
        <f>IFERROR(B18/I18,0)</f>
        <v>9.2851550408768954E-2</v>
      </c>
      <c r="M18" s="42">
        <f>IFERROR(H18/G18,0)</f>
        <v>2.0108275328692964E-2</v>
      </c>
      <c r="N18" s="40">
        <f>D18*250</f>
        <v>205000</v>
      </c>
      <c r="O18" s="43">
        <f t="shared" si="0"/>
        <v>4.0250024512207077</v>
      </c>
    </row>
    <row r="19" spans="1:15" ht="15" thickBot="1" x14ac:dyDescent="0.35">
      <c r="A19" s="37" t="s">
        <v>45</v>
      </c>
      <c r="B19" s="1">
        <v>24408</v>
      </c>
      <c r="C19" s="2"/>
      <c r="D19" s="2">
        <v>322</v>
      </c>
      <c r="E19" s="2"/>
      <c r="F19" s="1">
        <v>10501</v>
      </c>
      <c r="G19" s="1">
        <v>8378</v>
      </c>
      <c r="H19" s="2">
        <v>111</v>
      </c>
      <c r="I19" s="1">
        <v>268686</v>
      </c>
      <c r="J19" s="1">
        <v>92227</v>
      </c>
      <c r="K19" s="35"/>
      <c r="L19" s="41">
        <f>IFERROR(B19/I19,0)</f>
        <v>9.0842098211294964E-2</v>
      </c>
      <c r="M19" s="42">
        <f>IFERROR(H19/G19,0)</f>
        <v>1.324898543805204E-2</v>
      </c>
      <c r="N19" s="40">
        <f>D19*250</f>
        <v>80500</v>
      </c>
      <c r="O19" s="43">
        <f t="shared" si="0"/>
        <v>2.2980989839396919</v>
      </c>
    </row>
    <row r="20" spans="1:15" ht="15" thickBot="1" x14ac:dyDescent="0.35">
      <c r="A20" s="37" t="s">
        <v>38</v>
      </c>
      <c r="B20" s="1">
        <v>25147</v>
      </c>
      <c r="C20" s="2"/>
      <c r="D20" s="2">
        <v>684</v>
      </c>
      <c r="E20" s="2"/>
      <c r="F20" s="1">
        <v>17417</v>
      </c>
      <c r="G20" s="1">
        <v>5629</v>
      </c>
      <c r="H20" s="2">
        <v>153</v>
      </c>
      <c r="I20" s="1">
        <v>565490</v>
      </c>
      <c r="J20" s="1">
        <v>126574</v>
      </c>
      <c r="K20" s="35"/>
      <c r="L20" s="41">
        <f>IFERROR(B20/I20,0)</f>
        <v>4.4469398221011869E-2</v>
      </c>
      <c r="M20" s="42">
        <f>IFERROR(H20/G20,0)</f>
        <v>2.7180671522472909E-2</v>
      </c>
      <c r="N20" s="40">
        <f>D20*250</f>
        <v>171000</v>
      </c>
      <c r="O20" s="43">
        <f t="shared" si="0"/>
        <v>5.800015906469957</v>
      </c>
    </row>
    <row r="21" spans="1:15" ht="15" thickBot="1" x14ac:dyDescent="0.35">
      <c r="A21" s="37" t="s">
        <v>14</v>
      </c>
      <c r="B21" s="1">
        <v>101650</v>
      </c>
      <c r="C21" s="2"/>
      <c r="D21" s="1">
        <v>3690</v>
      </c>
      <c r="E21" s="2"/>
      <c r="F21" s="1">
        <v>36504</v>
      </c>
      <c r="G21" s="1">
        <v>21866</v>
      </c>
      <c r="H21" s="2">
        <v>794</v>
      </c>
      <c r="I21" s="1">
        <v>1174868</v>
      </c>
      <c r="J21" s="1">
        <v>252725</v>
      </c>
      <c r="K21" s="35"/>
      <c r="L21" s="41">
        <f>IFERROR(B21/I21,0)</f>
        <v>8.6520358031710792E-2</v>
      </c>
      <c r="M21" s="42">
        <f>IFERROR(H21/G21,0)</f>
        <v>3.6312082685447729E-2</v>
      </c>
      <c r="N21" s="40">
        <f>D21*250</f>
        <v>922500</v>
      </c>
      <c r="O21" s="43">
        <f t="shared" si="0"/>
        <v>8.0752582390555823</v>
      </c>
    </row>
    <row r="22" spans="1:15" ht="15" thickBot="1" x14ac:dyDescent="0.35">
      <c r="A22" s="37" t="s">
        <v>39</v>
      </c>
      <c r="B22" s="1">
        <v>3737</v>
      </c>
      <c r="C22" s="2"/>
      <c r="D22" s="2">
        <v>118</v>
      </c>
      <c r="E22" s="2"/>
      <c r="F22" s="2">
        <v>380</v>
      </c>
      <c r="G22" s="1">
        <v>2780</v>
      </c>
      <c r="H22" s="2">
        <v>88</v>
      </c>
      <c r="I22" s="1">
        <v>155861</v>
      </c>
      <c r="J22" s="1">
        <v>115950</v>
      </c>
      <c r="K22" s="34"/>
      <c r="L22" s="41">
        <f>IFERROR(B22/I22,0)</f>
        <v>2.3976491874169933E-2</v>
      </c>
      <c r="M22" s="42">
        <f>IFERROR(H22/G22,0)</f>
        <v>3.1654676258992806E-2</v>
      </c>
      <c r="N22" s="40">
        <f>D22*250</f>
        <v>29500</v>
      </c>
      <c r="O22" s="43">
        <f t="shared" si="0"/>
        <v>6.8940326465078936</v>
      </c>
    </row>
    <row r="23" spans="1:15" ht="15" thickBot="1" x14ac:dyDescent="0.35">
      <c r="A23" s="37" t="s">
        <v>26</v>
      </c>
      <c r="B23" s="1">
        <v>80836</v>
      </c>
      <c r="C23" s="2"/>
      <c r="D23" s="1">
        <v>3409</v>
      </c>
      <c r="E23" s="2"/>
      <c r="F23" s="1">
        <v>71993</v>
      </c>
      <c r="G23" s="1">
        <v>13371</v>
      </c>
      <c r="H23" s="2">
        <v>564</v>
      </c>
      <c r="I23" s="1">
        <v>1016222</v>
      </c>
      <c r="J23" s="1">
        <v>168091</v>
      </c>
      <c r="K23" s="35"/>
      <c r="L23" s="41">
        <f>IFERROR(B23/I23,0)</f>
        <v>7.9545611096787913E-2</v>
      </c>
      <c r="M23" s="42">
        <f>IFERROR(H23/G23,0)</f>
        <v>4.2180839129459274E-2</v>
      </c>
      <c r="N23" s="40">
        <f>D23*250</f>
        <v>852250</v>
      </c>
      <c r="O23" s="43">
        <f t="shared" si="0"/>
        <v>9.5429511603740913</v>
      </c>
    </row>
    <row r="24" spans="1:15" ht="15" thickBot="1" x14ac:dyDescent="0.35">
      <c r="A24" s="37" t="s">
        <v>17</v>
      </c>
      <c r="B24" s="1">
        <v>114320</v>
      </c>
      <c r="C24" s="2"/>
      <c r="D24" s="1">
        <v>8468</v>
      </c>
      <c r="E24" s="2"/>
      <c r="F24" s="1">
        <v>9400</v>
      </c>
      <c r="G24" s="1">
        <v>16586</v>
      </c>
      <c r="H24" s="1">
        <v>1229</v>
      </c>
      <c r="I24" s="1">
        <v>1150501</v>
      </c>
      <c r="J24" s="1">
        <v>166921</v>
      </c>
      <c r="K24" s="34"/>
      <c r="L24" s="41">
        <f>IFERROR(B24/I24,0)</f>
        <v>9.9365406896647634E-2</v>
      </c>
      <c r="M24" s="42">
        <f>IFERROR(H24/G24,0)</f>
        <v>7.4098637405040399E-2</v>
      </c>
      <c r="N24" s="40">
        <f>D24*250</f>
        <v>2117000</v>
      </c>
      <c r="O24" s="43">
        <f t="shared" si="0"/>
        <v>17.518194541637509</v>
      </c>
    </row>
    <row r="25" spans="1:15" ht="15" thickBot="1" x14ac:dyDescent="0.35">
      <c r="A25" s="37" t="s">
        <v>11</v>
      </c>
      <c r="B25" s="1">
        <v>84431</v>
      </c>
      <c r="C25" s="2"/>
      <c r="D25" s="1">
        <v>6395</v>
      </c>
      <c r="E25" s="2"/>
      <c r="F25" s="1">
        <v>22874</v>
      </c>
      <c r="G25" s="1">
        <v>8454</v>
      </c>
      <c r="H25" s="2">
        <v>640</v>
      </c>
      <c r="I25" s="1">
        <v>1811380</v>
      </c>
      <c r="J25" s="1">
        <v>181376</v>
      </c>
      <c r="K25" s="35"/>
      <c r="L25" s="41">
        <f>IFERROR(B25/I25,0)</f>
        <v>4.6611423334695097E-2</v>
      </c>
      <c r="M25" s="42">
        <f>IFERROR(H25/G25,0)</f>
        <v>7.5703808847882664E-2</v>
      </c>
      <c r="N25" s="40">
        <f>D25*250</f>
        <v>1598750</v>
      </c>
      <c r="O25" s="43">
        <f t="shared" si="0"/>
        <v>17.935580533216473</v>
      </c>
    </row>
    <row r="26" spans="1:15" ht="15" thickBot="1" x14ac:dyDescent="0.35">
      <c r="A26" s="37" t="s">
        <v>32</v>
      </c>
      <c r="B26" s="1">
        <v>48721</v>
      </c>
      <c r="C26" s="2"/>
      <c r="D26" s="1">
        <v>1601</v>
      </c>
      <c r="E26" s="2"/>
      <c r="F26" s="1">
        <v>4596</v>
      </c>
      <c r="G26" s="1">
        <v>8639</v>
      </c>
      <c r="H26" s="2">
        <v>284</v>
      </c>
      <c r="I26" s="1">
        <v>905315</v>
      </c>
      <c r="J26" s="1">
        <v>160527</v>
      </c>
      <c r="K26" s="35"/>
      <c r="L26" s="41">
        <f>IFERROR(B26/I26,0)</f>
        <v>5.3816627361747013E-2</v>
      </c>
      <c r="M26" s="42">
        <f>IFERROR(H26/G26,0)</f>
        <v>3.2874175251765253E-2</v>
      </c>
      <c r="N26" s="40">
        <f>D26*250</f>
        <v>400250</v>
      </c>
      <c r="O26" s="43">
        <f t="shared" si="0"/>
        <v>7.2151433673364664</v>
      </c>
    </row>
    <row r="27" spans="1:15" ht="15" thickBot="1" x14ac:dyDescent="0.35">
      <c r="A27" s="37" t="s">
        <v>30</v>
      </c>
      <c r="B27" s="1">
        <v>48053</v>
      </c>
      <c r="C27" s="2"/>
      <c r="D27" s="1">
        <v>1436</v>
      </c>
      <c r="E27" s="2"/>
      <c r="F27" s="1">
        <v>16302</v>
      </c>
      <c r="G27" s="1">
        <v>16146</v>
      </c>
      <c r="H27" s="2">
        <v>483</v>
      </c>
      <c r="I27" s="1">
        <v>417684</v>
      </c>
      <c r="J27" s="1">
        <v>140344</v>
      </c>
      <c r="K27" s="34"/>
      <c r="L27" s="41">
        <f>IFERROR(B27/I27,0)</f>
        <v>0.11504630294672527</v>
      </c>
      <c r="M27" s="42">
        <f>IFERROR(H27/G27,0)</f>
        <v>2.9914529914529916E-2</v>
      </c>
      <c r="N27" s="40">
        <f>D27*250</f>
        <v>359000</v>
      </c>
      <c r="O27" s="43">
        <f t="shared" si="0"/>
        <v>6.4709175285622127</v>
      </c>
    </row>
    <row r="28" spans="1:15" ht="15" thickBot="1" x14ac:dyDescent="0.35">
      <c r="A28" s="37" t="s">
        <v>35</v>
      </c>
      <c r="B28" s="1">
        <v>39673</v>
      </c>
      <c r="C28" s="2"/>
      <c r="D28" s="1">
        <v>1214</v>
      </c>
      <c r="E28" s="2"/>
      <c r="F28" s="1">
        <v>30737</v>
      </c>
      <c r="G28" s="1">
        <v>6464</v>
      </c>
      <c r="H28" s="2">
        <v>198</v>
      </c>
      <c r="I28" s="1">
        <v>659587</v>
      </c>
      <c r="J28" s="1">
        <v>107470</v>
      </c>
      <c r="K28" s="34"/>
      <c r="L28" s="41">
        <f>IFERROR(B28/I28,0)</f>
        <v>6.0148244280132872E-2</v>
      </c>
      <c r="M28" s="42">
        <f>IFERROR(H28/G28,0)</f>
        <v>3.0631188118811881E-2</v>
      </c>
      <c r="N28" s="40">
        <f>D28*250</f>
        <v>303500</v>
      </c>
      <c r="O28" s="43">
        <f t="shared" si="0"/>
        <v>6.6500390693922817</v>
      </c>
    </row>
    <row r="29" spans="1:15" ht="15" thickBot="1" x14ac:dyDescent="0.35">
      <c r="A29" s="37" t="s">
        <v>51</v>
      </c>
      <c r="B29" s="1">
        <v>2910</v>
      </c>
      <c r="C29" s="2"/>
      <c r="D29" s="2">
        <v>43</v>
      </c>
      <c r="E29" s="2"/>
      <c r="F29" s="1">
        <v>1280</v>
      </c>
      <c r="G29" s="1">
        <v>2723</v>
      </c>
      <c r="H29" s="2">
        <v>40</v>
      </c>
      <c r="I29" s="1">
        <v>146218</v>
      </c>
      <c r="J29" s="1">
        <v>136809</v>
      </c>
      <c r="K29" s="35"/>
      <c r="L29" s="41">
        <f>IFERROR(B29/I29,0)</f>
        <v>1.9901790477232624E-2</v>
      </c>
      <c r="M29" s="42">
        <f>IFERROR(H29/G29,0)</f>
        <v>1.4689680499449137E-2</v>
      </c>
      <c r="N29" s="40">
        <f>D29*250</f>
        <v>10750</v>
      </c>
      <c r="O29" s="43">
        <f t="shared" si="0"/>
        <v>2.6941580756013748</v>
      </c>
    </row>
    <row r="30" spans="1:15" ht="15" thickBot="1" x14ac:dyDescent="0.35">
      <c r="A30" s="37" t="s">
        <v>50</v>
      </c>
      <c r="B30" s="1">
        <v>23818</v>
      </c>
      <c r="C30" s="2"/>
      <c r="D30" s="2">
        <v>316</v>
      </c>
      <c r="E30" s="2"/>
      <c r="F30" s="1">
        <v>5757</v>
      </c>
      <c r="G30" s="1">
        <v>12313</v>
      </c>
      <c r="H30" s="2">
        <v>163</v>
      </c>
      <c r="I30" s="1">
        <v>249344</v>
      </c>
      <c r="J30" s="1">
        <v>128899</v>
      </c>
      <c r="K30" s="34"/>
      <c r="L30" s="41">
        <f>IFERROR(B30/I30,0)</f>
        <v>9.5522651437371667E-2</v>
      </c>
      <c r="M30" s="42">
        <f>IFERROR(H30/G30,0)</f>
        <v>1.3238041094777877E-2</v>
      </c>
      <c r="N30" s="40">
        <f>D30*250</f>
        <v>79000</v>
      </c>
      <c r="O30" s="43">
        <f t="shared" si="0"/>
        <v>2.3168192123603997</v>
      </c>
    </row>
    <row r="31" spans="1:15" ht="15" thickBot="1" x14ac:dyDescent="0.35">
      <c r="A31" s="37" t="s">
        <v>31</v>
      </c>
      <c r="B31" s="1">
        <v>39919</v>
      </c>
      <c r="C31" s="2"/>
      <c r="D31" s="2">
        <v>709</v>
      </c>
      <c r="E31" s="2"/>
      <c r="F31" s="1">
        <v>14305</v>
      </c>
      <c r="G31" s="1">
        <v>12960</v>
      </c>
      <c r="H31" s="2">
        <v>230</v>
      </c>
      <c r="I31" s="1">
        <v>526274</v>
      </c>
      <c r="J31" s="1">
        <v>170860</v>
      </c>
      <c r="K31" s="35"/>
      <c r="L31" s="41">
        <f>IFERROR(B31/I31,0)</f>
        <v>7.5852122658539092E-2</v>
      </c>
      <c r="M31" s="42">
        <f>IFERROR(H31/G31,0)</f>
        <v>1.7746913580246913E-2</v>
      </c>
      <c r="N31" s="40">
        <f>D31*250</f>
        <v>177250</v>
      </c>
      <c r="O31" s="43">
        <f t="shared" si="0"/>
        <v>3.4402414890152557</v>
      </c>
    </row>
    <row r="32" spans="1:15" ht="15" thickBot="1" x14ac:dyDescent="0.35">
      <c r="A32" s="37" t="s">
        <v>42</v>
      </c>
      <c r="B32" s="1">
        <v>6318</v>
      </c>
      <c r="C32" s="2"/>
      <c r="D32" s="2">
        <v>405</v>
      </c>
      <c r="E32" s="2"/>
      <c r="F32" s="2">
        <v>568</v>
      </c>
      <c r="G32" s="1">
        <v>4647</v>
      </c>
      <c r="H32" s="2">
        <v>298</v>
      </c>
      <c r="I32" s="1">
        <v>175771</v>
      </c>
      <c r="J32" s="1">
        <v>129271</v>
      </c>
      <c r="K32" s="35"/>
      <c r="L32" s="41">
        <f>IFERROR(B32/I32,0)</f>
        <v>3.5944495963497962E-2</v>
      </c>
      <c r="M32" s="42">
        <f>IFERROR(H32/G32,0)</f>
        <v>6.4127394017645792E-2</v>
      </c>
      <c r="N32" s="40">
        <f>D32*250</f>
        <v>101250</v>
      </c>
      <c r="O32" s="43">
        <f t="shared" si="0"/>
        <v>15.025641025641026</v>
      </c>
    </row>
    <row r="33" spans="1:15" ht="15" thickBot="1" x14ac:dyDescent="0.35">
      <c r="A33" s="37" t="s">
        <v>8</v>
      </c>
      <c r="B33" s="1">
        <v>184029</v>
      </c>
      <c r="C33" s="2"/>
      <c r="D33" s="1">
        <v>15808</v>
      </c>
      <c r="E33" s="2"/>
      <c r="F33" s="1">
        <v>54721</v>
      </c>
      <c r="G33" s="1">
        <v>20719</v>
      </c>
      <c r="H33" s="1">
        <v>1780</v>
      </c>
      <c r="I33" s="1">
        <v>1859638</v>
      </c>
      <c r="J33" s="1">
        <v>209367</v>
      </c>
      <c r="K33" s="35"/>
      <c r="L33" s="41">
        <f>IFERROR(B33/I33,0)</f>
        <v>9.8959582456370543E-2</v>
      </c>
      <c r="M33" s="42">
        <f>IFERROR(H33/G33,0)</f>
        <v>8.5911482214392584E-2</v>
      </c>
      <c r="N33" s="40">
        <f>D33*250</f>
        <v>3952000</v>
      </c>
      <c r="O33" s="43">
        <f t="shared" si="0"/>
        <v>20.474876242331373</v>
      </c>
    </row>
    <row r="34" spans="1:15" ht="15" thickBot="1" x14ac:dyDescent="0.35">
      <c r="A34" s="37" t="s">
        <v>44</v>
      </c>
      <c r="B34" s="1">
        <v>18163</v>
      </c>
      <c r="C34" s="2"/>
      <c r="D34" s="2">
        <v>596</v>
      </c>
      <c r="E34" s="2"/>
      <c r="F34" s="1">
        <v>10511</v>
      </c>
      <c r="G34" s="1">
        <v>8662</v>
      </c>
      <c r="H34" s="2">
        <v>284</v>
      </c>
      <c r="I34" s="1">
        <v>496985</v>
      </c>
      <c r="J34" s="1">
        <v>237017</v>
      </c>
      <c r="K34" s="35"/>
      <c r="L34" s="41">
        <f>IFERROR(B34/I34,0)</f>
        <v>3.6546374639073613E-2</v>
      </c>
      <c r="M34" s="42">
        <f>IFERROR(H34/G34,0)</f>
        <v>3.2786885245901641E-2</v>
      </c>
      <c r="N34" s="40">
        <f>D34*250</f>
        <v>149000</v>
      </c>
      <c r="O34" s="43">
        <f t="shared" si="0"/>
        <v>7.2034906127842318</v>
      </c>
    </row>
    <row r="35" spans="1:15" ht="15" thickBot="1" x14ac:dyDescent="0.35">
      <c r="A35" s="37" t="s">
        <v>7</v>
      </c>
      <c r="B35" s="1">
        <v>437529</v>
      </c>
      <c r="C35" s="2"/>
      <c r="D35" s="1">
        <v>32656</v>
      </c>
      <c r="E35" s="2"/>
      <c r="F35" s="1">
        <v>140708</v>
      </c>
      <c r="G35" s="1">
        <v>22491</v>
      </c>
      <c r="H35" s="1">
        <v>1679</v>
      </c>
      <c r="I35" s="1">
        <v>5368338</v>
      </c>
      <c r="J35" s="1">
        <v>275957</v>
      </c>
      <c r="K35" s="35"/>
      <c r="L35" s="41">
        <f>IFERROR(B35/I35,0)</f>
        <v>8.150176088018303E-2</v>
      </c>
      <c r="M35" s="42">
        <f>IFERROR(H35/G35,0)</f>
        <v>7.4652083055444393E-2</v>
      </c>
      <c r="N35" s="40">
        <f>D35*250</f>
        <v>8164000</v>
      </c>
      <c r="O35" s="43">
        <f t="shared" si="0"/>
        <v>17.659334581250615</v>
      </c>
    </row>
    <row r="36" spans="1:15" ht="15" thickBot="1" x14ac:dyDescent="0.35">
      <c r="A36" s="37" t="s">
        <v>24</v>
      </c>
      <c r="B36" s="1">
        <v>106918</v>
      </c>
      <c r="C36" s="2"/>
      <c r="D36" s="1">
        <v>1749</v>
      </c>
      <c r="E36" s="2"/>
      <c r="F36" s="1">
        <v>26462</v>
      </c>
      <c r="G36" s="1">
        <v>10194</v>
      </c>
      <c r="H36" s="2">
        <v>167</v>
      </c>
      <c r="I36" s="1">
        <v>1523675</v>
      </c>
      <c r="J36" s="1">
        <v>145277</v>
      </c>
      <c r="K36" s="35"/>
      <c r="L36" s="41">
        <f>IFERROR(B36/I36,0)</f>
        <v>7.0171132295272942E-2</v>
      </c>
      <c r="M36" s="42">
        <f>IFERROR(H36/G36,0)</f>
        <v>1.6382185599372181E-2</v>
      </c>
      <c r="N36" s="40">
        <f>D36*250</f>
        <v>437250</v>
      </c>
      <c r="O36" s="43">
        <f t="shared" si="0"/>
        <v>3.0895826708318523</v>
      </c>
    </row>
    <row r="37" spans="1:15" ht="15" thickBot="1" x14ac:dyDescent="0.35">
      <c r="A37" s="37" t="s">
        <v>53</v>
      </c>
      <c r="B37" s="1">
        <v>5493</v>
      </c>
      <c r="C37" s="2"/>
      <c r="D37" s="2">
        <v>97</v>
      </c>
      <c r="E37" s="2"/>
      <c r="F37" s="2">
        <v>921</v>
      </c>
      <c r="G37" s="1">
        <v>7208</v>
      </c>
      <c r="H37" s="2">
        <v>127</v>
      </c>
      <c r="I37" s="1">
        <v>140816</v>
      </c>
      <c r="J37" s="1">
        <v>184783</v>
      </c>
      <c r="K37" s="34"/>
      <c r="L37" s="41">
        <f>IFERROR(B37/I37,0)</f>
        <v>3.9008351323713213E-2</v>
      </c>
      <c r="M37" s="42">
        <f>IFERROR(H37/G37,0)</f>
        <v>1.7619311875693672E-2</v>
      </c>
      <c r="N37" s="40">
        <f>D37*250</f>
        <v>24250</v>
      </c>
      <c r="O37" s="43">
        <f t="shared" si="0"/>
        <v>3.4147096304387401</v>
      </c>
    </row>
    <row r="38" spans="1:15" ht="14.5" thickBot="1" x14ac:dyDescent="0.35">
      <c r="A38" s="3" t="s">
        <v>67</v>
      </c>
      <c r="B38" s="2">
        <v>38</v>
      </c>
      <c r="C38" s="2"/>
      <c r="D38" s="2">
        <v>2</v>
      </c>
      <c r="E38" s="2"/>
      <c r="F38" s="2">
        <v>17</v>
      </c>
      <c r="G38" s="2"/>
      <c r="H38" s="2"/>
      <c r="I38" s="1">
        <v>12745</v>
      </c>
      <c r="J38" s="2"/>
      <c r="K38" s="35"/>
      <c r="L38" s="41">
        <f>IFERROR(B38/I38,0)</f>
        <v>2.981561396626128E-3</v>
      </c>
      <c r="M38" s="42">
        <f>IFERROR(H38/G38,0)</f>
        <v>0</v>
      </c>
      <c r="N38" s="40">
        <f>D38*250</f>
        <v>500</v>
      </c>
      <c r="O38" s="43">
        <f t="shared" si="0"/>
        <v>12.157894736842104</v>
      </c>
    </row>
    <row r="39" spans="1:15" ht="15" thickBot="1" x14ac:dyDescent="0.35">
      <c r="A39" s="37" t="s">
        <v>21</v>
      </c>
      <c r="B39" s="1">
        <v>80229</v>
      </c>
      <c r="C39" s="2"/>
      <c r="D39" s="1">
        <v>3268</v>
      </c>
      <c r="E39" s="2"/>
      <c r="F39" s="1">
        <v>21259</v>
      </c>
      <c r="G39" s="1">
        <v>6864</v>
      </c>
      <c r="H39" s="2">
        <v>280</v>
      </c>
      <c r="I39" s="1">
        <v>1240659</v>
      </c>
      <c r="J39" s="1">
        <v>106138</v>
      </c>
      <c r="K39" s="35"/>
      <c r="L39" s="41">
        <f>IFERROR(B39/I39,0)</f>
        <v>6.4666439368110007E-2</v>
      </c>
      <c r="M39" s="42">
        <f>IFERROR(H39/G39,0)</f>
        <v>4.0792540792540792E-2</v>
      </c>
      <c r="N39" s="40">
        <f>D39*250</f>
        <v>817000</v>
      </c>
      <c r="O39" s="43">
        <f t="shared" si="0"/>
        <v>9.1833501601665226</v>
      </c>
    </row>
    <row r="40" spans="1:15" ht="15" thickBot="1" x14ac:dyDescent="0.35">
      <c r="A40" s="37" t="s">
        <v>46</v>
      </c>
      <c r="B40" s="1">
        <v>28802</v>
      </c>
      <c r="C40" s="2"/>
      <c r="D40" s="2">
        <v>477</v>
      </c>
      <c r="E40" s="2"/>
      <c r="F40" s="1">
        <v>5884</v>
      </c>
      <c r="G40" s="1">
        <v>7279</v>
      </c>
      <c r="H40" s="2">
        <v>121</v>
      </c>
      <c r="I40" s="1">
        <v>518134</v>
      </c>
      <c r="J40" s="1">
        <v>130942</v>
      </c>
      <c r="K40" s="34"/>
      <c r="L40" s="41">
        <f>IFERROR(B40/I40,0)</f>
        <v>5.5587936711352662E-2</v>
      </c>
      <c r="M40" s="42">
        <f>IFERROR(H40/G40,0)</f>
        <v>1.6623162522324497E-2</v>
      </c>
      <c r="N40" s="40">
        <f>D40*250</f>
        <v>119250</v>
      </c>
      <c r="O40" s="43">
        <f t="shared" si="0"/>
        <v>3.1403374765641274</v>
      </c>
    </row>
    <row r="41" spans="1:15" ht="15" thickBot="1" x14ac:dyDescent="0.35">
      <c r="A41" s="37" t="s">
        <v>37</v>
      </c>
      <c r="B41" s="1">
        <v>15713</v>
      </c>
      <c r="C41" s="2"/>
      <c r="D41" s="2">
        <v>273</v>
      </c>
      <c r="E41" s="2"/>
      <c r="F41" s="1">
        <v>11931</v>
      </c>
      <c r="G41" s="1">
        <v>3725</v>
      </c>
      <c r="H41" s="2">
        <v>65</v>
      </c>
      <c r="I41" s="1">
        <v>357678</v>
      </c>
      <c r="J41" s="1">
        <v>84803</v>
      </c>
      <c r="K41" s="35"/>
      <c r="L41" s="41">
        <f>IFERROR(B41/I41,0)</f>
        <v>4.3930574427278164E-2</v>
      </c>
      <c r="M41" s="42">
        <f>IFERROR(H41/G41,0)</f>
        <v>1.74496644295302E-2</v>
      </c>
      <c r="N41" s="40">
        <f>D41*250</f>
        <v>68250</v>
      </c>
      <c r="O41" s="43">
        <f t="shared" si="0"/>
        <v>3.3435371984980589</v>
      </c>
    </row>
    <row r="42" spans="1:15" ht="15" thickBot="1" x14ac:dyDescent="0.35">
      <c r="A42" s="37" t="s">
        <v>19</v>
      </c>
      <c r="B42" s="1">
        <v>109153</v>
      </c>
      <c r="C42" s="2"/>
      <c r="D42" s="1">
        <v>7164</v>
      </c>
      <c r="E42" s="2"/>
      <c r="F42" s="1">
        <v>23721</v>
      </c>
      <c r="G42" s="1">
        <v>8526</v>
      </c>
      <c r="H42" s="2">
        <v>560</v>
      </c>
      <c r="I42" s="1">
        <v>1082667</v>
      </c>
      <c r="J42" s="1">
        <v>84570</v>
      </c>
      <c r="K42" s="35"/>
      <c r="L42" s="41">
        <f>IFERROR(B42/I42,0)</f>
        <v>0.10081862659525043</v>
      </c>
      <c r="M42" s="42">
        <f>IFERROR(H42/G42,0)</f>
        <v>6.5681444991789822E-2</v>
      </c>
      <c r="N42" s="40">
        <f>D42*250</f>
        <v>1791000</v>
      </c>
      <c r="O42" s="43">
        <f t="shared" si="0"/>
        <v>15.408161021685158</v>
      </c>
    </row>
    <row r="43" spans="1:15" ht="15" thickBot="1" x14ac:dyDescent="0.35">
      <c r="A43" s="3" t="s">
        <v>65</v>
      </c>
      <c r="B43" s="1">
        <v>13473</v>
      </c>
      <c r="C43" s="2"/>
      <c r="D43" s="2">
        <v>188</v>
      </c>
      <c r="E43" s="2"/>
      <c r="F43" s="1">
        <v>11926</v>
      </c>
      <c r="G43" s="1">
        <v>3978</v>
      </c>
      <c r="H43" s="2">
        <v>56</v>
      </c>
      <c r="I43" s="1">
        <v>464073</v>
      </c>
      <c r="J43" s="1">
        <v>137018</v>
      </c>
      <c r="K43" s="34"/>
      <c r="L43" s="41">
        <f>IFERROR(B43/I43,0)</f>
        <v>2.9032070385478146E-2</v>
      </c>
      <c r="M43" s="42">
        <f>IFERROR(H43/G43,0)</f>
        <v>1.4077425842131725E-2</v>
      </c>
      <c r="N43" s="40">
        <f>D43*250</f>
        <v>47000</v>
      </c>
      <c r="O43" s="43">
        <f t="shared" si="0"/>
        <v>2.4884583982780377</v>
      </c>
    </row>
    <row r="44" spans="1:15" ht="15" thickBot="1" x14ac:dyDescent="0.35">
      <c r="A44" s="37" t="s">
        <v>40</v>
      </c>
      <c r="B44" s="1">
        <v>18148</v>
      </c>
      <c r="C44" s="2"/>
      <c r="D44" s="1">
        <v>1001</v>
      </c>
      <c r="E44" s="2"/>
      <c r="F44" s="1">
        <v>15388</v>
      </c>
      <c r="G44" s="1">
        <v>17131</v>
      </c>
      <c r="H44" s="2">
        <v>945</v>
      </c>
      <c r="I44" s="1">
        <v>325979</v>
      </c>
      <c r="J44" s="1">
        <v>307713</v>
      </c>
      <c r="K44" s="35"/>
      <c r="L44" s="41">
        <f>IFERROR(B44/I44,0)</f>
        <v>5.5672297908760993E-2</v>
      </c>
      <c r="M44" s="42">
        <f>IFERROR(H44/G44,0)</f>
        <v>5.5163154515206349E-2</v>
      </c>
      <c r="N44" s="40">
        <f>D44*250</f>
        <v>250250</v>
      </c>
      <c r="O44" s="43">
        <f t="shared" si="0"/>
        <v>12.789398280802292</v>
      </c>
    </row>
    <row r="45" spans="1:15" ht="15" thickBot="1" x14ac:dyDescent="0.35">
      <c r="A45" s="37" t="s">
        <v>25</v>
      </c>
      <c r="B45" s="1">
        <v>76606</v>
      </c>
      <c r="C45" s="2"/>
      <c r="D45" s="1">
        <v>1334</v>
      </c>
      <c r="E45" s="2"/>
      <c r="F45" s="1">
        <v>48210</v>
      </c>
      <c r="G45" s="1">
        <v>14879</v>
      </c>
      <c r="H45" s="2">
        <v>259</v>
      </c>
      <c r="I45" s="1">
        <v>669445</v>
      </c>
      <c r="J45" s="1">
        <v>130022</v>
      </c>
      <c r="K45" s="34"/>
      <c r="L45" s="41">
        <f>IFERROR(B45/I45,0)</f>
        <v>0.11443210420572265</v>
      </c>
      <c r="M45" s="42">
        <f>IFERROR(H45/G45,0)</f>
        <v>1.7407083809395794E-2</v>
      </c>
      <c r="N45" s="40">
        <f>D45*250</f>
        <v>333500</v>
      </c>
      <c r="O45" s="43">
        <f t="shared" si="0"/>
        <v>3.3534448998772941</v>
      </c>
    </row>
    <row r="46" spans="1:15" ht="15" thickBot="1" x14ac:dyDescent="0.35">
      <c r="A46" s="37" t="s">
        <v>54</v>
      </c>
      <c r="B46" s="1">
        <v>8143</v>
      </c>
      <c r="C46" s="2"/>
      <c r="D46" s="2">
        <v>121</v>
      </c>
      <c r="E46" s="2"/>
      <c r="F46" s="2">
        <v>808</v>
      </c>
      <c r="G46" s="1">
        <v>9205</v>
      </c>
      <c r="H46" s="2">
        <v>137</v>
      </c>
      <c r="I46" s="1">
        <v>102536</v>
      </c>
      <c r="J46" s="1">
        <v>115905</v>
      </c>
      <c r="K46" s="34"/>
      <c r="L46" s="41">
        <f>IFERROR(B46/I46,0)</f>
        <v>7.9416009986736369E-2</v>
      </c>
      <c r="M46" s="42">
        <f>IFERROR(H46/G46,0)</f>
        <v>1.4883215643671918E-2</v>
      </c>
      <c r="N46" s="40">
        <f>D46*250</f>
        <v>30250</v>
      </c>
      <c r="O46" s="43">
        <f t="shared" si="0"/>
        <v>2.7148471079454746</v>
      </c>
    </row>
    <row r="47" spans="1:15" ht="15" thickBot="1" x14ac:dyDescent="0.35">
      <c r="A47" s="37" t="s">
        <v>20</v>
      </c>
      <c r="B47" s="1">
        <v>86987</v>
      </c>
      <c r="C47" s="2"/>
      <c r="D47" s="2">
        <v>925</v>
      </c>
      <c r="E47" s="2"/>
      <c r="F47" s="1">
        <v>34401</v>
      </c>
      <c r="G47" s="1">
        <v>12738</v>
      </c>
      <c r="H47" s="2">
        <v>135</v>
      </c>
      <c r="I47" s="1">
        <v>1295115</v>
      </c>
      <c r="J47" s="1">
        <v>189644</v>
      </c>
      <c r="K47" s="35"/>
      <c r="L47" s="41">
        <f>IFERROR(B47/I47,0)</f>
        <v>6.7165464070758199E-2</v>
      </c>
      <c r="M47" s="42">
        <f>IFERROR(H47/G47,0)</f>
        <v>1.0598210080075365E-2</v>
      </c>
      <c r="N47" s="40">
        <f>D47*250</f>
        <v>231250</v>
      </c>
      <c r="O47" s="43">
        <f t="shared" si="0"/>
        <v>1.6584432156529136</v>
      </c>
    </row>
    <row r="48" spans="1:15" ht="15" thickBot="1" x14ac:dyDescent="0.35">
      <c r="A48" s="37" t="s">
        <v>15</v>
      </c>
      <c r="B48" s="1">
        <v>377396</v>
      </c>
      <c r="C48" s="2"/>
      <c r="D48" s="1">
        <v>4762</v>
      </c>
      <c r="E48" s="2"/>
      <c r="F48" s="1">
        <v>168808</v>
      </c>
      <c r="G48" s="1">
        <v>13016</v>
      </c>
      <c r="H48" s="2">
        <v>164</v>
      </c>
      <c r="I48" s="1">
        <v>3465070</v>
      </c>
      <c r="J48" s="1">
        <v>119502</v>
      </c>
      <c r="K48" s="35"/>
      <c r="L48" s="41">
        <f>IFERROR(B48/I48,0)</f>
        <v>0.10891439422580208</v>
      </c>
      <c r="M48" s="42">
        <f>IFERROR(H48/G48,0)</f>
        <v>1.2599877074370006E-2</v>
      </c>
      <c r="N48" s="40">
        <f>D48*250</f>
        <v>1190500</v>
      </c>
      <c r="O48" s="43">
        <f t="shared" si="0"/>
        <v>2.1545114415627085</v>
      </c>
    </row>
    <row r="49" spans="1:15" ht="15" thickBot="1" x14ac:dyDescent="0.35">
      <c r="A49" s="51" t="s">
        <v>66</v>
      </c>
      <c r="B49" s="50">
        <v>336</v>
      </c>
      <c r="C49" s="50"/>
      <c r="D49" s="50">
        <v>7</v>
      </c>
      <c r="E49" s="50"/>
      <c r="F49" s="50">
        <v>147</v>
      </c>
      <c r="G49" s="50"/>
      <c r="H49" s="50"/>
      <c r="I49" s="49">
        <v>7890</v>
      </c>
      <c r="J49" s="50"/>
      <c r="K49" s="34"/>
      <c r="L49" s="41">
        <f>IFERROR(B49/I49,0)</f>
        <v>4.2585551330798478E-2</v>
      </c>
      <c r="M49" s="42">
        <f>IFERROR(H49/G49,0)</f>
        <v>0</v>
      </c>
      <c r="N49" s="40">
        <f>D49*250</f>
        <v>1750</v>
      </c>
      <c r="O49" s="43">
        <f t="shared" si="0"/>
        <v>4.208333333333333</v>
      </c>
    </row>
    <row r="50" spans="1:15" ht="15" thickBot="1" x14ac:dyDescent="0.35">
      <c r="A50" s="37" t="s">
        <v>28</v>
      </c>
      <c r="B50" s="1">
        <v>36099</v>
      </c>
      <c r="C50" s="2"/>
      <c r="D50" s="2">
        <v>267</v>
      </c>
      <c r="E50" s="2"/>
      <c r="F50" s="1">
        <v>12739</v>
      </c>
      <c r="G50" s="1">
        <v>11260</v>
      </c>
      <c r="H50" s="2">
        <v>83</v>
      </c>
      <c r="I50" s="1">
        <v>574216</v>
      </c>
      <c r="J50" s="1">
        <v>179109</v>
      </c>
      <c r="K50" s="45"/>
      <c r="L50" s="41">
        <f>IFERROR(B50/I50,0)</f>
        <v>6.2866586789640133E-2</v>
      </c>
      <c r="M50" s="42">
        <f>IFERROR(H50/G50,0)</f>
        <v>7.371225577264654E-3</v>
      </c>
      <c r="N50" s="40">
        <f>D50*250</f>
        <v>66750</v>
      </c>
      <c r="O50" s="43">
        <f t="shared" si="0"/>
        <v>0.84908169201362915</v>
      </c>
    </row>
    <row r="51" spans="1:15" ht="15" thickBot="1" x14ac:dyDescent="0.35">
      <c r="A51" s="37" t="s">
        <v>48</v>
      </c>
      <c r="B51" s="1">
        <v>1377</v>
      </c>
      <c r="C51" s="2"/>
      <c r="D51" s="2">
        <v>56</v>
      </c>
      <c r="E51" s="2"/>
      <c r="F51" s="2">
        <v>165</v>
      </c>
      <c r="G51" s="1">
        <v>2207</v>
      </c>
      <c r="H51" s="2">
        <v>90</v>
      </c>
      <c r="I51" s="1">
        <v>86582</v>
      </c>
      <c r="J51" s="1">
        <v>138756</v>
      </c>
      <c r="K51" s="35"/>
      <c r="L51" s="41">
        <f>IFERROR(B51/I51,0)</f>
        <v>1.5903998521632674E-2</v>
      </c>
      <c r="M51" s="42">
        <f>IFERROR(H51/G51,0)</f>
        <v>4.0779338468509285E-2</v>
      </c>
      <c r="N51" s="40">
        <f>D51*250</f>
        <v>14000</v>
      </c>
      <c r="O51" s="43">
        <f t="shared" ref="O51" si="1">ABS(N51-B51)/B51</f>
        <v>9.1670297748729119</v>
      </c>
    </row>
    <row r="52" spans="1:15" ht="15" thickBot="1" x14ac:dyDescent="0.35">
      <c r="A52" s="37" t="s">
        <v>29</v>
      </c>
      <c r="B52" s="1">
        <v>81237</v>
      </c>
      <c r="C52" s="2"/>
      <c r="D52" s="1">
        <v>2054</v>
      </c>
      <c r="E52" s="2"/>
      <c r="F52" s="1">
        <v>68704</v>
      </c>
      <c r="G52" s="1">
        <v>9518</v>
      </c>
      <c r="H52" s="2">
        <v>241</v>
      </c>
      <c r="I52" s="1">
        <v>1066585</v>
      </c>
      <c r="J52" s="1">
        <v>124958</v>
      </c>
      <c r="K52" s="35"/>
      <c r="L52" s="41">
        <f>IFERROR(B52/I52,0)</f>
        <v>7.6165518922542502E-2</v>
      </c>
      <c r="M52" s="42">
        <f>IFERROR(H52/G52,0)</f>
        <v>2.532044547173776E-2</v>
      </c>
      <c r="N52" s="40">
        <f>D52*250</f>
        <v>513500</v>
      </c>
      <c r="O52" s="43">
        <f t="shared" si="0"/>
        <v>5.3210113618178907</v>
      </c>
    </row>
    <row r="53" spans="1:15" ht="15" thickBot="1" x14ac:dyDescent="0.35">
      <c r="A53" s="37" t="s">
        <v>9</v>
      </c>
      <c r="B53" s="1">
        <v>51530</v>
      </c>
      <c r="C53" s="2"/>
      <c r="D53" s="1">
        <v>1488</v>
      </c>
      <c r="E53" s="2"/>
      <c r="F53" s="1">
        <v>33114</v>
      </c>
      <c r="G53" s="1">
        <v>6767</v>
      </c>
      <c r="H53" s="2">
        <v>195</v>
      </c>
      <c r="I53" s="1">
        <v>870763</v>
      </c>
      <c r="J53" s="1">
        <v>114350</v>
      </c>
      <c r="K53" s="35"/>
      <c r="L53" s="41">
        <f>IFERROR(B53/I53,0)</f>
        <v>5.9177985284170322E-2</v>
      </c>
      <c r="M53" s="42">
        <f>IFERROR(H53/G53,0)</f>
        <v>2.8816314467267623E-2</v>
      </c>
      <c r="N53" s="40">
        <f>D53*250</f>
        <v>372000</v>
      </c>
      <c r="O53" s="43">
        <f t="shared" si="0"/>
        <v>6.2190956724238307</v>
      </c>
    </row>
    <row r="54" spans="1:15" ht="15" thickBot="1" x14ac:dyDescent="0.35">
      <c r="A54" s="37" t="s">
        <v>56</v>
      </c>
      <c r="B54" s="1">
        <v>5550</v>
      </c>
      <c r="C54" s="2"/>
      <c r="D54" s="2">
        <v>103</v>
      </c>
      <c r="E54" s="2"/>
      <c r="F54" s="1">
        <v>1534</v>
      </c>
      <c r="G54" s="1">
        <v>3097</v>
      </c>
      <c r="H54" s="2">
        <v>57</v>
      </c>
      <c r="I54" s="1">
        <v>250942</v>
      </c>
      <c r="J54" s="1">
        <v>140023</v>
      </c>
      <c r="K54" s="6"/>
      <c r="L54" s="41">
        <f>IFERROR(B54/I54,0)</f>
        <v>2.2116664408508738E-2</v>
      </c>
      <c r="M54" s="42">
        <f>IFERROR(H54/G54,0)</f>
        <v>1.8404907975460124E-2</v>
      </c>
      <c r="N54" s="40">
        <f>D54*250</f>
        <v>25750</v>
      </c>
      <c r="O54" s="43">
        <f t="shared" si="0"/>
        <v>3.6396396396396398</v>
      </c>
    </row>
    <row r="55" spans="1:15" ht="15" thickBot="1" x14ac:dyDescent="0.35">
      <c r="A55" s="37" t="s">
        <v>22</v>
      </c>
      <c r="B55" s="1">
        <v>45899</v>
      </c>
      <c r="C55" s="2"/>
      <c r="D55" s="2">
        <v>878</v>
      </c>
      <c r="E55" s="2"/>
      <c r="F55" s="1">
        <v>9519</v>
      </c>
      <c r="G55" s="1">
        <v>7883</v>
      </c>
      <c r="H55" s="2">
        <v>151</v>
      </c>
      <c r="I55" s="1">
        <v>824741</v>
      </c>
      <c r="J55" s="1">
        <v>141649</v>
      </c>
      <c r="K55" s="35"/>
      <c r="L55" s="41">
        <f>IFERROR(B55/I55,0)</f>
        <v>5.5652623065907965E-2</v>
      </c>
      <c r="M55" s="42">
        <f>IFERROR(H55/G55,0)</f>
        <v>1.9155143980717999E-2</v>
      </c>
      <c r="N55" s="40">
        <f>D55*250</f>
        <v>219500</v>
      </c>
      <c r="O55" s="43">
        <f t="shared" si="0"/>
        <v>3.7822392644719929</v>
      </c>
    </row>
    <row r="56" spans="1:15" ht="15" thickBot="1" x14ac:dyDescent="0.35">
      <c r="A56" s="47" t="s">
        <v>55</v>
      </c>
      <c r="B56" s="29">
        <v>2346</v>
      </c>
      <c r="C56" s="13"/>
      <c r="D56" s="13">
        <v>25</v>
      </c>
      <c r="E56" s="13"/>
      <c r="F56" s="13">
        <v>527</v>
      </c>
      <c r="G56" s="29">
        <v>4054</v>
      </c>
      <c r="H56" s="13">
        <v>43</v>
      </c>
      <c r="I56" s="29">
        <v>65469</v>
      </c>
      <c r="J56" s="29">
        <v>113120</v>
      </c>
      <c r="K56" s="48"/>
      <c r="L56" s="41">
        <f>IFERROR(B56/I56,0)</f>
        <v>3.5833753379462034E-2</v>
      </c>
      <c r="M56" s="42">
        <f>IFERROR(H56/G56,0)</f>
        <v>1.0606808090774543E-2</v>
      </c>
      <c r="N56" s="40">
        <f>D56*250</f>
        <v>6250</v>
      </c>
      <c r="O56" s="43">
        <f t="shared" si="0"/>
        <v>1.6641091219096333</v>
      </c>
    </row>
    <row r="57" spans="1:15" ht="13.5" thickBot="1" x14ac:dyDescent="0.35">
      <c r="A57" s="3"/>
      <c r="B57" s="1"/>
      <c r="C57" s="2"/>
      <c r="D57" s="2"/>
      <c r="E57" s="2"/>
      <c r="F57" s="1"/>
      <c r="G57" s="2"/>
      <c r="H57" s="2"/>
      <c r="I57" s="1"/>
      <c r="J57" s="1"/>
      <c r="K57" s="5"/>
      <c r="L57" s="28"/>
    </row>
    <row r="58" spans="1:15" ht="13.5" thickBot="1" x14ac:dyDescent="0.35">
      <c r="A58" s="3"/>
      <c r="B58" s="1"/>
      <c r="C58" s="2"/>
      <c r="D58" s="2"/>
      <c r="E58" s="2"/>
      <c r="F58" s="1"/>
      <c r="G58" s="2"/>
      <c r="H58" s="2"/>
      <c r="I58" s="1"/>
      <c r="J58" s="1"/>
      <c r="K58" s="5"/>
      <c r="L58" s="28"/>
    </row>
    <row r="59" spans="1:15" ht="13.5" thickBot="1" x14ac:dyDescent="0.35">
      <c r="A59" s="3"/>
      <c r="B59" s="1"/>
      <c r="C59" s="2"/>
      <c r="D59" s="2"/>
      <c r="E59" s="2"/>
      <c r="F59" s="1"/>
      <c r="G59" s="1"/>
      <c r="H59" s="2"/>
      <c r="I59" s="1"/>
      <c r="J59" s="1"/>
      <c r="K59" s="5"/>
      <c r="L59" s="28"/>
    </row>
    <row r="60" spans="1:15" ht="13.5" thickBot="1" x14ac:dyDescent="0.35">
      <c r="A60" s="3"/>
      <c r="B60" s="1"/>
      <c r="C60" s="2"/>
      <c r="D60" s="2"/>
      <c r="E60" s="2"/>
      <c r="F60" s="1"/>
      <c r="G60" s="1"/>
      <c r="H60" s="2"/>
      <c r="I60" s="1"/>
      <c r="J60" s="1"/>
      <c r="K60" s="5"/>
      <c r="L60" s="28"/>
    </row>
    <row r="61" spans="1:15" ht="15" thickBot="1" x14ac:dyDescent="0.35">
      <c r="A61" s="3"/>
      <c r="B61" s="2"/>
      <c r="C61" s="2"/>
      <c r="D61" s="2"/>
      <c r="E61" s="2"/>
      <c r="F61" s="2"/>
      <c r="G61" s="2"/>
      <c r="H61" s="2"/>
      <c r="I61" s="1"/>
      <c r="J61" s="1"/>
      <c r="K61" s="6"/>
      <c r="L61" s="28"/>
    </row>
    <row r="62" spans="1:15" ht="15" thickBot="1" x14ac:dyDescent="0.35">
      <c r="A62" s="3"/>
      <c r="B62" s="2"/>
      <c r="C62" s="2"/>
      <c r="D62" s="2"/>
      <c r="E62" s="2"/>
      <c r="F62" s="2"/>
      <c r="G62" s="2"/>
      <c r="H62" s="2"/>
      <c r="I62" s="1"/>
      <c r="J62" s="1"/>
      <c r="K62" s="6"/>
    </row>
    <row r="63" spans="1:15" ht="13.5" thickBot="1" x14ac:dyDescent="0.35">
      <c r="A63" s="3"/>
      <c r="B63" s="1"/>
      <c r="C63" s="2"/>
      <c r="D63" s="2"/>
      <c r="E63" s="2"/>
      <c r="F63" s="1"/>
      <c r="G63" s="2"/>
      <c r="H63" s="2"/>
      <c r="I63" s="1"/>
      <c r="J63" s="1"/>
      <c r="K63" s="5"/>
    </row>
    <row r="64" spans="1:15" ht="13.5" thickBot="1" x14ac:dyDescent="0.35">
      <c r="A64" s="3"/>
      <c r="B64" s="1"/>
      <c r="C64" s="2"/>
      <c r="D64" s="2"/>
      <c r="E64" s="2"/>
      <c r="F64" s="1"/>
      <c r="G64" s="2"/>
      <c r="H64" s="2"/>
      <c r="I64" s="1"/>
      <c r="J64" s="1"/>
      <c r="K64" s="5"/>
      <c r="L64" s="28"/>
    </row>
    <row r="65" spans="1:12" ht="13.5" thickBot="1" x14ac:dyDescent="0.35">
      <c r="A65" s="3"/>
      <c r="B65" s="2"/>
      <c r="C65" s="2"/>
      <c r="D65" s="2"/>
      <c r="E65" s="2"/>
      <c r="F65" s="2"/>
      <c r="G65" s="2"/>
      <c r="H65" s="2"/>
      <c r="I65" s="1"/>
      <c r="J65" s="1"/>
      <c r="K65" s="5"/>
      <c r="L65" s="28"/>
    </row>
    <row r="66" spans="1:12" ht="13.5" thickBot="1" x14ac:dyDescent="0.35">
      <c r="A66" s="12"/>
      <c r="B66" s="13"/>
      <c r="C66" s="13"/>
      <c r="D66" s="13"/>
      <c r="E66" s="13"/>
      <c r="F66" s="13"/>
      <c r="G66" s="13"/>
      <c r="H66" s="13"/>
      <c r="I66" s="29"/>
      <c r="J66" s="29"/>
      <c r="K66" s="30"/>
    </row>
  </sheetData>
  <autoFilter ref="A1:N56" xr:uid="{0FFC770D-E812-4BB2-BFE4-43D655F753EE}">
    <sortState xmlns:xlrd2="http://schemas.microsoft.com/office/spreadsheetml/2017/richdata2" ref="A2:N56">
      <sortCondition ref="A1:A56"/>
    </sortState>
  </autoFilter>
  <conditionalFormatting sqref="L2:L56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A35" r:id="rId1" display="https://www.worldometers.info/coronavirus/usa/new-york/" xr:uid="{F3CE8089-90F8-4BD6-BE6F-157161C5C269}"/>
    <hyperlink ref="A6" r:id="rId2" display="https://www.worldometers.info/coronavirus/usa/california/" xr:uid="{5ADFD08A-F5B7-472C-9525-C363DFA425E2}"/>
    <hyperlink ref="A11" r:id="rId3" display="https://www.worldometers.info/coronavirus/usa/florida/" xr:uid="{66FC6110-6DAF-4978-B67F-C7CDDB0C6DDE}"/>
    <hyperlink ref="A48" r:id="rId4" display="https://www.worldometers.info/coronavirus/usa/texas/" xr:uid="{599A6773-CD91-47E2-B722-545FFAF1ED9C}"/>
    <hyperlink ref="A33" r:id="rId5" display="https://www.worldometers.info/coronavirus/usa/new-jersey/" xr:uid="{C8DE1678-9A1C-4D2B-B666-1961464A8FC1}"/>
    <hyperlink ref="A16" r:id="rId6" display="https://www.worldometers.info/coronavirus/usa/illinois/" xr:uid="{663E2F29-837E-4911-BEF3-B75BD382EB66}"/>
    <hyperlink ref="A12" r:id="rId7" display="https://www.worldometers.info/coronavirus/usa/georgia/" xr:uid="{2E8E1E00-A588-4B7C-86C9-0A4D8711C6F8}"/>
    <hyperlink ref="A4" r:id="rId8" display="https://www.worldometers.info/coronavirus/usa/arizona/" xr:uid="{42160548-AF92-414D-8BBC-FF2885DCBE12}"/>
    <hyperlink ref="A24" r:id="rId9" display="https://www.worldometers.info/coronavirus/usa/massachusetts/" xr:uid="{5463DC93-927F-456E-A1CD-D86E6EF6CC53}"/>
    <hyperlink ref="A42" r:id="rId10" display="https://www.worldometers.info/coronavirus/usa/pennsylvania/" xr:uid="{2F121546-8472-49B5-8339-C037DBED534F}"/>
    <hyperlink ref="A36" r:id="rId11" display="https://www.worldometers.info/coronavirus/usa/north-carolina/" xr:uid="{69E64FF5-238B-4D15-9F78-A49CA192F5B9}"/>
    <hyperlink ref="A21" r:id="rId12" display="https://www.worldometers.info/coronavirus/usa/louisiana/" xr:uid="{4B47F4D5-89C9-4C43-B52D-9DA5CD2603E7}"/>
    <hyperlink ref="A47" r:id="rId13" display="https://www.worldometers.info/coronavirus/usa/tennessee/" xr:uid="{047B6FCD-D5E2-49A9-91DE-3DF1C3913D72}"/>
    <hyperlink ref="A25" r:id="rId14" display="https://www.worldometers.info/coronavirus/usa/michigan/" xr:uid="{4C60B1F7-F1ED-4144-AB8A-D272845D11D3}"/>
    <hyperlink ref="A52" r:id="rId15" display="https://www.worldometers.info/coronavirus/usa/virginia/" xr:uid="{656262B8-AC7C-4942-BCB0-742175B950CF}"/>
    <hyperlink ref="A23" r:id="rId16" display="https://www.worldometers.info/coronavirus/usa/maryland/" xr:uid="{2885D4E6-F210-40D8-9771-E0A23B9238E8}"/>
    <hyperlink ref="A39" r:id="rId17" display="https://www.worldometers.info/coronavirus/usa/ohio/" xr:uid="{A5D216E1-A3DE-4E1B-A4DE-5D439947F6B3}"/>
    <hyperlink ref="A45" r:id="rId18" display="https://www.worldometers.info/coronavirus/usa/south-carolina/" xr:uid="{5DA0BA43-0088-4110-BC97-217FCF5DC762}"/>
    <hyperlink ref="A2" r:id="rId19" display="https://www.worldometers.info/coronavirus/usa/alabama/" xr:uid="{2F7A787C-98EE-4AA9-B09E-C509059A7960}"/>
    <hyperlink ref="A17" r:id="rId20" display="https://www.worldometers.info/coronavirus/usa/indiana/" xr:uid="{AD791E0B-7721-4801-87FA-BF5EE4CD937F}"/>
    <hyperlink ref="A53" r:id="rId21" display="https://www.worldometers.info/coronavirus/usa/washington/" xr:uid="{5961CB4F-2812-4B03-9E1F-EE89E8405EA7}"/>
    <hyperlink ref="A26" r:id="rId22" display="https://www.worldometers.info/coronavirus/usa/minnesota/" xr:uid="{51B9F3D6-A84E-4068-B562-4AF3E90E4321}"/>
    <hyperlink ref="A8" r:id="rId23" display="https://www.worldometers.info/coronavirus/usa/connecticut/" xr:uid="{F5C81A78-CE66-4225-A17F-2DBEC3586080}"/>
    <hyperlink ref="A27" r:id="rId24" display="https://www.worldometers.info/coronavirus/usa/mississippi/" xr:uid="{07750028-F970-408B-AADB-1A6FF91152A7}"/>
    <hyperlink ref="A55" r:id="rId25" display="https://www.worldometers.info/coronavirus/usa/wisconsin/" xr:uid="{0F965D93-F906-47D6-A462-A1F3333C1377}"/>
    <hyperlink ref="A7" r:id="rId26" display="https://www.worldometers.info/coronavirus/usa/colorado/" xr:uid="{D1587834-3FCB-4EFA-B134-F1025A869ED0}"/>
    <hyperlink ref="A18" r:id="rId27" display="https://www.worldometers.info/coronavirus/usa/iowa/" xr:uid="{1557B6E4-16AF-464D-AEA6-81BBCF947535}"/>
    <hyperlink ref="A31" r:id="rId28" display="https://www.worldometers.info/coronavirus/usa/nevada/" xr:uid="{3B4F197F-90DE-4A76-8994-C9EA6F686BD4}"/>
    <hyperlink ref="A28" r:id="rId29" display="https://www.worldometers.info/coronavirus/usa/missouri/" xr:uid="{3F37764A-FC47-4A4D-9A3E-A44A41C585B7}"/>
    <hyperlink ref="A5" r:id="rId30" display="https://www.worldometers.info/coronavirus/usa/arkansas/" xr:uid="{5CA27BBA-B409-444B-B462-47F76E5CFF32}"/>
    <hyperlink ref="A50" r:id="rId31" display="https://www.worldometers.info/coronavirus/usa/utah/" xr:uid="{47216408-9735-4BD9-BF65-33D16FA30680}"/>
    <hyperlink ref="A40" r:id="rId32" display="https://www.worldometers.info/coronavirus/usa/oklahoma/" xr:uid="{7AB71925-A12E-43B7-BF82-FE92BABC3D61}"/>
    <hyperlink ref="A20" r:id="rId33" display="https://www.worldometers.info/coronavirus/usa/kentucky/" xr:uid="{9839DA2D-474B-4F7C-8630-084AE80ED2B3}"/>
    <hyperlink ref="A19" r:id="rId34" display="https://www.worldometers.info/coronavirus/usa/kansas/" xr:uid="{A5A8BD80-0843-49E8-9079-350649907D2C}"/>
    <hyperlink ref="A30" r:id="rId35" display="https://www.worldometers.info/coronavirus/usa/nebraska/" xr:uid="{1430625D-DA13-404D-94E4-6260C4A0AB9B}"/>
    <hyperlink ref="A34" r:id="rId36" display="https://www.worldometers.info/coronavirus/usa/new-mexico/" xr:uid="{2A20F404-99AA-48E9-B6C8-7657622A4662}"/>
    <hyperlink ref="A44" r:id="rId37" display="https://www.worldometers.info/coronavirus/usa/rhode-island/" xr:uid="{026B9C11-0261-46B5-98A7-9A9C9617D51C}"/>
    <hyperlink ref="A15" r:id="rId38" display="https://www.worldometers.info/coronavirus/usa/idaho/" xr:uid="{536AF5A0-F026-4AD7-9FDA-E981A5DD19BD}"/>
    <hyperlink ref="A41" r:id="rId39" display="https://www.worldometers.info/coronavirus/usa/oregon/" xr:uid="{452F721B-B4D4-4810-B6F6-D6099A3F8488}"/>
    <hyperlink ref="A9" r:id="rId40" display="https://www.worldometers.info/coronavirus/usa/delaware/" xr:uid="{ABDB5338-ABF5-4B42-A3D3-3D130F1E0960}"/>
    <hyperlink ref="A10" r:id="rId41" display="https://www.worldometers.info/coronavirus/usa/district-of-columbia/" xr:uid="{318F9D3E-30B1-49A0-AD07-F96088B998F1}"/>
    <hyperlink ref="A46" r:id="rId42" display="https://www.worldometers.info/coronavirus/usa/south-dakota/" xr:uid="{79BC1211-B5D4-49A2-951B-F09BC818BFDC}"/>
    <hyperlink ref="A32" r:id="rId43" display="https://www.worldometers.info/coronavirus/usa/new-hampshire/" xr:uid="{0EA939A8-7CE6-4907-AD62-701F30B37FA1}"/>
    <hyperlink ref="A54" r:id="rId44" display="https://www.worldometers.info/coronavirus/usa/west-virginia/" xr:uid="{15321D74-4A7D-4E2E-BCD0-B9E8A1DC1588}"/>
    <hyperlink ref="A37" r:id="rId45" display="https://www.worldometers.info/coronavirus/usa/north-dakota/" xr:uid="{B1F257F1-8538-4977-8DDE-AB2A534ACDF3}"/>
    <hyperlink ref="A22" r:id="rId46" display="https://www.worldometers.info/coronavirus/usa/maine/" xr:uid="{9BD76477-981A-458A-AFE1-9632B7172FA2}"/>
    <hyperlink ref="A29" r:id="rId47" display="https://www.worldometers.info/coronavirus/usa/montana/" xr:uid="{3B0C02D0-F8E8-4BAD-A14D-F392784463AE}"/>
    <hyperlink ref="A56" r:id="rId48" display="https://www.worldometers.info/coronavirus/usa/wyoming/" xr:uid="{99F6440C-170B-4465-B46E-E2F93ED294CE}"/>
    <hyperlink ref="A3" r:id="rId49" display="https://www.worldometers.info/coronavirus/usa/alaska/" xr:uid="{11787450-5D63-468B-9E9F-3253D26E90E0}"/>
    <hyperlink ref="A14" r:id="rId50" display="https://www.worldometers.info/coronavirus/usa/hawaii/" xr:uid="{80742F22-7764-471D-95F5-180CD641B684}"/>
    <hyperlink ref="A51" r:id="rId51" display="https://www.worldometers.info/coronavirus/usa/vermont/" xr:uid="{9B5FA89E-89AB-4267-99F7-09C5099DEF55}"/>
  </hyperlinks>
  <pageMargins left="0.7" right="0.7" top="0.75" bottom="0.75" header="0.3" footer="0.3"/>
  <pageSetup orientation="portrait" r:id="rId5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EA8A7-BC44-451F-9341-C0AE41AACCA3}">
  <dimension ref="A1:B68"/>
  <sheetViews>
    <sheetView topLeftCell="A17" workbookViewId="0">
      <selection activeCell="B2" sqref="A2:B56"/>
    </sheetView>
  </sheetViews>
  <sheetFormatPr defaultRowHeight="14.5" x14ac:dyDescent="0.35"/>
  <cols>
    <col min="1" max="1" width="13.81640625" customWidth="1"/>
    <col min="2" max="2" width="8.7265625" style="36"/>
  </cols>
  <sheetData>
    <row r="1" spans="1:2" ht="15" thickBot="1" x14ac:dyDescent="0.4"/>
    <row r="2" spans="1:2" ht="15" thickBot="1" x14ac:dyDescent="0.4">
      <c r="A2" s="37" t="s">
        <v>36</v>
      </c>
      <c r="B2" s="31">
        <v>1397</v>
      </c>
    </row>
    <row r="3" spans="1:2" ht="15" thickBot="1" x14ac:dyDescent="0.4">
      <c r="A3" s="37" t="s">
        <v>52</v>
      </c>
      <c r="B3" s="31">
        <v>19</v>
      </c>
    </row>
    <row r="4" spans="1:2" ht="15" thickBot="1" x14ac:dyDescent="0.4">
      <c r="A4" s="37" t="s">
        <v>33</v>
      </c>
      <c r="B4" s="31">
        <v>3063</v>
      </c>
    </row>
    <row r="5" spans="1:2" ht="15" thickBot="1" x14ac:dyDescent="0.4">
      <c r="A5" s="37" t="s">
        <v>34</v>
      </c>
      <c r="B5" s="31">
        <v>386</v>
      </c>
    </row>
    <row r="6" spans="1:2" ht="15" thickBot="1" x14ac:dyDescent="0.4">
      <c r="A6" s="37" t="s">
        <v>10</v>
      </c>
      <c r="B6" s="31">
        <v>8202</v>
      </c>
    </row>
    <row r="7" spans="1:2" ht="15" thickBot="1" x14ac:dyDescent="0.4">
      <c r="A7" s="37" t="s">
        <v>18</v>
      </c>
      <c r="B7" s="31">
        <v>1786</v>
      </c>
    </row>
    <row r="8" spans="1:2" ht="15" thickBot="1" x14ac:dyDescent="0.4">
      <c r="A8" s="37" t="s">
        <v>23</v>
      </c>
      <c r="B8" s="31">
        <v>4410</v>
      </c>
    </row>
    <row r="9" spans="1:2" ht="15" thickBot="1" x14ac:dyDescent="0.4">
      <c r="A9" s="37" t="s">
        <v>43</v>
      </c>
      <c r="B9" s="31">
        <v>529</v>
      </c>
    </row>
    <row r="10" spans="1:2" ht="29.5" thickBot="1" x14ac:dyDescent="0.4">
      <c r="A10" s="37" t="s">
        <v>63</v>
      </c>
      <c r="B10" s="31">
        <v>581</v>
      </c>
    </row>
    <row r="11" spans="1:2" ht="15" thickBot="1" x14ac:dyDescent="0.4">
      <c r="A11" s="37" t="s">
        <v>13</v>
      </c>
      <c r="B11" s="31">
        <v>5520</v>
      </c>
    </row>
    <row r="12" spans="1:2" ht="15" thickBot="1" x14ac:dyDescent="0.4">
      <c r="A12" s="37" t="s">
        <v>16</v>
      </c>
      <c r="B12" s="31">
        <v>3360</v>
      </c>
    </row>
    <row r="13" spans="1:2" ht="15" thickBot="1" x14ac:dyDescent="0.4">
      <c r="A13" s="3" t="s">
        <v>64</v>
      </c>
      <c r="B13" s="31">
        <v>5</v>
      </c>
    </row>
    <row r="14" spans="1:2" ht="15" thickBot="1" x14ac:dyDescent="0.4">
      <c r="A14" s="37" t="s">
        <v>47</v>
      </c>
      <c r="B14" s="31">
        <v>26</v>
      </c>
    </row>
    <row r="15" spans="1:2" ht="15" thickBot="1" x14ac:dyDescent="0.4">
      <c r="A15" s="37" t="s">
        <v>49</v>
      </c>
      <c r="B15" s="31">
        <v>138</v>
      </c>
    </row>
    <row r="16" spans="1:2" ht="15" thickBot="1" x14ac:dyDescent="0.4">
      <c r="A16" s="37" t="s">
        <v>12</v>
      </c>
      <c r="B16" s="31">
        <v>7560</v>
      </c>
    </row>
    <row r="17" spans="1:2" ht="15" thickBot="1" x14ac:dyDescent="0.4">
      <c r="A17" s="37" t="s">
        <v>27</v>
      </c>
      <c r="B17" s="31">
        <v>2880</v>
      </c>
    </row>
    <row r="18" spans="1:2" ht="15" thickBot="1" x14ac:dyDescent="0.4">
      <c r="A18" s="37" t="s">
        <v>41</v>
      </c>
      <c r="B18" s="31">
        <v>820</v>
      </c>
    </row>
    <row r="19" spans="1:2" ht="15" thickBot="1" x14ac:dyDescent="0.4">
      <c r="A19" s="37" t="s">
        <v>45</v>
      </c>
      <c r="B19" s="31">
        <v>322</v>
      </c>
    </row>
    <row r="20" spans="1:2" ht="15" thickBot="1" x14ac:dyDescent="0.4">
      <c r="A20" s="37" t="s">
        <v>38</v>
      </c>
      <c r="B20" s="31">
        <v>684</v>
      </c>
    </row>
    <row r="21" spans="1:2" ht="15" thickBot="1" x14ac:dyDescent="0.4">
      <c r="A21" s="37" t="s">
        <v>14</v>
      </c>
      <c r="B21" s="31">
        <v>3690</v>
      </c>
    </row>
    <row r="22" spans="1:2" ht="15" thickBot="1" x14ac:dyDescent="0.4">
      <c r="A22" s="37" t="s">
        <v>39</v>
      </c>
      <c r="B22" s="31">
        <v>118</v>
      </c>
    </row>
    <row r="23" spans="1:2" ht="15" thickBot="1" x14ac:dyDescent="0.4">
      <c r="A23" s="37" t="s">
        <v>26</v>
      </c>
      <c r="B23" s="31">
        <v>3409</v>
      </c>
    </row>
    <row r="24" spans="1:2" ht="15" thickBot="1" x14ac:dyDescent="0.4">
      <c r="A24" s="37" t="s">
        <v>17</v>
      </c>
      <c r="B24" s="31">
        <v>8468</v>
      </c>
    </row>
    <row r="25" spans="1:2" ht="15" thickBot="1" x14ac:dyDescent="0.4">
      <c r="A25" s="37" t="s">
        <v>11</v>
      </c>
      <c r="B25" s="31">
        <v>6395</v>
      </c>
    </row>
    <row r="26" spans="1:2" ht="15" thickBot="1" x14ac:dyDescent="0.4">
      <c r="A26" s="37" t="s">
        <v>32</v>
      </c>
      <c r="B26" s="31">
        <v>1601</v>
      </c>
    </row>
    <row r="27" spans="1:2" ht="15" thickBot="1" x14ac:dyDescent="0.4">
      <c r="A27" s="37" t="s">
        <v>30</v>
      </c>
      <c r="B27" s="31">
        <v>1436</v>
      </c>
    </row>
    <row r="28" spans="1:2" ht="15" thickBot="1" x14ac:dyDescent="0.4">
      <c r="A28" s="37" t="s">
        <v>35</v>
      </c>
      <c r="B28" s="31">
        <v>1214</v>
      </c>
    </row>
    <row r="29" spans="1:2" ht="15" thickBot="1" x14ac:dyDescent="0.4">
      <c r="A29" s="37" t="s">
        <v>51</v>
      </c>
      <c r="B29" s="31">
        <v>43</v>
      </c>
    </row>
    <row r="30" spans="1:2" ht="15" thickBot="1" x14ac:dyDescent="0.4">
      <c r="A30" s="37" t="s">
        <v>50</v>
      </c>
      <c r="B30" s="31">
        <v>316</v>
      </c>
    </row>
    <row r="31" spans="1:2" ht="15" thickBot="1" x14ac:dyDescent="0.4">
      <c r="A31" s="37" t="s">
        <v>31</v>
      </c>
      <c r="B31" s="31">
        <v>709</v>
      </c>
    </row>
    <row r="32" spans="1:2" ht="29.5" thickBot="1" x14ac:dyDescent="0.4">
      <c r="A32" s="37" t="s">
        <v>42</v>
      </c>
      <c r="B32" s="31">
        <v>405</v>
      </c>
    </row>
    <row r="33" spans="1:2" ht="15" thickBot="1" x14ac:dyDescent="0.4">
      <c r="A33" s="37" t="s">
        <v>8</v>
      </c>
      <c r="B33" s="31">
        <v>15808</v>
      </c>
    </row>
    <row r="34" spans="1:2" ht="15" thickBot="1" x14ac:dyDescent="0.4">
      <c r="A34" s="37" t="s">
        <v>44</v>
      </c>
      <c r="B34" s="31">
        <v>596</v>
      </c>
    </row>
    <row r="35" spans="1:2" ht="15" thickBot="1" x14ac:dyDescent="0.4">
      <c r="A35" s="37" t="s">
        <v>7</v>
      </c>
      <c r="B35" s="31">
        <v>32656</v>
      </c>
    </row>
    <row r="36" spans="1:2" ht="15" thickBot="1" x14ac:dyDescent="0.4">
      <c r="A36" s="37" t="s">
        <v>24</v>
      </c>
      <c r="B36" s="31">
        <v>1749</v>
      </c>
    </row>
    <row r="37" spans="1:2" ht="15" thickBot="1" x14ac:dyDescent="0.4">
      <c r="A37" s="37" t="s">
        <v>53</v>
      </c>
      <c r="B37" s="31">
        <v>97</v>
      </c>
    </row>
    <row r="38" spans="1:2" ht="21.5" thickBot="1" x14ac:dyDescent="0.4">
      <c r="A38" s="3" t="s">
        <v>67</v>
      </c>
      <c r="B38" s="31">
        <v>2</v>
      </c>
    </row>
    <row r="39" spans="1:2" ht="15" thickBot="1" x14ac:dyDescent="0.4">
      <c r="A39" s="37" t="s">
        <v>21</v>
      </c>
      <c r="B39" s="31">
        <v>3268</v>
      </c>
    </row>
    <row r="40" spans="1:2" ht="15" thickBot="1" x14ac:dyDescent="0.4">
      <c r="A40" s="37" t="s">
        <v>46</v>
      </c>
      <c r="B40" s="31">
        <v>477</v>
      </c>
    </row>
    <row r="41" spans="1:2" ht="15" thickBot="1" x14ac:dyDescent="0.4">
      <c r="A41" s="37" t="s">
        <v>37</v>
      </c>
      <c r="B41" s="31">
        <v>273</v>
      </c>
    </row>
    <row r="42" spans="1:2" ht="15" thickBot="1" x14ac:dyDescent="0.4">
      <c r="A42" s="37" t="s">
        <v>19</v>
      </c>
      <c r="B42" s="31">
        <v>7164</v>
      </c>
    </row>
    <row r="43" spans="1:2" ht="15" thickBot="1" x14ac:dyDescent="0.4">
      <c r="A43" s="3" t="s">
        <v>65</v>
      </c>
      <c r="B43" s="31">
        <v>188</v>
      </c>
    </row>
    <row r="44" spans="1:2" ht="15" thickBot="1" x14ac:dyDescent="0.4">
      <c r="A44" s="37" t="s">
        <v>40</v>
      </c>
      <c r="B44" s="31">
        <v>1001</v>
      </c>
    </row>
    <row r="45" spans="1:2" ht="15" thickBot="1" x14ac:dyDescent="0.4">
      <c r="A45" s="37" t="s">
        <v>25</v>
      </c>
      <c r="B45" s="31">
        <v>1334</v>
      </c>
    </row>
    <row r="46" spans="1:2" ht="15" thickBot="1" x14ac:dyDescent="0.4">
      <c r="A46" s="37" t="s">
        <v>54</v>
      </c>
      <c r="B46" s="31">
        <v>121</v>
      </c>
    </row>
    <row r="47" spans="1:2" ht="15" thickBot="1" x14ac:dyDescent="0.4">
      <c r="A47" s="37" t="s">
        <v>20</v>
      </c>
      <c r="B47" s="31">
        <v>925</v>
      </c>
    </row>
    <row r="48" spans="1:2" ht="15" thickBot="1" x14ac:dyDescent="0.4">
      <c r="A48" s="37" t="s">
        <v>15</v>
      </c>
      <c r="B48" s="31">
        <v>4762</v>
      </c>
    </row>
    <row r="49" spans="1:2" ht="21.5" thickBot="1" x14ac:dyDescent="0.4">
      <c r="A49" s="51" t="s">
        <v>66</v>
      </c>
      <c r="B49" s="52">
        <v>7</v>
      </c>
    </row>
    <row r="50" spans="1:2" ht="15" thickBot="1" x14ac:dyDescent="0.4">
      <c r="A50" s="37" t="s">
        <v>28</v>
      </c>
      <c r="B50" s="31">
        <v>267</v>
      </c>
    </row>
    <row r="51" spans="1:2" ht="15" thickBot="1" x14ac:dyDescent="0.4">
      <c r="A51" s="37" t="s">
        <v>48</v>
      </c>
      <c r="B51" s="31">
        <v>56</v>
      </c>
    </row>
    <row r="52" spans="1:2" ht="15" thickBot="1" x14ac:dyDescent="0.4">
      <c r="A52" s="37" t="s">
        <v>29</v>
      </c>
      <c r="B52" s="31">
        <v>2054</v>
      </c>
    </row>
    <row r="53" spans="1:2" ht="15" thickBot="1" x14ac:dyDescent="0.4">
      <c r="A53" s="37" t="s">
        <v>9</v>
      </c>
      <c r="B53" s="31">
        <v>1488</v>
      </c>
    </row>
    <row r="54" spans="1:2" ht="15" thickBot="1" x14ac:dyDescent="0.4">
      <c r="A54" s="37" t="s">
        <v>56</v>
      </c>
      <c r="B54" s="31">
        <v>103</v>
      </c>
    </row>
    <row r="55" spans="1:2" ht="15" thickBot="1" x14ac:dyDescent="0.4">
      <c r="A55" s="37" t="s">
        <v>22</v>
      </c>
      <c r="B55" s="31">
        <v>878</v>
      </c>
    </row>
    <row r="56" spans="1:2" ht="15" thickBot="1" x14ac:dyDescent="0.4">
      <c r="A56" s="47" t="s">
        <v>55</v>
      </c>
      <c r="B56" s="32">
        <v>25</v>
      </c>
    </row>
    <row r="57" spans="1:2" ht="15" thickBot="1" x14ac:dyDescent="0.4">
      <c r="A57" s="12"/>
    </row>
    <row r="58" spans="1:2" ht="15" thickBot="1" x14ac:dyDescent="0.4">
      <c r="A58" s="3"/>
    </row>
    <row r="59" spans="1:2" ht="15" thickBot="1" x14ac:dyDescent="0.4">
      <c r="A59" s="3"/>
    </row>
    <row r="60" spans="1:2" ht="15" thickBot="1" x14ac:dyDescent="0.4">
      <c r="A60" s="3"/>
    </row>
    <row r="61" spans="1:2" ht="15" thickBot="1" x14ac:dyDescent="0.4">
      <c r="A61" s="3"/>
    </row>
    <row r="62" spans="1:2" ht="15" thickBot="1" x14ac:dyDescent="0.4">
      <c r="A62" s="3"/>
    </row>
    <row r="63" spans="1:2" ht="15" thickBot="1" x14ac:dyDescent="0.4">
      <c r="A63" s="3"/>
    </row>
    <row r="64" spans="1:2" ht="15" thickBot="1" x14ac:dyDescent="0.4">
      <c r="A64" s="3"/>
    </row>
    <row r="65" spans="1:1" ht="15" thickBot="1" x14ac:dyDescent="0.4">
      <c r="A65" s="3"/>
    </row>
    <row r="66" spans="1:1" ht="15" thickBot="1" x14ac:dyDescent="0.4">
      <c r="A66" s="3"/>
    </row>
    <row r="67" spans="1:1" ht="15" thickBot="1" x14ac:dyDescent="0.4">
      <c r="A67" s="3"/>
    </row>
    <row r="68" spans="1:1" ht="15" thickBot="1" x14ac:dyDescent="0.4">
      <c r="A68" s="12"/>
    </row>
  </sheetData>
  <autoFilter ref="A1:A56" xr:uid="{1D19E26B-1765-4516-BAF0-E2894C03DB8E}"/>
  <hyperlinks>
    <hyperlink ref="A35" r:id="rId1" display="https://www.worldometers.info/coronavirus/usa/new-york/" xr:uid="{50350850-1A57-4429-8521-3FBA249E5048}"/>
    <hyperlink ref="A6" r:id="rId2" display="https://www.worldometers.info/coronavirus/usa/california/" xr:uid="{6DE7EEC9-D39B-4288-BE06-8F24348AEB94}"/>
    <hyperlink ref="A11" r:id="rId3" display="https://www.worldometers.info/coronavirus/usa/florida/" xr:uid="{1785898D-98E6-4311-A858-1F186E652D77}"/>
    <hyperlink ref="A48" r:id="rId4" display="https://www.worldometers.info/coronavirus/usa/texas/" xr:uid="{8D67694B-7C02-4D35-B433-B7DFC8EE4B16}"/>
    <hyperlink ref="A33" r:id="rId5" display="https://www.worldometers.info/coronavirus/usa/new-jersey/" xr:uid="{91FAED29-B5BD-4F8B-81DE-AB70A76A8CA4}"/>
    <hyperlink ref="A16" r:id="rId6" display="https://www.worldometers.info/coronavirus/usa/illinois/" xr:uid="{FDBC40EA-1CDC-477B-973D-B5125F233B8D}"/>
    <hyperlink ref="A12" r:id="rId7" display="https://www.worldometers.info/coronavirus/usa/georgia/" xr:uid="{C8242040-6918-40B1-A5B5-CE365EE7C399}"/>
    <hyperlink ref="A4" r:id="rId8" display="https://www.worldometers.info/coronavirus/usa/arizona/" xr:uid="{7CB9D8D7-B18F-4D23-80F4-E8C7568158BD}"/>
    <hyperlink ref="A24" r:id="rId9" display="https://www.worldometers.info/coronavirus/usa/massachusetts/" xr:uid="{B99D4F29-91E5-468F-A382-481B66ABA8C7}"/>
    <hyperlink ref="A42" r:id="rId10" display="https://www.worldometers.info/coronavirus/usa/pennsylvania/" xr:uid="{21172411-9E8D-4677-AAD0-BAADF0914481}"/>
    <hyperlink ref="A36" r:id="rId11" display="https://www.worldometers.info/coronavirus/usa/north-carolina/" xr:uid="{B8F3D2F1-56D5-46BA-9FDB-EEC637F42B42}"/>
    <hyperlink ref="A21" r:id="rId12" display="https://www.worldometers.info/coronavirus/usa/louisiana/" xr:uid="{6C8D52AF-239F-4650-8B11-31E89E8D2E97}"/>
    <hyperlink ref="A47" r:id="rId13" display="https://www.worldometers.info/coronavirus/usa/tennessee/" xr:uid="{98FCD021-C1EF-40C5-9239-2D0B5174B16D}"/>
    <hyperlink ref="A25" r:id="rId14" display="https://www.worldometers.info/coronavirus/usa/michigan/" xr:uid="{FF49B063-B877-4026-A53C-E25E5D13AB8B}"/>
    <hyperlink ref="A52" r:id="rId15" display="https://www.worldometers.info/coronavirus/usa/virginia/" xr:uid="{CF1B580B-5509-453F-A3B9-D73326F6EF7E}"/>
    <hyperlink ref="A23" r:id="rId16" display="https://www.worldometers.info/coronavirus/usa/maryland/" xr:uid="{82AA03BC-26EA-471E-B068-8DAD727F73AF}"/>
    <hyperlink ref="A39" r:id="rId17" display="https://www.worldometers.info/coronavirus/usa/ohio/" xr:uid="{81772CF9-3CDC-4A53-A111-97400E3B6563}"/>
    <hyperlink ref="A45" r:id="rId18" display="https://www.worldometers.info/coronavirus/usa/south-carolina/" xr:uid="{7C4C283B-F972-4B3D-B74F-60A89ABD2736}"/>
    <hyperlink ref="A2" r:id="rId19" display="https://www.worldometers.info/coronavirus/usa/alabama/" xr:uid="{543EF241-3BCE-44A9-81A4-DEB3DCD5A052}"/>
    <hyperlink ref="A17" r:id="rId20" display="https://www.worldometers.info/coronavirus/usa/indiana/" xr:uid="{CE9D0B5D-DF5B-4C27-8767-4A128AA594EC}"/>
    <hyperlink ref="A53" r:id="rId21" display="https://www.worldometers.info/coronavirus/usa/washington/" xr:uid="{DE86357D-2846-47FD-A52D-69AB7CAB4E69}"/>
    <hyperlink ref="A26" r:id="rId22" display="https://www.worldometers.info/coronavirus/usa/minnesota/" xr:uid="{AEA77BD5-5D3B-4747-A04D-9DA500B7A376}"/>
    <hyperlink ref="A8" r:id="rId23" display="https://www.worldometers.info/coronavirus/usa/connecticut/" xr:uid="{99C03DF1-C3DF-4ADF-AB79-581DDF7DA903}"/>
    <hyperlink ref="A27" r:id="rId24" display="https://www.worldometers.info/coronavirus/usa/mississippi/" xr:uid="{4CFA7170-5E7F-4976-89C0-3455850B6CB3}"/>
    <hyperlink ref="A55" r:id="rId25" display="https://www.worldometers.info/coronavirus/usa/wisconsin/" xr:uid="{99049EF7-DB54-4E30-9E85-8D769B411DB5}"/>
    <hyperlink ref="A7" r:id="rId26" display="https://www.worldometers.info/coronavirus/usa/colorado/" xr:uid="{7B2022A6-F2EA-4A06-BC64-10310D437F29}"/>
    <hyperlink ref="A18" r:id="rId27" display="https://www.worldometers.info/coronavirus/usa/iowa/" xr:uid="{BA6954FE-CDF6-417B-B63E-AFB2574B302A}"/>
    <hyperlink ref="A31" r:id="rId28" display="https://www.worldometers.info/coronavirus/usa/nevada/" xr:uid="{184C6B2F-F97B-4D9F-9620-1D0E9BFBF234}"/>
    <hyperlink ref="A28" r:id="rId29" display="https://www.worldometers.info/coronavirus/usa/missouri/" xr:uid="{0DABEB2A-5AC8-4E31-B3C0-7A8F797B09F4}"/>
    <hyperlink ref="A5" r:id="rId30" display="https://www.worldometers.info/coronavirus/usa/arkansas/" xr:uid="{49A3D16F-A0DE-45AE-BDC8-601C0065B623}"/>
    <hyperlink ref="A50" r:id="rId31" display="https://www.worldometers.info/coronavirus/usa/utah/" xr:uid="{B2DE1D6D-6522-468F-A2CD-078B31D90139}"/>
    <hyperlink ref="A40" r:id="rId32" display="https://www.worldometers.info/coronavirus/usa/oklahoma/" xr:uid="{51FBF30A-014C-4346-ABC1-C0446F14F1AB}"/>
    <hyperlink ref="A20" r:id="rId33" display="https://www.worldometers.info/coronavirus/usa/kentucky/" xr:uid="{8FB0D7FE-248D-4799-A628-4FD031729079}"/>
    <hyperlink ref="A19" r:id="rId34" display="https://www.worldometers.info/coronavirus/usa/kansas/" xr:uid="{B4C86369-C3CB-4C3B-8C65-BE08EA6DB063}"/>
    <hyperlink ref="A30" r:id="rId35" display="https://www.worldometers.info/coronavirus/usa/nebraska/" xr:uid="{360D760B-C936-4646-861F-79F0B088F3D0}"/>
    <hyperlink ref="A34" r:id="rId36" display="https://www.worldometers.info/coronavirus/usa/new-mexico/" xr:uid="{536CA012-5852-4C7A-85DC-2119481F82B4}"/>
    <hyperlink ref="A44" r:id="rId37" display="https://www.worldometers.info/coronavirus/usa/rhode-island/" xr:uid="{242FFBFC-C70C-4248-B933-3685D84238B4}"/>
    <hyperlink ref="A15" r:id="rId38" display="https://www.worldometers.info/coronavirus/usa/idaho/" xr:uid="{94A87E7D-602A-42B6-AC46-AABCE4C292B7}"/>
    <hyperlink ref="A41" r:id="rId39" display="https://www.worldometers.info/coronavirus/usa/oregon/" xr:uid="{E1CFFD50-DC3F-4065-B136-46731718D444}"/>
    <hyperlink ref="A9" r:id="rId40" display="https://www.worldometers.info/coronavirus/usa/delaware/" xr:uid="{251EBFAA-2A72-4EA4-A674-E218C96F9182}"/>
    <hyperlink ref="A10" r:id="rId41" display="https://www.worldometers.info/coronavirus/usa/district-of-columbia/" xr:uid="{07023B55-AAD1-4076-B58F-4E6D47B11539}"/>
    <hyperlink ref="A46" r:id="rId42" display="https://www.worldometers.info/coronavirus/usa/south-dakota/" xr:uid="{4CA692DB-6F78-4E32-A720-980E95B4883C}"/>
    <hyperlink ref="A32" r:id="rId43" display="https://www.worldometers.info/coronavirus/usa/new-hampshire/" xr:uid="{6F4D8BDF-E459-4D66-A13D-6B2DF0CE24E3}"/>
    <hyperlink ref="A54" r:id="rId44" display="https://www.worldometers.info/coronavirus/usa/west-virginia/" xr:uid="{1EA26B71-A65C-4298-B888-8B890FF7C282}"/>
    <hyperlink ref="A37" r:id="rId45" display="https://www.worldometers.info/coronavirus/usa/north-dakota/" xr:uid="{D21949E2-D299-4829-8CE5-1846CBA4F378}"/>
    <hyperlink ref="A22" r:id="rId46" display="https://www.worldometers.info/coronavirus/usa/maine/" xr:uid="{84CEDF35-5761-495C-B81E-1BC19EA2D8BA}"/>
    <hyperlink ref="A29" r:id="rId47" display="https://www.worldometers.info/coronavirus/usa/montana/" xr:uid="{B620BC12-8685-4176-87A7-747714EC3675}"/>
    <hyperlink ref="A56" r:id="rId48" display="https://www.worldometers.info/coronavirus/usa/wyoming/" xr:uid="{0D5AEBD8-6181-467D-85B9-D874166C4C29}"/>
    <hyperlink ref="A3" r:id="rId49" display="https://www.worldometers.info/coronavirus/usa/alaska/" xr:uid="{157063E2-1F78-48A7-81B6-57E40C3CA00E}"/>
    <hyperlink ref="A14" r:id="rId50" display="https://www.worldometers.info/coronavirus/usa/hawaii/" xr:uid="{E01A10FA-39DE-49C4-B6E4-58F1852B5EE9}"/>
    <hyperlink ref="A51" r:id="rId51" display="https://www.worldometers.info/coronavirus/usa/vermont/" xr:uid="{2DCC15ED-5367-48DB-9646-0A9805354E74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F85D94-125B-480E-B197-8044C0D76B30}">
  <dimension ref="A1:C60"/>
  <sheetViews>
    <sheetView tabSelected="1" workbookViewId="0">
      <selection activeCell="C54" sqref="C2:C54"/>
    </sheetView>
  </sheetViews>
  <sheetFormatPr defaultRowHeight="12.5" x14ac:dyDescent="0.35"/>
  <cols>
    <col min="1" max="2" width="16.6328125" style="27" bestFit="1" customWidth="1"/>
    <col min="3" max="3" width="10" style="33" bestFit="1" customWidth="1"/>
    <col min="4" max="16384" width="8.7265625" style="27"/>
  </cols>
  <sheetData>
    <row r="1" spans="1:3" ht="13" thickBot="1" x14ac:dyDescent="0.4">
      <c r="A1" s="27" t="s">
        <v>97</v>
      </c>
      <c r="C1" s="33" t="s">
        <v>96</v>
      </c>
    </row>
    <row r="2" spans="1:3" ht="15" thickBot="1" x14ac:dyDescent="0.4">
      <c r="A2" s="27" t="s">
        <v>36</v>
      </c>
      <c r="B2" s="37" t="s">
        <v>36</v>
      </c>
      <c r="C2" s="31">
        <v>1397</v>
      </c>
    </row>
    <row r="3" spans="1:3" ht="15" thickBot="1" x14ac:dyDescent="0.4">
      <c r="B3" s="37" t="s">
        <v>52</v>
      </c>
      <c r="C3" s="31">
        <v>19</v>
      </c>
    </row>
    <row r="4" spans="1:3" ht="15" thickBot="1" x14ac:dyDescent="0.4">
      <c r="A4" s="27" t="s">
        <v>33</v>
      </c>
      <c r="B4" s="37" t="s">
        <v>33</v>
      </c>
      <c r="C4" s="31">
        <v>3063</v>
      </c>
    </row>
    <row r="5" spans="1:3" ht="15" thickBot="1" x14ac:dyDescent="0.4">
      <c r="A5" s="27" t="s">
        <v>34</v>
      </c>
      <c r="B5" s="37" t="s">
        <v>34</v>
      </c>
      <c r="C5" s="31">
        <v>386</v>
      </c>
    </row>
    <row r="6" spans="1:3" ht="15" thickBot="1" x14ac:dyDescent="0.4">
      <c r="A6" s="27" t="s">
        <v>10</v>
      </c>
      <c r="B6" s="37" t="s">
        <v>10</v>
      </c>
      <c r="C6" s="31">
        <v>8202</v>
      </c>
    </row>
    <row r="7" spans="1:3" ht="15" thickBot="1" x14ac:dyDescent="0.4">
      <c r="A7" s="27" t="s">
        <v>18</v>
      </c>
      <c r="B7" s="37" t="s">
        <v>18</v>
      </c>
      <c r="C7" s="31">
        <v>1786</v>
      </c>
    </row>
    <row r="8" spans="1:3" ht="15" thickBot="1" x14ac:dyDescent="0.4">
      <c r="A8" s="27" t="s">
        <v>23</v>
      </c>
      <c r="B8" s="37" t="s">
        <v>23</v>
      </c>
      <c r="C8" s="31">
        <v>4410</v>
      </c>
    </row>
    <row r="9" spans="1:3" ht="15" thickBot="1" x14ac:dyDescent="0.4">
      <c r="A9" s="27" t="s">
        <v>43</v>
      </c>
      <c r="B9" s="37" t="s">
        <v>43</v>
      </c>
      <c r="C9" s="31">
        <v>529</v>
      </c>
    </row>
    <row r="10" spans="1:3" ht="29.5" thickBot="1" x14ac:dyDescent="0.4">
      <c r="A10" s="27" t="s">
        <v>95</v>
      </c>
      <c r="B10" s="37" t="s">
        <v>63</v>
      </c>
      <c r="C10" s="31">
        <v>581</v>
      </c>
    </row>
    <row r="11" spans="1:3" ht="15" thickBot="1" x14ac:dyDescent="0.4">
      <c r="A11" s="27" t="s">
        <v>13</v>
      </c>
      <c r="B11" s="37" t="s">
        <v>13</v>
      </c>
      <c r="C11" s="31">
        <v>5520</v>
      </c>
    </row>
    <row r="12" spans="1:3" ht="15" thickBot="1" x14ac:dyDescent="0.4">
      <c r="A12" s="27" t="s">
        <v>16</v>
      </c>
      <c r="B12" s="37" t="s">
        <v>16</v>
      </c>
      <c r="C12" s="31">
        <v>3360</v>
      </c>
    </row>
    <row r="13" spans="1:3" ht="13" thickBot="1" x14ac:dyDescent="0.4">
      <c r="A13" s="27" t="s">
        <v>64</v>
      </c>
      <c r="B13" s="3" t="s">
        <v>64</v>
      </c>
      <c r="C13" s="31">
        <v>5</v>
      </c>
    </row>
    <row r="14" spans="1:3" ht="15" thickBot="1" x14ac:dyDescent="0.4">
      <c r="B14" s="37" t="s">
        <v>47</v>
      </c>
      <c r="C14" s="31">
        <v>26</v>
      </c>
    </row>
    <row r="15" spans="1:3" ht="15" thickBot="1" x14ac:dyDescent="0.4">
      <c r="A15" s="27" t="s">
        <v>49</v>
      </c>
      <c r="B15" s="37" t="s">
        <v>49</v>
      </c>
      <c r="C15" s="31">
        <v>138</v>
      </c>
    </row>
    <row r="16" spans="1:3" ht="15" thickBot="1" x14ac:dyDescent="0.4">
      <c r="A16" s="27" t="s">
        <v>12</v>
      </c>
      <c r="B16" s="37" t="s">
        <v>12</v>
      </c>
      <c r="C16" s="31">
        <v>7560</v>
      </c>
    </row>
    <row r="17" spans="1:3" ht="15" thickBot="1" x14ac:dyDescent="0.4">
      <c r="A17" s="27" t="s">
        <v>27</v>
      </c>
      <c r="B17" s="37" t="s">
        <v>27</v>
      </c>
      <c r="C17" s="31">
        <v>2880</v>
      </c>
    </row>
    <row r="18" spans="1:3" ht="15" thickBot="1" x14ac:dyDescent="0.4">
      <c r="A18" s="27" t="s">
        <v>41</v>
      </c>
      <c r="B18" s="37" t="s">
        <v>41</v>
      </c>
      <c r="C18" s="31">
        <v>820</v>
      </c>
    </row>
    <row r="19" spans="1:3" ht="15" thickBot="1" x14ac:dyDescent="0.4">
      <c r="A19" s="27" t="s">
        <v>45</v>
      </c>
      <c r="B19" s="37" t="s">
        <v>45</v>
      </c>
      <c r="C19" s="31">
        <v>322</v>
      </c>
    </row>
    <row r="20" spans="1:3" ht="15" thickBot="1" x14ac:dyDescent="0.4">
      <c r="A20" s="27" t="s">
        <v>38</v>
      </c>
      <c r="B20" s="37" t="s">
        <v>38</v>
      </c>
      <c r="C20" s="31">
        <v>684</v>
      </c>
    </row>
    <row r="21" spans="1:3" ht="15" thickBot="1" x14ac:dyDescent="0.4">
      <c r="A21" s="27" t="s">
        <v>14</v>
      </c>
      <c r="B21" s="37" t="s">
        <v>14</v>
      </c>
      <c r="C21" s="31">
        <v>3690</v>
      </c>
    </row>
    <row r="22" spans="1:3" ht="15" thickBot="1" x14ac:dyDescent="0.4">
      <c r="B22" s="37" t="s">
        <v>39</v>
      </c>
      <c r="C22" s="31">
        <v>118</v>
      </c>
    </row>
    <row r="23" spans="1:3" ht="15" thickBot="1" x14ac:dyDescent="0.4">
      <c r="A23" s="27" t="s">
        <v>26</v>
      </c>
      <c r="B23" s="37" t="s">
        <v>26</v>
      </c>
      <c r="C23" s="31">
        <v>3409</v>
      </c>
    </row>
    <row r="24" spans="1:3" ht="15" thickBot="1" x14ac:dyDescent="0.4">
      <c r="A24" s="27" t="s">
        <v>17</v>
      </c>
      <c r="B24" s="37" t="s">
        <v>17</v>
      </c>
      <c r="C24" s="31">
        <v>8468</v>
      </c>
    </row>
    <row r="25" spans="1:3" ht="15" thickBot="1" x14ac:dyDescent="0.4">
      <c r="A25" s="27" t="s">
        <v>11</v>
      </c>
      <c r="B25" s="37" t="s">
        <v>11</v>
      </c>
      <c r="C25" s="31">
        <v>6395</v>
      </c>
    </row>
    <row r="26" spans="1:3" ht="15" thickBot="1" x14ac:dyDescent="0.4">
      <c r="A26" s="27" t="s">
        <v>32</v>
      </c>
      <c r="B26" s="37" t="s">
        <v>32</v>
      </c>
      <c r="C26" s="31">
        <v>1601</v>
      </c>
    </row>
    <row r="27" spans="1:3" ht="15" thickBot="1" x14ac:dyDescent="0.4">
      <c r="A27" s="27" t="s">
        <v>30</v>
      </c>
      <c r="B27" s="37" t="s">
        <v>30</v>
      </c>
      <c r="C27" s="31">
        <v>1436</v>
      </c>
    </row>
    <row r="28" spans="1:3" ht="15" thickBot="1" x14ac:dyDescent="0.4">
      <c r="A28" s="27" t="s">
        <v>35</v>
      </c>
      <c r="B28" s="37" t="s">
        <v>35</v>
      </c>
      <c r="C28" s="31">
        <v>1214</v>
      </c>
    </row>
    <row r="29" spans="1:3" ht="15" thickBot="1" x14ac:dyDescent="0.4">
      <c r="B29" s="37" t="s">
        <v>51</v>
      </c>
      <c r="C29" s="31">
        <v>43</v>
      </c>
    </row>
    <row r="30" spans="1:3" ht="15" thickBot="1" x14ac:dyDescent="0.4">
      <c r="B30" s="37" t="s">
        <v>50</v>
      </c>
      <c r="C30" s="31">
        <v>316</v>
      </c>
    </row>
    <row r="31" spans="1:3" ht="15" thickBot="1" x14ac:dyDescent="0.4">
      <c r="A31" s="27" t="s">
        <v>31</v>
      </c>
      <c r="B31" s="37" t="s">
        <v>31</v>
      </c>
      <c r="C31" s="31">
        <v>709</v>
      </c>
    </row>
    <row r="32" spans="1:3" ht="15" thickBot="1" x14ac:dyDescent="0.4">
      <c r="A32" s="27" t="s">
        <v>42</v>
      </c>
      <c r="B32" s="37" t="s">
        <v>42</v>
      </c>
      <c r="C32" s="31">
        <v>405</v>
      </c>
    </row>
    <row r="33" spans="1:3" ht="15" thickBot="1" x14ac:dyDescent="0.4">
      <c r="A33" s="27" t="s">
        <v>8</v>
      </c>
      <c r="B33" s="37" t="s">
        <v>8</v>
      </c>
      <c r="C33" s="31">
        <v>15808</v>
      </c>
    </row>
    <row r="34" spans="1:3" ht="15" thickBot="1" x14ac:dyDescent="0.4">
      <c r="A34" s="27" t="s">
        <v>44</v>
      </c>
      <c r="B34" s="37" t="s">
        <v>44</v>
      </c>
      <c r="C34" s="31">
        <v>596</v>
      </c>
    </row>
    <row r="35" spans="1:3" ht="15" thickBot="1" x14ac:dyDescent="0.4">
      <c r="A35" s="27" t="s">
        <v>7</v>
      </c>
      <c r="B35" s="37" t="s">
        <v>7</v>
      </c>
      <c r="C35" s="31">
        <v>32656</v>
      </c>
    </row>
    <row r="36" spans="1:3" ht="15" thickBot="1" x14ac:dyDescent="0.4">
      <c r="A36" s="27" t="s">
        <v>24</v>
      </c>
      <c r="B36" s="37" t="s">
        <v>24</v>
      </c>
      <c r="C36" s="31">
        <v>1749</v>
      </c>
    </row>
    <row r="37" spans="1:3" ht="15" thickBot="1" x14ac:dyDescent="0.4">
      <c r="B37" s="37" t="s">
        <v>53</v>
      </c>
      <c r="C37" s="31">
        <v>97</v>
      </c>
    </row>
    <row r="38" spans="1:3" ht="15" thickBot="1" x14ac:dyDescent="0.4">
      <c r="A38" s="27" t="s">
        <v>21</v>
      </c>
      <c r="B38" s="37" t="s">
        <v>21</v>
      </c>
      <c r="C38" s="31">
        <v>3268</v>
      </c>
    </row>
    <row r="39" spans="1:3" ht="15" thickBot="1" x14ac:dyDescent="0.4">
      <c r="A39" s="27" t="s">
        <v>46</v>
      </c>
      <c r="B39" s="37" t="s">
        <v>46</v>
      </c>
      <c r="C39" s="31">
        <v>477</v>
      </c>
    </row>
    <row r="40" spans="1:3" ht="15" thickBot="1" x14ac:dyDescent="0.4">
      <c r="A40" s="27" t="s">
        <v>37</v>
      </c>
      <c r="B40" s="37" t="s">
        <v>37</v>
      </c>
      <c r="C40" s="31">
        <v>273</v>
      </c>
    </row>
    <row r="41" spans="1:3" ht="15" thickBot="1" x14ac:dyDescent="0.4">
      <c r="A41" s="27" t="s">
        <v>19</v>
      </c>
      <c r="B41" s="37" t="s">
        <v>19</v>
      </c>
      <c r="C41" s="31">
        <v>7164</v>
      </c>
    </row>
    <row r="42" spans="1:3" ht="13" thickBot="1" x14ac:dyDescent="0.4">
      <c r="A42" s="27" t="s">
        <v>65</v>
      </c>
      <c r="B42" s="3" t="s">
        <v>65</v>
      </c>
      <c r="C42" s="31">
        <v>188</v>
      </c>
    </row>
    <row r="43" spans="1:3" ht="15" thickBot="1" x14ac:dyDescent="0.4">
      <c r="B43" s="37" t="s">
        <v>40</v>
      </c>
      <c r="C43" s="31">
        <v>1001</v>
      </c>
    </row>
    <row r="44" spans="1:3" ht="15" thickBot="1" x14ac:dyDescent="0.4">
      <c r="A44" s="27" t="s">
        <v>25</v>
      </c>
      <c r="B44" s="37" t="s">
        <v>25</v>
      </c>
      <c r="C44" s="31">
        <v>1334</v>
      </c>
    </row>
    <row r="45" spans="1:3" ht="15" thickBot="1" x14ac:dyDescent="0.4">
      <c r="A45" s="27" t="s">
        <v>54</v>
      </c>
      <c r="B45" s="37" t="s">
        <v>54</v>
      </c>
      <c r="C45" s="31">
        <v>121</v>
      </c>
    </row>
    <row r="46" spans="1:3" ht="15" thickBot="1" x14ac:dyDescent="0.4">
      <c r="A46" s="27" t="s">
        <v>20</v>
      </c>
      <c r="B46" s="37" t="s">
        <v>20</v>
      </c>
      <c r="C46" s="31">
        <v>925</v>
      </c>
    </row>
    <row r="47" spans="1:3" ht="15" thickBot="1" x14ac:dyDescent="0.4">
      <c r="A47" s="27" t="s">
        <v>15</v>
      </c>
      <c r="B47" s="37" t="s">
        <v>15</v>
      </c>
      <c r="C47" s="31">
        <v>4762</v>
      </c>
    </row>
    <row r="48" spans="1:3" ht="15" thickBot="1" x14ac:dyDescent="0.4">
      <c r="A48" s="27" t="s">
        <v>28</v>
      </c>
      <c r="B48" s="37" t="s">
        <v>28</v>
      </c>
      <c r="C48" s="31">
        <v>267</v>
      </c>
    </row>
    <row r="49" spans="1:3" ht="15" thickBot="1" x14ac:dyDescent="0.4">
      <c r="A49" s="27" t="s">
        <v>48</v>
      </c>
      <c r="B49" s="37" t="s">
        <v>48</v>
      </c>
      <c r="C49" s="31">
        <v>56</v>
      </c>
    </row>
    <row r="50" spans="1:3" ht="15" thickBot="1" x14ac:dyDescent="0.4">
      <c r="A50" s="27" t="s">
        <v>29</v>
      </c>
      <c r="B50" s="37" t="s">
        <v>29</v>
      </c>
      <c r="C50" s="31">
        <v>2054</v>
      </c>
    </row>
    <row r="51" spans="1:3" ht="15" thickBot="1" x14ac:dyDescent="0.4">
      <c r="A51" s="27" t="s">
        <v>9</v>
      </c>
      <c r="B51" s="37" t="s">
        <v>9</v>
      </c>
      <c r="C51" s="31">
        <v>1488</v>
      </c>
    </row>
    <row r="52" spans="1:3" ht="15" thickBot="1" x14ac:dyDescent="0.4">
      <c r="B52" s="37" t="s">
        <v>56</v>
      </c>
      <c r="C52" s="31">
        <v>103</v>
      </c>
    </row>
    <row r="53" spans="1:3" ht="15" thickBot="1" x14ac:dyDescent="0.4">
      <c r="A53" s="27" t="s">
        <v>22</v>
      </c>
      <c r="B53" s="37" t="s">
        <v>22</v>
      </c>
      <c r="C53" s="31">
        <v>878</v>
      </c>
    </row>
    <row r="54" spans="1:3" ht="15" thickBot="1" x14ac:dyDescent="0.4">
      <c r="A54" s="27" t="s">
        <v>55</v>
      </c>
      <c r="B54" s="47" t="s">
        <v>55</v>
      </c>
      <c r="C54" s="32">
        <v>25</v>
      </c>
    </row>
    <row r="59" spans="1:3" ht="13" thickBot="1" x14ac:dyDescent="0.4"/>
    <row r="60" spans="1:3" ht="14.5" x14ac:dyDescent="0.35">
      <c r="B60" s="3"/>
      <c r="C60" s="36"/>
    </row>
  </sheetData>
  <autoFilter ref="A1:C53" xr:uid="{3617A5EB-FA23-48E7-9E7F-3BEC2C03CEC1}">
    <sortState xmlns:xlrd2="http://schemas.microsoft.com/office/spreadsheetml/2017/richdata2" ref="A2:C53">
      <sortCondition ref="A1:A53"/>
    </sortState>
  </autoFilter>
  <hyperlinks>
    <hyperlink ref="B35" r:id="rId1" display="https://www.worldometers.info/coronavirus/usa/new-york/" xr:uid="{E9E93941-8DC5-4C0C-AD1A-5E862D18D2D5}"/>
    <hyperlink ref="B6" r:id="rId2" display="https://www.worldometers.info/coronavirus/usa/california/" xr:uid="{BEE7E393-AAF7-447D-A09F-C59348F202E8}"/>
    <hyperlink ref="B11" r:id="rId3" display="https://www.worldometers.info/coronavirus/usa/florida/" xr:uid="{DD7C340F-5C98-4548-BA69-AB2D3CC271B1}"/>
    <hyperlink ref="B47" r:id="rId4" display="https://www.worldometers.info/coronavirus/usa/texas/" xr:uid="{85C5F25E-C34A-48B1-AC44-8146B8A4EF45}"/>
    <hyperlink ref="B33" r:id="rId5" display="https://www.worldometers.info/coronavirus/usa/new-jersey/" xr:uid="{5774E823-A5FC-4BFC-AF79-0C267BBE41C8}"/>
    <hyperlink ref="B16" r:id="rId6" display="https://www.worldometers.info/coronavirus/usa/illinois/" xr:uid="{9D5C20F5-87AA-443C-B581-53ECEB564E93}"/>
    <hyperlink ref="B12" r:id="rId7" display="https://www.worldometers.info/coronavirus/usa/georgia/" xr:uid="{D128EF39-A1DB-41A2-8606-56B4B42C92FE}"/>
    <hyperlink ref="B4" r:id="rId8" display="https://www.worldometers.info/coronavirus/usa/arizona/" xr:uid="{B0706184-7D43-4C78-B50E-975493F5D5B3}"/>
    <hyperlink ref="B24" r:id="rId9" display="https://www.worldometers.info/coronavirus/usa/massachusetts/" xr:uid="{CE9E4077-9972-4E5E-876C-53573CE6AD8B}"/>
    <hyperlink ref="B41" r:id="rId10" display="https://www.worldometers.info/coronavirus/usa/pennsylvania/" xr:uid="{2D238BEB-B269-4159-8137-BD7A803722AE}"/>
    <hyperlink ref="B36" r:id="rId11" display="https://www.worldometers.info/coronavirus/usa/north-carolina/" xr:uid="{BF2A9CD4-1419-4375-A770-4A2B784C8764}"/>
    <hyperlink ref="B21" r:id="rId12" display="https://www.worldometers.info/coronavirus/usa/louisiana/" xr:uid="{17BEDDA1-E30E-4570-8687-F0FA8CE5C242}"/>
    <hyperlink ref="B46" r:id="rId13" display="https://www.worldometers.info/coronavirus/usa/tennessee/" xr:uid="{6DA59D52-3E35-41E1-94BC-C9A90FDBDF82}"/>
    <hyperlink ref="B25" r:id="rId14" display="https://www.worldometers.info/coronavirus/usa/michigan/" xr:uid="{3421468D-42C7-4E88-AFA7-63B65EBD7258}"/>
    <hyperlink ref="B50" r:id="rId15" display="https://www.worldometers.info/coronavirus/usa/virginia/" xr:uid="{F5A20056-3083-451A-857B-80B503F1A16D}"/>
    <hyperlink ref="B23" r:id="rId16" display="https://www.worldometers.info/coronavirus/usa/maryland/" xr:uid="{591A8728-C41C-4F08-91D0-3D4F23F6CF2E}"/>
    <hyperlink ref="B38" r:id="rId17" display="https://www.worldometers.info/coronavirus/usa/ohio/" xr:uid="{D3BE92F7-A8A3-4266-990B-AB99681A228E}"/>
    <hyperlink ref="B44" r:id="rId18" display="https://www.worldometers.info/coronavirus/usa/south-carolina/" xr:uid="{3545FDA5-0BCA-4BB2-A64A-19D978B3FE75}"/>
    <hyperlink ref="B2" r:id="rId19" display="https://www.worldometers.info/coronavirus/usa/alabama/" xr:uid="{2A8E563A-732E-4346-A23B-697241873AAE}"/>
    <hyperlink ref="B17" r:id="rId20" display="https://www.worldometers.info/coronavirus/usa/indiana/" xr:uid="{6A886C9D-40E8-4152-AD39-AA684C5FF3C7}"/>
    <hyperlink ref="B51" r:id="rId21" display="https://www.worldometers.info/coronavirus/usa/washington/" xr:uid="{4ACFC8F8-7AAC-4D0D-B128-DB38BC50F21F}"/>
    <hyperlink ref="B26" r:id="rId22" display="https://www.worldometers.info/coronavirus/usa/minnesota/" xr:uid="{AC8BEAB2-D9E0-4993-AEEF-3DCCB84A511F}"/>
    <hyperlink ref="B8" r:id="rId23" display="https://www.worldometers.info/coronavirus/usa/connecticut/" xr:uid="{9423B546-AA12-4872-B786-5C3AC391575D}"/>
    <hyperlink ref="B27" r:id="rId24" display="https://www.worldometers.info/coronavirus/usa/mississippi/" xr:uid="{307ECAB4-5121-4745-BEF6-FEDFBFAEF6AD}"/>
    <hyperlink ref="B53" r:id="rId25" display="https://www.worldometers.info/coronavirus/usa/wisconsin/" xr:uid="{5E05782E-AB17-430E-98B1-7E47CC4EC70F}"/>
    <hyperlink ref="B7" r:id="rId26" display="https://www.worldometers.info/coronavirus/usa/colorado/" xr:uid="{63D3068B-C4E1-4A36-A125-E62F74186E37}"/>
    <hyperlink ref="B18" r:id="rId27" display="https://www.worldometers.info/coronavirus/usa/iowa/" xr:uid="{7C2FA2A2-CA41-410F-B874-9D8E56AE54A6}"/>
    <hyperlink ref="B31" r:id="rId28" display="https://www.worldometers.info/coronavirus/usa/nevada/" xr:uid="{4B73B4CE-D98F-40CB-8460-19F2931E74D5}"/>
    <hyperlink ref="B28" r:id="rId29" display="https://www.worldometers.info/coronavirus/usa/missouri/" xr:uid="{F79A4E47-9827-4E9A-B050-0CAF772DF7A4}"/>
    <hyperlink ref="B5" r:id="rId30" display="https://www.worldometers.info/coronavirus/usa/arkansas/" xr:uid="{B2844E33-284C-41B4-A214-75624C8323B5}"/>
    <hyperlink ref="B48" r:id="rId31" display="https://www.worldometers.info/coronavirus/usa/utah/" xr:uid="{27B571B1-3CB8-4453-87C8-A1BBDD983876}"/>
    <hyperlink ref="B39" r:id="rId32" display="https://www.worldometers.info/coronavirus/usa/oklahoma/" xr:uid="{3DFAC8A5-DBB2-4839-8599-3596C89A6D9B}"/>
    <hyperlink ref="B20" r:id="rId33" display="https://www.worldometers.info/coronavirus/usa/kentucky/" xr:uid="{A0CEBC09-EBA3-4769-BEFA-746F8E4F82E4}"/>
    <hyperlink ref="B19" r:id="rId34" display="https://www.worldometers.info/coronavirus/usa/kansas/" xr:uid="{B31737AD-BE22-4B5B-B618-4D5507110664}"/>
    <hyperlink ref="B30" r:id="rId35" display="https://www.worldometers.info/coronavirus/usa/nebraska/" xr:uid="{8B089B9D-6185-4D53-A7D3-B3407591880C}"/>
    <hyperlink ref="B34" r:id="rId36" display="https://www.worldometers.info/coronavirus/usa/new-mexico/" xr:uid="{41707BAE-5E06-4B37-A981-E914FB8BEE3C}"/>
    <hyperlink ref="B43" r:id="rId37" display="https://www.worldometers.info/coronavirus/usa/rhode-island/" xr:uid="{9F8E9A51-393C-4B36-9956-85D2014638E5}"/>
    <hyperlink ref="B15" r:id="rId38" display="https://www.worldometers.info/coronavirus/usa/idaho/" xr:uid="{32F77282-EBB5-4FDC-BDCC-B1BA35A74411}"/>
    <hyperlink ref="B40" r:id="rId39" display="https://www.worldometers.info/coronavirus/usa/oregon/" xr:uid="{AD2579A6-BF2A-41BB-93D1-847A09732290}"/>
    <hyperlink ref="B9" r:id="rId40" display="https://www.worldometers.info/coronavirus/usa/delaware/" xr:uid="{7DCE7987-A1FD-42CC-A577-C43BDE5BCD93}"/>
    <hyperlink ref="B10" r:id="rId41" display="https://www.worldometers.info/coronavirus/usa/district-of-columbia/" xr:uid="{99C66BE2-4683-4113-89DC-F119F39A30F9}"/>
    <hyperlink ref="B45" r:id="rId42" display="https://www.worldometers.info/coronavirus/usa/south-dakota/" xr:uid="{0DFBD4B1-3726-4026-A6EB-6803557B8283}"/>
    <hyperlink ref="B32" r:id="rId43" display="https://www.worldometers.info/coronavirus/usa/new-hampshire/" xr:uid="{5ED7636F-B78F-43A7-88A4-6F985C3F4AF6}"/>
    <hyperlink ref="B52" r:id="rId44" display="https://www.worldometers.info/coronavirus/usa/west-virginia/" xr:uid="{3751B8B2-9A39-44C6-9F53-97276321CBFB}"/>
    <hyperlink ref="B37" r:id="rId45" display="https://www.worldometers.info/coronavirus/usa/north-dakota/" xr:uid="{5A14DCF8-6C2D-4748-A57E-0F794BCB08C8}"/>
    <hyperlink ref="B22" r:id="rId46" display="https://www.worldometers.info/coronavirus/usa/maine/" xr:uid="{31EA34F2-579D-486C-ABE3-F26CE81E8D84}"/>
    <hyperlink ref="B29" r:id="rId47" display="https://www.worldometers.info/coronavirus/usa/montana/" xr:uid="{F27A3598-0882-41AA-840D-2FD964599B0D}"/>
    <hyperlink ref="B54" r:id="rId48" display="https://www.worldometers.info/coronavirus/usa/wyoming/" xr:uid="{198E245B-1096-49C0-9FAE-728D7083254C}"/>
    <hyperlink ref="B3" r:id="rId49" display="https://www.worldometers.info/coronavirus/usa/alaska/" xr:uid="{C77462A5-F1F1-4F22-A1C9-917031116B6D}"/>
    <hyperlink ref="B14" r:id="rId50" display="https://www.worldometers.info/coronavirus/usa/hawaii/" xr:uid="{51F11FFC-B9F6-42A1-894B-EA40397E05A0}"/>
    <hyperlink ref="B49" r:id="rId51" display="https://www.worldometers.info/coronavirus/usa/vermont/" xr:uid="{C1BE1F3C-D962-46AD-B0A9-8CE2BE6F10B8}"/>
  </hyperlinks>
  <pageMargins left="0.7" right="0.7" top="0.75" bottom="0.75" header="0.3" footer="0.3"/>
  <pageSetup orientation="portrait" r:id="rId5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 Updates</vt:lpstr>
      <vt:lpstr>US Filtered Data</vt:lpstr>
      <vt:lpstr>temp for State Deaths</vt:lpstr>
      <vt:lpstr>State to State Work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2020-03-24T12:50:13Z</dcterms:created>
  <dcterms:modified xsi:type="dcterms:W3CDTF">2020-07-24T10:15:40Z</dcterms:modified>
</cp:coreProperties>
</file>