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ED93BE85-EB24-4226-A0B6-F6DA454DB94B}" xr6:coauthVersionLast="45" xr6:coauthVersionMax="45" xr10:uidLastSave="{2F76E563-6CDE-46E3-9A35-600A1A9FDF2B}"/>
  <bookViews>
    <workbookView xWindow="14715" yWindow="-20250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3" l="1"/>
  <c r="L27" i="3" l="1"/>
  <c r="M27" i="3"/>
  <c r="N27" i="3"/>
  <c r="N42" i="3" l="1"/>
  <c r="N29" i="3"/>
  <c r="N2" i="3"/>
  <c r="N50" i="3"/>
  <c r="N12" i="3"/>
  <c r="N9" i="3"/>
  <c r="N32" i="3"/>
  <c r="N36" i="3"/>
  <c r="N41" i="3"/>
  <c r="N44" i="3"/>
  <c r="N8" i="3"/>
  <c r="N48" i="3"/>
  <c r="N16" i="3"/>
  <c r="N37" i="3"/>
  <c r="N55" i="3"/>
  <c r="N49" i="3"/>
  <c r="N35" i="3"/>
  <c r="N13" i="3"/>
  <c r="N56" i="3"/>
  <c r="N31" i="3"/>
  <c r="N39" i="3"/>
  <c r="N18" i="3"/>
  <c r="N26" i="3"/>
  <c r="N40" i="3"/>
  <c r="N45" i="3"/>
  <c r="N34" i="3"/>
  <c r="N25" i="3"/>
  <c r="N38" i="3"/>
  <c r="N17" i="3"/>
  <c r="N47" i="3"/>
  <c r="N6" i="3"/>
  <c r="N22" i="3"/>
  <c r="N30" i="3"/>
  <c r="N3" i="3"/>
  <c r="N15" i="3"/>
  <c r="N51" i="3"/>
  <c r="N21" i="3"/>
  <c r="N52" i="3"/>
  <c r="N53" i="3"/>
  <c r="N11" i="3"/>
  <c r="N33" i="3"/>
  <c r="N7" i="3"/>
  <c r="N14" i="3"/>
  <c r="N5" i="3"/>
  <c r="N28" i="3"/>
  <c r="N4" i="3"/>
  <c r="N54" i="3"/>
  <c r="N19" i="3"/>
  <c r="N43" i="3"/>
  <c r="N46" i="3"/>
  <c r="N23" i="3"/>
  <c r="N10" i="3"/>
  <c r="N20" i="3"/>
  <c r="N24" i="3"/>
  <c r="M3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3" i="3"/>
  <c r="L9" i="3"/>
  <c r="L51" i="3"/>
  <c r="L43" i="3"/>
  <c r="L34" i="3"/>
  <c r="L42" i="3"/>
  <c r="L45" i="3"/>
  <c r="L38" i="3"/>
  <c r="L26" i="3"/>
  <c r="L37" i="3"/>
  <c r="L10" i="3"/>
  <c r="L2" i="3"/>
  <c r="L35" i="3"/>
  <c r="L12" i="3"/>
  <c r="L23" i="3"/>
  <c r="L20" i="3"/>
  <c r="L17" i="3"/>
  <c r="L15" i="3"/>
  <c r="L41" i="3"/>
  <c r="L47" i="3"/>
  <c r="L14" i="3"/>
  <c r="L19" i="3"/>
  <c r="L36" i="3"/>
  <c r="L48" i="3"/>
  <c r="L18" i="3"/>
  <c r="L46" i="3"/>
  <c r="L5" i="3"/>
  <c r="L29" i="3"/>
  <c r="L13" i="3"/>
  <c r="L21" i="3"/>
  <c r="L52" i="3"/>
  <c r="L49" i="3"/>
  <c r="L31" i="3"/>
  <c r="L44" i="3"/>
  <c r="L39" i="3"/>
  <c r="L16" i="3"/>
  <c r="L54" i="3"/>
  <c r="L22" i="3"/>
  <c r="L6" i="3"/>
  <c r="L7" i="3"/>
  <c r="L28" i="3"/>
  <c r="L24" i="3"/>
  <c r="L4" i="3"/>
  <c r="L56" i="3"/>
  <c r="L33" i="3"/>
  <c r="L8" i="3"/>
  <c r="L30" i="3"/>
  <c r="L25" i="3"/>
  <c r="L40" i="3"/>
  <c r="L11" i="3"/>
  <c r="L50" i="3"/>
  <c r="L55" i="3"/>
  <c r="M16" i="3" l="1"/>
  <c r="M19" i="3"/>
  <c r="M17" i="3"/>
  <c r="M7" i="3"/>
  <c r="M42" i="3"/>
  <c r="M25" i="3"/>
  <c r="M54" i="3"/>
  <c r="M53" i="3"/>
  <c r="M47" i="3"/>
  <c r="M39" i="3"/>
  <c r="M48" i="3"/>
  <c r="M20" i="3"/>
  <c r="M36" i="3"/>
  <c r="M50" i="3"/>
  <c r="M32" i="3"/>
  <c r="M37" i="3"/>
  <c r="M41" i="3"/>
  <c r="M30" i="3"/>
  <c r="M9" i="3"/>
  <c r="M6" i="3"/>
  <c r="M15" i="3"/>
  <c r="M34" i="3"/>
  <c r="M31" i="3"/>
  <c r="M2" i="3"/>
  <c r="M10" i="3"/>
  <c r="M33" i="3"/>
  <c r="M38" i="3"/>
  <c r="M5" i="3"/>
  <c r="M46" i="3"/>
  <c r="M45" i="3"/>
  <c r="M49" i="3"/>
  <c r="M18" i="3"/>
  <c r="M4" i="3"/>
  <c r="M13" i="3"/>
  <c r="M8" i="3"/>
  <c r="M40" i="3"/>
  <c r="M52" i="3"/>
  <c r="M23" i="3"/>
  <c r="M12" i="3"/>
  <c r="M55" i="3"/>
  <c r="M44" i="3"/>
  <c r="M56" i="3"/>
  <c r="M29" i="3"/>
  <c r="M21" i="3"/>
  <c r="M14" i="3"/>
  <c r="M11" i="3"/>
  <c r="M24" i="3"/>
  <c r="M28" i="3"/>
  <c r="M43" i="3"/>
  <c r="M26" i="3"/>
  <c r="M22" i="3"/>
  <c r="M35" i="3"/>
  <c r="M51" i="3"/>
  <c r="L32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<sst xmlns="http://schemas.openxmlformats.org/spreadsheetml/2006/main" count="321" uniqueCount="102">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</sst>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0" t="s">
        <v>68</v>
      </c>
      <c r="M1" s="50"/>
      <c r="N1" s="50"/>
      <c r="O1" s="4">
        <v>1.4999999999999999E-2</v>
      </c>
      <c r="P1" s="4"/>
      <c r="Q1" s="51" t="s">
        <v>77</v>
      </c>
      <c r="R1" s="51"/>
      <c r="S1" s="51"/>
      <c r="T1" s="51"/>
      <c r="U1" s="51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426807</v>
      </c>
      <c r="C5" s="2"/>
      <c r="D5" s="1">
        <v>32393</v>
      </c>
      <c r="E5" s="2"/>
      <c r="F5" s="1">
        <v>227391</v>
      </c>
      <c r="G5" s="1">
        <v>21940</v>
      </c>
      <c r="H5" s="1">
        <v>1665</v>
      </c>
      <c r="I5" s="1">
        <v>4610865</v>
      </c>
      <c r="J5" s="1">
        <v>237019</v>
      </c>
      <c r="K5" s="5"/>
      <c r="L5" s="6"/>
    </row>
    <row r="6" spans="1:22" ht="15" thickBot="1" x14ac:dyDescent="0.4">
      <c r="A6" s="37" t="s">
        <v>10</v>
      </c>
      <c r="B6" s="1">
        <v>319985</v>
      </c>
      <c r="C6" s="2"/>
      <c r="D6" s="1">
        <v>7030</v>
      </c>
      <c r="E6" s="48">
        <v>4</v>
      </c>
      <c r="F6" s="1">
        <v>227398</v>
      </c>
      <c r="G6" s="1">
        <v>8098</v>
      </c>
      <c r="H6" s="2">
        <v>178</v>
      </c>
      <c r="I6" s="1">
        <v>5275695</v>
      </c>
      <c r="J6" s="1">
        <v>133521</v>
      </c>
      <c r="K6" s="5"/>
      <c r="L6" s="6"/>
    </row>
    <row r="7" spans="1:22" ht="15" thickBot="1" x14ac:dyDescent="0.4">
      <c r="A7" s="37" t="s">
        <v>15</v>
      </c>
      <c r="B7" s="1">
        <v>259465</v>
      </c>
      <c r="C7" s="2"/>
      <c r="D7" s="1">
        <v>3228</v>
      </c>
      <c r="E7" s="2"/>
      <c r="F7" s="1">
        <v>128357</v>
      </c>
      <c r="G7" s="1">
        <v>8948</v>
      </c>
      <c r="H7" s="2">
        <v>111</v>
      </c>
      <c r="I7" s="1">
        <v>2710290</v>
      </c>
      <c r="J7" s="1">
        <v>93472</v>
      </c>
      <c r="K7" s="5"/>
      <c r="L7" s="6"/>
    </row>
    <row r="8" spans="1:22" ht="15" thickBot="1" x14ac:dyDescent="0.4">
      <c r="A8" s="37" t="s">
        <v>13</v>
      </c>
      <c r="B8" s="1">
        <v>254511</v>
      </c>
      <c r="C8" s="2"/>
      <c r="D8" s="1">
        <v>4197</v>
      </c>
      <c r="E8" s="2"/>
      <c r="F8" s="1">
        <v>218244</v>
      </c>
      <c r="G8" s="1">
        <v>11850</v>
      </c>
      <c r="H8" s="2">
        <v>195</v>
      </c>
      <c r="I8" s="1">
        <v>2477810</v>
      </c>
      <c r="J8" s="1">
        <v>115366</v>
      </c>
      <c r="K8" s="5"/>
      <c r="L8" s="6"/>
    </row>
    <row r="9" spans="1:22" ht="15" thickBot="1" x14ac:dyDescent="0.4">
      <c r="A9" s="37" t="s">
        <v>8</v>
      </c>
      <c r="B9" s="1">
        <v>180672</v>
      </c>
      <c r="C9" s="2"/>
      <c r="D9" s="1">
        <v>15603</v>
      </c>
      <c r="E9" s="2"/>
      <c r="F9" s="1">
        <v>88899</v>
      </c>
      <c r="G9" s="1">
        <v>20341</v>
      </c>
      <c r="H9" s="1">
        <v>1757</v>
      </c>
      <c r="I9" s="1">
        <v>1661284</v>
      </c>
      <c r="J9" s="1">
        <v>187035</v>
      </c>
      <c r="K9" s="5"/>
      <c r="L9" s="6"/>
    </row>
    <row r="10" spans="1:22" ht="15" thickBot="1" x14ac:dyDescent="0.4">
      <c r="A10" s="37" t="s">
        <v>12</v>
      </c>
      <c r="B10" s="1">
        <v>154094</v>
      </c>
      <c r="C10" s="2"/>
      <c r="D10" s="1">
        <v>7369</v>
      </c>
      <c r="E10" s="2"/>
      <c r="F10" s="1">
        <v>31278</v>
      </c>
      <c r="G10" s="1">
        <v>12160</v>
      </c>
      <c r="H10" s="2">
        <v>582</v>
      </c>
      <c r="I10" s="1">
        <v>1944088</v>
      </c>
      <c r="J10" s="1">
        <v>153418</v>
      </c>
      <c r="K10" s="5"/>
      <c r="L10" s="6"/>
    </row>
    <row r="11" spans="1:22" ht="15" thickBot="1" x14ac:dyDescent="0.4">
      <c r="A11" s="37" t="s">
        <v>33</v>
      </c>
      <c r="B11" s="1">
        <v>119930</v>
      </c>
      <c r="C11" s="2"/>
      <c r="D11" s="1">
        <v>2151</v>
      </c>
      <c r="E11" s="2"/>
      <c r="F11" s="1">
        <v>103385</v>
      </c>
      <c r="G11" s="1">
        <v>16477</v>
      </c>
      <c r="H11" s="2">
        <v>296</v>
      </c>
      <c r="I11" s="1">
        <v>878241</v>
      </c>
      <c r="J11" s="1">
        <v>120659</v>
      </c>
      <c r="K11" s="6"/>
      <c r="L11" s="6"/>
    </row>
    <row r="12" spans="1:22" ht="15" thickBot="1" x14ac:dyDescent="0.4">
      <c r="A12" s="37" t="s">
        <v>16</v>
      </c>
      <c r="B12" s="1">
        <v>114401</v>
      </c>
      <c r="C12" s="2"/>
      <c r="D12" s="1">
        <v>2996</v>
      </c>
      <c r="E12" s="2"/>
      <c r="F12" s="1">
        <v>93715</v>
      </c>
      <c r="G12" s="1">
        <v>10775</v>
      </c>
      <c r="H12" s="2">
        <v>282</v>
      </c>
      <c r="I12" s="1">
        <v>1245239</v>
      </c>
      <c r="J12" s="1">
        <v>117283</v>
      </c>
      <c r="K12" s="6"/>
      <c r="L12" s="6"/>
    </row>
    <row r="13" spans="1:22" ht="15" thickBot="1" x14ac:dyDescent="0.4">
      <c r="A13" s="37" t="s">
        <v>17</v>
      </c>
      <c r="B13" s="1">
        <v>111398</v>
      </c>
      <c r="C13" s="2"/>
      <c r="D13" s="1">
        <v>8310</v>
      </c>
      <c r="E13" s="2"/>
      <c r="F13" s="1">
        <v>8741</v>
      </c>
      <c r="G13" s="1">
        <v>16162</v>
      </c>
      <c r="H13" s="1">
        <v>1206</v>
      </c>
      <c r="I13" s="1">
        <v>1020454</v>
      </c>
      <c r="J13" s="1">
        <v>148053</v>
      </c>
      <c r="K13" s="6"/>
      <c r="L13" s="6"/>
    </row>
    <row r="14" spans="1:22" ht="15" thickBot="1" x14ac:dyDescent="0.4">
      <c r="A14" s="37" t="s">
        <v>19</v>
      </c>
      <c r="B14" s="1">
        <v>99229</v>
      </c>
      <c r="C14" s="2"/>
      <c r="D14" s="1">
        <v>6953</v>
      </c>
      <c r="E14" s="2"/>
      <c r="F14" s="1">
        <v>19366</v>
      </c>
      <c r="G14" s="1">
        <v>7751</v>
      </c>
      <c r="H14" s="2">
        <v>543</v>
      </c>
      <c r="I14" s="1">
        <v>912323</v>
      </c>
      <c r="J14" s="1">
        <v>71264</v>
      </c>
      <c r="K14" s="5"/>
      <c r="L14" s="6"/>
    </row>
    <row r="15" spans="1:22" ht="15" thickBot="1" x14ac:dyDescent="0.4">
      <c r="A15" s="37" t="s">
        <v>24</v>
      </c>
      <c r="B15" s="1">
        <v>83820</v>
      </c>
      <c r="C15" s="2"/>
      <c r="D15" s="1">
        <v>1523</v>
      </c>
      <c r="E15" s="2"/>
      <c r="F15" s="1">
        <v>26979</v>
      </c>
      <c r="G15" s="1">
        <v>7992</v>
      </c>
      <c r="H15" s="2">
        <v>145</v>
      </c>
      <c r="I15" s="1">
        <v>1176058</v>
      </c>
      <c r="J15" s="1">
        <v>112133</v>
      </c>
      <c r="K15" s="5"/>
      <c r="L15" s="6"/>
    </row>
    <row r="16" spans="1:22" ht="15" thickBot="1" x14ac:dyDescent="0.4">
      <c r="A16" s="37" t="s">
        <v>14</v>
      </c>
      <c r="B16" s="1">
        <v>76803</v>
      </c>
      <c r="C16" s="2"/>
      <c r="D16" s="1">
        <v>3408</v>
      </c>
      <c r="E16" s="2"/>
      <c r="F16" s="1">
        <v>27061</v>
      </c>
      <c r="G16" s="1">
        <v>16521</v>
      </c>
      <c r="H16" s="2">
        <v>733</v>
      </c>
      <c r="I16" s="1">
        <v>924447</v>
      </c>
      <c r="J16" s="1">
        <v>198857</v>
      </c>
      <c r="K16" s="5"/>
      <c r="L16" s="6"/>
    </row>
    <row r="17" spans="1:12" ht="15" thickBot="1" x14ac:dyDescent="0.4">
      <c r="A17" s="37" t="s">
        <v>11</v>
      </c>
      <c r="B17" s="1">
        <v>76370</v>
      </c>
      <c r="C17" s="2"/>
      <c r="D17" s="1">
        <v>6313</v>
      </c>
      <c r="E17" s="2"/>
      <c r="F17" s="1">
        <v>16190</v>
      </c>
      <c r="G17" s="1">
        <v>7647</v>
      </c>
      <c r="H17" s="2">
        <v>632</v>
      </c>
      <c r="I17" s="1">
        <v>1475261</v>
      </c>
      <c r="J17" s="1">
        <v>147720</v>
      </c>
      <c r="K17" s="5"/>
      <c r="L17" s="6"/>
    </row>
    <row r="18" spans="1:12" ht="15" thickBot="1" x14ac:dyDescent="0.4">
      <c r="A18" s="37" t="s">
        <v>26</v>
      </c>
      <c r="B18" s="1">
        <v>72467</v>
      </c>
      <c r="C18" s="2"/>
      <c r="D18" s="1">
        <v>3310</v>
      </c>
      <c r="E18" s="2"/>
      <c r="F18" s="1">
        <v>63967</v>
      </c>
      <c r="G18" s="1">
        <v>11987</v>
      </c>
      <c r="H18" s="2">
        <v>547</v>
      </c>
      <c r="I18" s="1">
        <v>786786</v>
      </c>
      <c r="J18" s="1">
        <v>130140</v>
      </c>
      <c r="K18" s="6"/>
      <c r="L18" s="6"/>
    </row>
    <row r="19" spans="1:12" ht="15" thickBot="1" x14ac:dyDescent="0.4">
      <c r="A19" s="37" t="s">
        <v>29</v>
      </c>
      <c r="B19" s="1">
        <v>69782</v>
      </c>
      <c r="C19" s="2"/>
      <c r="D19" s="1">
        <v>1962</v>
      </c>
      <c r="E19" s="2"/>
      <c r="F19" s="1">
        <v>58549</v>
      </c>
      <c r="G19" s="1">
        <v>8175</v>
      </c>
      <c r="H19" s="2">
        <v>230</v>
      </c>
      <c r="I19" s="1">
        <v>866257</v>
      </c>
      <c r="J19" s="1">
        <v>101488</v>
      </c>
      <c r="K19" s="5"/>
      <c r="L19" s="6"/>
    </row>
    <row r="20" spans="1:12" ht="15" thickBot="1" x14ac:dyDescent="0.4">
      <c r="A20" s="37" t="s">
        <v>21</v>
      </c>
      <c r="B20" s="1">
        <v>64230</v>
      </c>
      <c r="C20" s="2"/>
      <c r="D20" s="1">
        <v>3041</v>
      </c>
      <c r="E20" s="2"/>
      <c r="F20" s="1">
        <v>17088</v>
      </c>
      <c r="G20" s="1">
        <v>5495</v>
      </c>
      <c r="H20" s="2">
        <v>260</v>
      </c>
      <c r="I20" s="1">
        <v>979149</v>
      </c>
      <c r="J20" s="1">
        <v>83766</v>
      </c>
      <c r="K20" s="5"/>
      <c r="L20" s="6"/>
    </row>
    <row r="21" spans="1:12" ht="15" thickBot="1" x14ac:dyDescent="0.4">
      <c r="A21" s="37" t="s">
        <v>20</v>
      </c>
      <c r="B21" s="1">
        <v>61006</v>
      </c>
      <c r="C21" s="2"/>
      <c r="D21" s="2">
        <v>738</v>
      </c>
      <c r="E21" s="2"/>
      <c r="F21" s="1">
        <v>24833</v>
      </c>
      <c r="G21" s="1">
        <v>8933</v>
      </c>
      <c r="H21" s="2">
        <v>108</v>
      </c>
      <c r="I21" s="1">
        <v>1006616</v>
      </c>
      <c r="J21" s="1">
        <v>147399</v>
      </c>
      <c r="K21" s="5"/>
      <c r="L21" s="6"/>
    </row>
    <row r="22" spans="1:12" ht="15" thickBot="1" x14ac:dyDescent="0.4">
      <c r="A22" s="37" t="s">
        <v>25</v>
      </c>
      <c r="B22" s="1">
        <v>54699</v>
      </c>
      <c r="C22" s="2"/>
      <c r="D22" s="2">
        <v>951</v>
      </c>
      <c r="E22" s="2"/>
      <c r="F22" s="1">
        <v>32792</v>
      </c>
      <c r="G22" s="1">
        <v>10624</v>
      </c>
      <c r="H22" s="2">
        <v>185</v>
      </c>
      <c r="I22" s="1">
        <v>553738</v>
      </c>
      <c r="J22" s="1">
        <v>107549</v>
      </c>
      <c r="K22" s="5"/>
      <c r="L22" s="6"/>
    </row>
    <row r="23" spans="1:12" ht="15" thickBot="1" x14ac:dyDescent="0.4">
      <c r="A23" s="37" t="s">
        <v>36</v>
      </c>
      <c r="B23" s="1">
        <v>51947</v>
      </c>
      <c r="C23" s="2"/>
      <c r="D23" s="1">
        <v>1114</v>
      </c>
      <c r="E23" s="2"/>
      <c r="F23" s="1">
        <v>25050</v>
      </c>
      <c r="G23" s="1">
        <v>10595</v>
      </c>
      <c r="H23" s="2">
        <v>227</v>
      </c>
      <c r="I23" s="1">
        <v>501367</v>
      </c>
      <c r="J23" s="1">
        <v>102253</v>
      </c>
      <c r="K23" s="6"/>
      <c r="L23" s="6"/>
    </row>
    <row r="24" spans="1:12" ht="15" thickBot="1" x14ac:dyDescent="0.4">
      <c r="A24" s="37" t="s">
        <v>27</v>
      </c>
      <c r="B24" s="1">
        <v>51079</v>
      </c>
      <c r="C24" s="2"/>
      <c r="D24" s="1">
        <v>2756</v>
      </c>
      <c r="E24" s="2"/>
      <c r="F24" s="1">
        <v>9882</v>
      </c>
      <c r="G24" s="1">
        <v>7587</v>
      </c>
      <c r="H24" s="2">
        <v>409</v>
      </c>
      <c r="I24" s="1">
        <v>558146</v>
      </c>
      <c r="J24" s="1">
        <v>82907</v>
      </c>
      <c r="K24" s="5"/>
      <c r="L24" s="6"/>
    </row>
    <row r="25" spans="1:12" ht="15" thickBot="1" x14ac:dyDescent="0.4">
      <c r="A25" s="37" t="s">
        <v>23</v>
      </c>
      <c r="B25" s="1">
        <v>47287</v>
      </c>
      <c r="C25" s="2"/>
      <c r="D25" s="1">
        <v>4348</v>
      </c>
      <c r="E25" s="2"/>
      <c r="F25" s="1">
        <v>26054</v>
      </c>
      <c r="G25" s="1">
        <v>13263</v>
      </c>
      <c r="H25" s="1">
        <v>1220</v>
      </c>
      <c r="I25" s="1">
        <v>556230</v>
      </c>
      <c r="J25" s="1">
        <v>156013</v>
      </c>
      <c r="K25" s="5"/>
      <c r="L25" s="6"/>
    </row>
    <row r="26" spans="1:12" ht="15" thickBot="1" x14ac:dyDescent="0.4">
      <c r="A26" s="37" t="s">
        <v>32</v>
      </c>
      <c r="B26" s="1">
        <v>41571</v>
      </c>
      <c r="C26" s="2"/>
      <c r="D26" s="1">
        <v>1537</v>
      </c>
      <c r="E26" s="2"/>
      <c r="F26" s="1">
        <v>4022</v>
      </c>
      <c r="G26" s="1">
        <v>7371</v>
      </c>
      <c r="H26" s="2">
        <v>273</v>
      </c>
      <c r="I26" s="1">
        <v>742095</v>
      </c>
      <c r="J26" s="1">
        <v>131586</v>
      </c>
      <c r="K26" s="5"/>
      <c r="L26" s="6"/>
    </row>
    <row r="27" spans="1:12" ht="15" thickBot="1" x14ac:dyDescent="0.4">
      <c r="A27" s="37" t="s">
        <v>9</v>
      </c>
      <c r="B27" s="1">
        <v>40790</v>
      </c>
      <c r="C27" s="2"/>
      <c r="D27" s="1">
        <v>1424</v>
      </c>
      <c r="E27" s="2"/>
      <c r="F27" s="1">
        <v>26482</v>
      </c>
      <c r="G27" s="1">
        <v>5357</v>
      </c>
      <c r="H27" s="2">
        <v>187</v>
      </c>
      <c r="I27" s="1">
        <v>668466</v>
      </c>
      <c r="J27" s="1">
        <v>87784</v>
      </c>
      <c r="K27" s="5"/>
      <c r="L27" s="6"/>
    </row>
    <row r="28" spans="1:12" ht="15" thickBot="1" x14ac:dyDescent="0.4">
      <c r="A28" s="37" t="s">
        <v>18</v>
      </c>
      <c r="B28" s="1">
        <v>36591</v>
      </c>
      <c r="C28" s="2"/>
      <c r="D28" s="1">
        <v>1725</v>
      </c>
      <c r="E28" s="2"/>
      <c r="F28" s="1">
        <v>23661</v>
      </c>
      <c r="G28" s="1">
        <v>6354</v>
      </c>
      <c r="H28" s="2">
        <v>300</v>
      </c>
      <c r="I28" s="1">
        <v>389099</v>
      </c>
      <c r="J28" s="1">
        <v>67567</v>
      </c>
      <c r="K28" s="6"/>
      <c r="L28" s="6"/>
    </row>
    <row r="29" spans="1:12" ht="15" thickBot="1" x14ac:dyDescent="0.4">
      <c r="A29" s="37" t="s">
        <v>22</v>
      </c>
      <c r="B29" s="1">
        <v>35679</v>
      </c>
      <c r="C29" s="2"/>
      <c r="D29" s="2">
        <v>821</v>
      </c>
      <c r="E29" s="2"/>
      <c r="F29" s="1">
        <v>6949</v>
      </c>
      <c r="G29" s="1">
        <v>6128</v>
      </c>
      <c r="H29" s="2">
        <v>141</v>
      </c>
      <c r="I29" s="1">
        <v>682183</v>
      </c>
      <c r="J29" s="1">
        <v>117165</v>
      </c>
      <c r="K29" s="5"/>
      <c r="L29" s="6"/>
    </row>
    <row r="30" spans="1:12" ht="15" thickBot="1" x14ac:dyDescent="0.4">
      <c r="A30" s="37" t="s">
        <v>30</v>
      </c>
      <c r="B30" s="1">
        <v>35419</v>
      </c>
      <c r="C30" s="2"/>
      <c r="D30" s="1">
        <v>1230</v>
      </c>
      <c r="E30" s="2"/>
      <c r="F30" s="1">
        <v>12022</v>
      </c>
      <c r="G30" s="1">
        <v>11901</v>
      </c>
      <c r="H30" s="2">
        <v>413</v>
      </c>
      <c r="I30" s="1">
        <v>347152</v>
      </c>
      <c r="J30" s="1">
        <v>116645</v>
      </c>
      <c r="K30" s="5"/>
      <c r="L30" s="6"/>
    </row>
    <row r="31" spans="1:12" ht="15" thickBot="1" x14ac:dyDescent="0.4">
      <c r="A31" s="37" t="s">
        <v>41</v>
      </c>
      <c r="B31" s="1">
        <v>34793</v>
      </c>
      <c r="C31" s="46">
        <v>135</v>
      </c>
      <c r="D31" s="2">
        <v>749</v>
      </c>
      <c r="E31" s="48">
        <v>1</v>
      </c>
      <c r="F31" s="1">
        <v>7838</v>
      </c>
      <c r="G31" s="1">
        <v>11028</v>
      </c>
      <c r="H31" s="2">
        <v>237</v>
      </c>
      <c r="I31" s="1">
        <v>372135</v>
      </c>
      <c r="J31" s="1">
        <v>117948</v>
      </c>
      <c r="K31" s="5"/>
      <c r="L31" s="6"/>
    </row>
    <row r="32" spans="1:12" ht="15" thickBot="1" x14ac:dyDescent="0.4">
      <c r="A32" s="37" t="s">
        <v>28</v>
      </c>
      <c r="B32" s="1">
        <v>28855</v>
      </c>
      <c r="C32" s="2"/>
      <c r="D32" s="2">
        <v>212</v>
      </c>
      <c r="E32" s="2"/>
      <c r="F32" s="1">
        <v>11746</v>
      </c>
      <c r="G32" s="1">
        <v>9000</v>
      </c>
      <c r="H32" s="2">
        <v>66</v>
      </c>
      <c r="I32" s="1">
        <v>405352</v>
      </c>
      <c r="J32" s="1">
        <v>126437</v>
      </c>
      <c r="K32" s="6"/>
      <c r="L32" s="6"/>
    </row>
    <row r="33" spans="1:12" ht="15" thickBot="1" x14ac:dyDescent="0.4">
      <c r="A33" s="37" t="s">
        <v>35</v>
      </c>
      <c r="B33" s="1">
        <v>28745</v>
      </c>
      <c r="C33" s="2"/>
      <c r="D33" s="1">
        <v>1117</v>
      </c>
      <c r="E33" s="2"/>
      <c r="F33" s="1">
        <v>21523</v>
      </c>
      <c r="G33" s="1">
        <v>4684</v>
      </c>
      <c r="H33" s="2">
        <v>182</v>
      </c>
      <c r="I33" s="1">
        <v>523945</v>
      </c>
      <c r="J33" s="1">
        <v>85369</v>
      </c>
      <c r="K33" s="5"/>
      <c r="L33" s="6"/>
    </row>
    <row r="34" spans="1:12" ht="15" thickBot="1" x14ac:dyDescent="0.4">
      <c r="A34" s="37" t="s">
        <v>34</v>
      </c>
      <c r="B34" s="1">
        <v>27864</v>
      </c>
      <c r="C34" s="2"/>
      <c r="D34" s="2">
        <v>319</v>
      </c>
      <c r="E34" s="2"/>
      <c r="F34" s="1">
        <v>6355</v>
      </c>
      <c r="G34" s="1">
        <v>9233</v>
      </c>
      <c r="H34" s="2">
        <v>106</v>
      </c>
      <c r="I34" s="1">
        <v>376565</v>
      </c>
      <c r="J34" s="1">
        <v>124781</v>
      </c>
      <c r="K34" s="5"/>
      <c r="L34" s="6"/>
    </row>
    <row r="35" spans="1:12" ht="15" thickBot="1" x14ac:dyDescent="0.4">
      <c r="A35" s="37" t="s">
        <v>31</v>
      </c>
      <c r="B35" s="1">
        <v>26838</v>
      </c>
      <c r="C35" s="2"/>
      <c r="D35" s="2">
        <v>592</v>
      </c>
      <c r="E35" s="2"/>
      <c r="F35" s="1">
        <v>8480</v>
      </c>
      <c r="G35" s="1">
        <v>8713</v>
      </c>
      <c r="H35" s="2">
        <v>192</v>
      </c>
      <c r="I35" s="1">
        <v>425027</v>
      </c>
      <c r="J35" s="1">
        <v>137989</v>
      </c>
      <c r="K35" s="5"/>
      <c r="L35" s="6"/>
    </row>
    <row r="36" spans="1:12" ht="15" thickBot="1" x14ac:dyDescent="0.4">
      <c r="A36" s="37" t="s">
        <v>50</v>
      </c>
      <c r="B36" s="1">
        <v>20998</v>
      </c>
      <c r="C36" s="2"/>
      <c r="D36" s="2">
        <v>285</v>
      </c>
      <c r="E36" s="2"/>
      <c r="F36" s="1">
        <v>4989</v>
      </c>
      <c r="G36" s="1">
        <v>10855</v>
      </c>
      <c r="H36" s="2">
        <v>147</v>
      </c>
      <c r="I36" s="1">
        <v>208338</v>
      </c>
      <c r="J36" s="1">
        <v>107701</v>
      </c>
      <c r="K36" s="5"/>
      <c r="L36" s="6"/>
    </row>
    <row r="37" spans="1:12" ht="15" thickBot="1" x14ac:dyDescent="0.4">
      <c r="A37" s="37" t="s">
        <v>46</v>
      </c>
      <c r="B37" s="1">
        <v>19779</v>
      </c>
      <c r="C37" s="2"/>
      <c r="D37" s="2">
        <v>421</v>
      </c>
      <c r="E37" s="2"/>
      <c r="F37" s="1">
        <v>4222</v>
      </c>
      <c r="G37" s="1">
        <v>4999</v>
      </c>
      <c r="H37" s="2">
        <v>106</v>
      </c>
      <c r="I37" s="1">
        <v>423285</v>
      </c>
      <c r="J37" s="1">
        <v>106972</v>
      </c>
      <c r="K37" s="5"/>
      <c r="L37" s="6"/>
    </row>
    <row r="38" spans="1:12" ht="15" thickBot="1" x14ac:dyDescent="0.4">
      <c r="A38" s="37" t="s">
        <v>38</v>
      </c>
      <c r="B38" s="1">
        <v>19121</v>
      </c>
      <c r="C38" s="2"/>
      <c r="D38" s="2">
        <v>622</v>
      </c>
      <c r="E38" s="2"/>
      <c r="F38" s="1">
        <v>13177</v>
      </c>
      <c r="G38" s="1">
        <v>4280</v>
      </c>
      <c r="H38" s="2">
        <v>139</v>
      </c>
      <c r="I38" s="1">
        <v>475983</v>
      </c>
      <c r="J38" s="1">
        <v>106539</v>
      </c>
      <c r="K38" s="5"/>
      <c r="L38" s="6"/>
    </row>
    <row r="39" spans="1:12" ht="15" thickBot="1" x14ac:dyDescent="0.4">
      <c r="A39" s="37" t="s">
        <v>45</v>
      </c>
      <c r="B39" s="1">
        <v>18890</v>
      </c>
      <c r="C39" s="2"/>
      <c r="D39" s="2">
        <v>294</v>
      </c>
      <c r="E39" s="2"/>
      <c r="F39" s="1">
        <v>7400</v>
      </c>
      <c r="G39" s="1">
        <v>6484</v>
      </c>
      <c r="H39" s="2">
        <v>101</v>
      </c>
      <c r="I39" s="1">
        <v>217779</v>
      </c>
      <c r="J39" s="1">
        <v>74753</v>
      </c>
      <c r="K39" s="5"/>
      <c r="L39" s="6"/>
    </row>
    <row r="40" spans="1:12" ht="15" thickBot="1" x14ac:dyDescent="0.4">
      <c r="A40" s="37" t="s">
        <v>40</v>
      </c>
      <c r="B40" s="1">
        <v>17312</v>
      </c>
      <c r="C40" s="2"/>
      <c r="D40" s="2">
        <v>976</v>
      </c>
      <c r="E40" s="2"/>
      <c r="F40" s="1">
        <v>14651</v>
      </c>
      <c r="G40" s="1">
        <v>16342</v>
      </c>
      <c r="H40" s="2">
        <v>921</v>
      </c>
      <c r="I40" s="1">
        <v>270784</v>
      </c>
      <c r="J40" s="1">
        <v>255611</v>
      </c>
      <c r="K40" s="6"/>
      <c r="L40" s="6"/>
    </row>
    <row r="41" spans="1:12" ht="15" thickBot="1" x14ac:dyDescent="0.4">
      <c r="A41" s="37" t="s">
        <v>44</v>
      </c>
      <c r="B41" s="1">
        <v>14773</v>
      </c>
      <c r="C41" s="2"/>
      <c r="D41" s="2">
        <v>543</v>
      </c>
      <c r="E41" s="2"/>
      <c r="F41" s="1">
        <v>7959</v>
      </c>
      <c r="G41" s="1">
        <v>7045</v>
      </c>
      <c r="H41" s="2">
        <v>259</v>
      </c>
      <c r="I41" s="1">
        <v>410754</v>
      </c>
      <c r="J41" s="1">
        <v>195893</v>
      </c>
      <c r="K41" s="5"/>
      <c r="L41" s="6"/>
    </row>
    <row r="42" spans="1:12" ht="15" thickBot="1" x14ac:dyDescent="0.4">
      <c r="A42" s="37" t="s">
        <v>43</v>
      </c>
      <c r="B42" s="1">
        <v>12743</v>
      </c>
      <c r="C42" s="2"/>
      <c r="D42" s="2">
        <v>517</v>
      </c>
      <c r="E42" s="2"/>
      <c r="F42" s="1">
        <v>5224</v>
      </c>
      <c r="G42" s="1">
        <v>13086</v>
      </c>
      <c r="H42" s="2">
        <v>531</v>
      </c>
      <c r="I42" s="1">
        <v>134115</v>
      </c>
      <c r="J42" s="1">
        <v>137728</v>
      </c>
      <c r="K42" s="6"/>
      <c r="L42" s="6"/>
    </row>
    <row r="43" spans="1:12" ht="15" thickBot="1" x14ac:dyDescent="0.4">
      <c r="A43" s="37" t="s">
        <v>37</v>
      </c>
      <c r="B43" s="1">
        <v>11851</v>
      </c>
      <c r="C43" s="2"/>
      <c r="D43" s="2">
        <v>232</v>
      </c>
      <c r="E43" s="2"/>
      <c r="F43" s="1">
        <v>8610</v>
      </c>
      <c r="G43" s="1">
        <v>2810</v>
      </c>
      <c r="H43" s="2">
        <v>55</v>
      </c>
      <c r="I43" s="1">
        <v>292183</v>
      </c>
      <c r="J43" s="1">
        <v>69275</v>
      </c>
      <c r="K43" s="5"/>
      <c r="L43" s="6"/>
    </row>
    <row r="44" spans="1:12" ht="29.5" thickBot="1" x14ac:dyDescent="0.4">
      <c r="A44" s="37" t="s">
        <v>63</v>
      </c>
      <c r="B44" s="1">
        <v>10801</v>
      </c>
      <c r="C44" s="2"/>
      <c r="D44" s="2">
        <v>568</v>
      </c>
      <c r="E44" s="2"/>
      <c r="F44" s="1">
        <v>8516</v>
      </c>
      <c r="G44" s="1">
        <v>15304</v>
      </c>
      <c r="H44" s="2">
        <v>805</v>
      </c>
      <c r="I44" s="1">
        <v>124050</v>
      </c>
      <c r="J44" s="1">
        <v>175771</v>
      </c>
      <c r="K44" s="6"/>
      <c r="L44" s="6"/>
    </row>
    <row r="45" spans="1:12" ht="15" thickBot="1" x14ac:dyDescent="0.4">
      <c r="A45" s="37" t="s">
        <v>49</v>
      </c>
      <c r="B45" s="1">
        <v>10505</v>
      </c>
      <c r="C45" s="2"/>
      <c r="D45" s="2">
        <v>102</v>
      </c>
      <c r="E45" s="2"/>
      <c r="F45" s="1">
        <v>7289</v>
      </c>
      <c r="G45" s="1">
        <v>5878</v>
      </c>
      <c r="H45" s="2">
        <v>57</v>
      </c>
      <c r="I45" s="1">
        <v>124531</v>
      </c>
      <c r="J45" s="1">
        <v>69685</v>
      </c>
      <c r="K45" s="5"/>
      <c r="L45" s="6"/>
    </row>
    <row r="46" spans="1:12" ht="15" thickBot="1" x14ac:dyDescent="0.4">
      <c r="A46" s="37" t="s">
        <v>54</v>
      </c>
      <c r="B46" s="1">
        <v>7454</v>
      </c>
      <c r="C46" s="2"/>
      <c r="D46" s="2">
        <v>109</v>
      </c>
      <c r="E46" s="2"/>
      <c r="F46" s="2">
        <v>875</v>
      </c>
      <c r="G46" s="1">
        <v>8426</v>
      </c>
      <c r="H46" s="2">
        <v>123</v>
      </c>
      <c r="I46" s="1">
        <v>89606</v>
      </c>
      <c r="J46" s="1">
        <v>101289</v>
      </c>
      <c r="K46" s="6"/>
      <c r="L46" s="6"/>
    </row>
    <row r="47" spans="1:12" ht="29.5" thickBot="1" x14ac:dyDescent="0.4">
      <c r="A47" s="37" t="s">
        <v>42</v>
      </c>
      <c r="B47" s="1">
        <v>6024</v>
      </c>
      <c r="C47" s="2"/>
      <c r="D47" s="2">
        <v>391</v>
      </c>
      <c r="E47" s="2"/>
      <c r="F47" s="2">
        <v>620</v>
      </c>
      <c r="G47" s="1">
        <v>4430</v>
      </c>
      <c r="H47" s="2">
        <v>288</v>
      </c>
      <c r="I47" s="1">
        <v>154777</v>
      </c>
      <c r="J47" s="1">
        <v>113831</v>
      </c>
      <c r="K47" s="6"/>
      <c r="L47" s="6"/>
    </row>
    <row r="48" spans="1:12" ht="15" thickBot="1" x14ac:dyDescent="0.4">
      <c r="A48" s="37" t="s">
        <v>53</v>
      </c>
      <c r="B48" s="1">
        <v>4243</v>
      </c>
      <c r="C48" s="2"/>
      <c r="D48" s="2">
        <v>87</v>
      </c>
      <c r="E48" s="2"/>
      <c r="F48" s="2">
        <v>623</v>
      </c>
      <c r="G48" s="1">
        <v>5568</v>
      </c>
      <c r="H48" s="2">
        <v>114</v>
      </c>
      <c r="I48" s="1">
        <v>120851</v>
      </c>
      <c r="J48" s="1">
        <v>158584</v>
      </c>
      <c r="K48" s="6"/>
      <c r="L48" s="6"/>
    </row>
    <row r="49" spans="1:12" ht="15" thickBot="1" x14ac:dyDescent="0.4">
      <c r="A49" s="37" t="s">
        <v>56</v>
      </c>
      <c r="B49" s="1">
        <v>4146</v>
      </c>
      <c r="C49" s="2"/>
      <c r="D49" s="2">
        <v>96</v>
      </c>
      <c r="E49" s="2"/>
      <c r="F49" s="1">
        <v>1252</v>
      </c>
      <c r="G49" s="1">
        <v>2313</v>
      </c>
      <c r="H49" s="2">
        <v>54</v>
      </c>
      <c r="I49" s="1">
        <v>204914</v>
      </c>
      <c r="J49" s="1">
        <v>114340</v>
      </c>
      <c r="K49" s="6"/>
      <c r="L49" s="6"/>
    </row>
    <row r="50" spans="1:12" ht="15" thickBot="1" x14ac:dyDescent="0.4">
      <c r="A50" s="37" t="s">
        <v>39</v>
      </c>
      <c r="B50" s="1">
        <v>3520</v>
      </c>
      <c r="C50" s="2"/>
      <c r="D50" s="2">
        <v>112</v>
      </c>
      <c r="E50" s="2"/>
      <c r="F50" s="2">
        <v>436</v>
      </c>
      <c r="G50" s="1">
        <v>2619</v>
      </c>
      <c r="H50" s="2">
        <v>83</v>
      </c>
      <c r="I50" s="1">
        <v>125917</v>
      </c>
      <c r="J50" s="1">
        <v>93673</v>
      </c>
      <c r="K50" s="5"/>
      <c r="L50" s="6"/>
    </row>
    <row r="51" spans="1:12" ht="15" thickBot="1" x14ac:dyDescent="0.4">
      <c r="A51" s="37" t="s">
        <v>55</v>
      </c>
      <c r="B51" s="1">
        <v>1839</v>
      </c>
      <c r="C51" s="2"/>
      <c r="D51" s="2">
        <v>21</v>
      </c>
      <c r="E51" s="2"/>
      <c r="F51" s="2">
        <v>457</v>
      </c>
      <c r="G51" s="1">
        <v>3177</v>
      </c>
      <c r="H51" s="2">
        <v>36</v>
      </c>
      <c r="I51" s="1">
        <v>56102</v>
      </c>
      <c r="J51" s="1">
        <v>96935</v>
      </c>
      <c r="K51" s="5"/>
      <c r="L51" s="6"/>
    </row>
    <row r="52" spans="1:12" ht="15" thickBot="1" x14ac:dyDescent="0.4">
      <c r="A52" s="37" t="s">
        <v>51</v>
      </c>
      <c r="B52" s="1">
        <v>1677</v>
      </c>
      <c r="C52" s="2"/>
      <c r="D52" s="2">
        <v>29</v>
      </c>
      <c r="E52" s="2"/>
      <c r="F52" s="2">
        <v>784</v>
      </c>
      <c r="G52" s="1">
        <v>1569</v>
      </c>
      <c r="H52" s="2">
        <v>27</v>
      </c>
      <c r="I52" s="1">
        <v>113359</v>
      </c>
      <c r="J52" s="1">
        <v>106064</v>
      </c>
      <c r="K52" s="5"/>
      <c r="L52" s="6"/>
    </row>
    <row r="53" spans="1:12" ht="15" thickBot="1" x14ac:dyDescent="0.4">
      <c r="A53" s="37" t="s">
        <v>52</v>
      </c>
      <c r="B53" s="1">
        <v>1385</v>
      </c>
      <c r="C53" s="2"/>
      <c r="D53" s="2">
        <v>17</v>
      </c>
      <c r="E53" s="2"/>
      <c r="F53" s="2">
        <v>770</v>
      </c>
      <c r="G53" s="1">
        <v>1893</v>
      </c>
      <c r="H53" s="2">
        <v>23</v>
      </c>
      <c r="I53" s="1">
        <v>143376</v>
      </c>
      <c r="J53" s="1">
        <v>195991</v>
      </c>
      <c r="K53" s="6"/>
      <c r="L53" s="6"/>
    </row>
    <row r="54" spans="1:12" ht="15" thickBot="1" x14ac:dyDescent="0.4">
      <c r="A54" s="37" t="s">
        <v>48</v>
      </c>
      <c r="B54" s="1">
        <v>1283</v>
      </c>
      <c r="C54" s="2"/>
      <c r="D54" s="2">
        <v>56</v>
      </c>
      <c r="E54" s="2"/>
      <c r="F54" s="2">
        <v>161</v>
      </c>
      <c r="G54" s="1">
        <v>2056</v>
      </c>
      <c r="H54" s="2">
        <v>90</v>
      </c>
      <c r="I54" s="1">
        <v>75032</v>
      </c>
      <c r="J54" s="1">
        <v>120246</v>
      </c>
      <c r="K54" s="6"/>
      <c r="L54" s="6"/>
    </row>
    <row r="55" spans="1:12" ht="15" thickBot="1" x14ac:dyDescent="0.4">
      <c r="A55" s="37" t="s">
        <v>47</v>
      </c>
      <c r="B55" s="1">
        <v>1200</v>
      </c>
      <c r="C55" s="2"/>
      <c r="D55" s="2">
        <v>19</v>
      </c>
      <c r="E55" s="2"/>
      <c r="F55" s="2">
        <v>309</v>
      </c>
      <c r="G55" s="2">
        <v>848</v>
      </c>
      <c r="H55" s="2">
        <v>13</v>
      </c>
      <c r="I55" s="1">
        <v>111318</v>
      </c>
      <c r="J55" s="1">
        <v>78622</v>
      </c>
      <c r="K55" s="5"/>
      <c r="L55" s="6"/>
    </row>
    <row r="56" spans="1:12" ht="15" thickBot="1" x14ac:dyDescent="0.4">
      <c r="A56" s="3" t="s">
        <v>64</v>
      </c>
      <c r="B56" s="2">
        <v>310</v>
      </c>
      <c r="C56" s="2"/>
      <c r="D56" s="2">
        <v>5</v>
      </c>
      <c r="E56" s="2"/>
      <c r="F56" s="2">
        <v>103</v>
      </c>
      <c r="G56" s="2"/>
      <c r="H56" s="2"/>
      <c r="I56" s="1">
        <v>17000</v>
      </c>
      <c r="J56" s="2"/>
      <c r="K56" s="6"/>
      <c r="L56" s="5"/>
    </row>
    <row r="57" spans="1:12" ht="21.5" thickBot="1" x14ac:dyDescent="0.4">
      <c r="A57" s="3" t="s">
        <v>67</v>
      </c>
      <c r="B57" s="2">
        <v>33</v>
      </c>
      <c r="C57" s="2"/>
      <c r="D57" s="2">
        <v>2</v>
      </c>
      <c r="E57" s="2"/>
      <c r="F57" s="2">
        <v>12</v>
      </c>
      <c r="G57" s="2"/>
      <c r="H57" s="2"/>
      <c r="I57" s="1">
        <v>11335</v>
      </c>
      <c r="J57" s="2"/>
      <c r="K57" s="5"/>
      <c r="L57" s="5"/>
    </row>
    <row r="58" spans="1:12" ht="15" thickBot="1" x14ac:dyDescent="0.4">
      <c r="A58" s="3" t="s">
        <v>65</v>
      </c>
      <c r="B58" s="1">
        <v>9654</v>
      </c>
      <c r="C58" s="46">
        <v>288</v>
      </c>
      <c r="D58" s="2">
        <v>167</v>
      </c>
      <c r="E58" s="2"/>
      <c r="F58" s="1">
        <v>8128</v>
      </c>
      <c r="G58" s="1">
        <v>2850</v>
      </c>
      <c r="H58" s="2">
        <v>49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12" t="s">
        <v>66</v>
      </c>
      <c r="B59" s="13">
        <v>181</v>
      </c>
      <c r="C59" s="52">
        <v>14</v>
      </c>
      <c r="D59" s="13">
        <v>6</v>
      </c>
      <c r="E59" s="13"/>
      <c r="F59" s="13">
        <v>82</v>
      </c>
      <c r="G59" s="13"/>
      <c r="H59" s="13"/>
      <c r="I59" s="29">
        <v>4095</v>
      </c>
      <c r="J59" s="13"/>
      <c r="K59" s="53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B85F63FB-2C3D-4163-89A3-38963D1A1356}"/>
    <hyperlink ref="A6" r:id="rId2" display="https://www.worldometers.info/coronavirus/usa/california/" xr:uid="{7EBDD6FA-3280-4845-B3F4-CE6E35BF15D7}"/>
    <hyperlink ref="A7" r:id="rId3" display="https://www.worldometers.info/coronavirus/usa/texas/" xr:uid="{01C011E4-0E91-4211-A150-612119893EE2}"/>
    <hyperlink ref="A8" r:id="rId4" display="https://www.worldometers.info/coronavirus/usa/florida/" xr:uid="{C55A8AF4-43C7-4C9C-BA28-31152FF0B455}"/>
    <hyperlink ref="A9" r:id="rId5" display="https://www.worldometers.info/coronavirus/usa/new-jersey/" xr:uid="{E4EA727F-240A-4AA8-8D7C-5DA9A6ABC74F}"/>
    <hyperlink ref="A10" r:id="rId6" display="https://www.worldometers.info/coronavirus/usa/illinois/" xr:uid="{6F6AF77D-8359-445C-BFF7-51A93E5F4795}"/>
    <hyperlink ref="A11" r:id="rId7" display="https://www.worldometers.info/coronavirus/usa/arizona/" xr:uid="{821D8DA7-B81B-4960-BF34-76DE1E672DA2}"/>
    <hyperlink ref="A12" r:id="rId8" display="https://www.worldometers.info/coronavirus/usa/georgia/" xr:uid="{1184E600-E308-42A4-BE04-4CEDA81C97ED}"/>
    <hyperlink ref="A13" r:id="rId9" display="https://www.worldometers.info/coronavirus/usa/massachusetts/" xr:uid="{5BB936C7-FD5A-4E4C-B7D0-E83D454436C7}"/>
    <hyperlink ref="A14" r:id="rId10" display="https://www.worldometers.info/coronavirus/usa/pennsylvania/" xr:uid="{7B84BD66-9A0E-4A6C-B0A0-8DBE857BB58E}"/>
    <hyperlink ref="A15" r:id="rId11" display="https://www.worldometers.info/coronavirus/usa/north-carolina/" xr:uid="{A371E74F-62A7-45FF-A580-F9AB874D573A}"/>
    <hyperlink ref="A16" r:id="rId12" display="https://www.worldometers.info/coronavirus/usa/louisiana/" xr:uid="{3C5139B7-6E43-449F-81E8-9F794E3A0DA6}"/>
    <hyperlink ref="A17" r:id="rId13" display="https://www.worldometers.info/coronavirus/usa/michigan/" xr:uid="{423132CF-2882-479C-BA45-1E3397F7A1E1}"/>
    <hyperlink ref="A18" r:id="rId14" display="https://www.worldometers.info/coronavirus/usa/maryland/" xr:uid="{530653D7-9F4B-4662-B6A0-2BA1630EE6CF}"/>
    <hyperlink ref="A19" r:id="rId15" display="https://www.worldometers.info/coronavirus/usa/virginia/" xr:uid="{69F8DAAE-2AE2-4730-A5D1-C807C7B000BA}"/>
    <hyperlink ref="A20" r:id="rId16" display="https://www.worldometers.info/coronavirus/usa/ohio/" xr:uid="{8C6E96E9-4327-4637-9607-F9E5CC8ADE55}"/>
    <hyperlink ref="A21" r:id="rId17" display="https://www.worldometers.info/coronavirus/usa/tennessee/" xr:uid="{A6A0A031-17AB-433C-82B1-09BA0DDD613A}"/>
    <hyperlink ref="A22" r:id="rId18" display="https://www.worldometers.info/coronavirus/usa/south-carolina/" xr:uid="{00EEF5F2-1BDC-417E-A86E-841B396F9FF5}"/>
    <hyperlink ref="A23" r:id="rId19" display="https://www.worldometers.info/coronavirus/usa/alabama/" xr:uid="{02E66ABF-EB30-4027-BFB1-3164277B21E9}"/>
    <hyperlink ref="A24" r:id="rId20" display="https://www.worldometers.info/coronavirus/usa/indiana/" xr:uid="{BB9AE019-F9AE-4951-AC2B-F8E2A75D3F39}"/>
    <hyperlink ref="A25" r:id="rId21" display="https://www.worldometers.info/coronavirus/usa/connecticut/" xr:uid="{EB0A38A7-784F-4C28-B1DA-602FD798C226}"/>
    <hyperlink ref="A26" r:id="rId22" display="https://www.worldometers.info/coronavirus/usa/minnesota/" xr:uid="{7C5D8558-95D7-4B53-86E2-C956C4C02036}"/>
    <hyperlink ref="A27" r:id="rId23" display="https://www.worldometers.info/coronavirus/usa/washington/" xr:uid="{6A38C4C9-9844-406E-BE24-132FDDA1D97D}"/>
    <hyperlink ref="A28" r:id="rId24" display="https://www.worldometers.info/coronavirus/usa/colorado/" xr:uid="{59544207-ECF2-40F0-A16E-390686D03CCF}"/>
    <hyperlink ref="A29" r:id="rId25" display="https://www.worldometers.info/coronavirus/usa/wisconsin/" xr:uid="{80988712-DA53-4D08-A49E-A072851081EB}"/>
    <hyperlink ref="A30" r:id="rId26" display="https://www.worldometers.info/coronavirus/usa/mississippi/" xr:uid="{09093893-7E46-4353-9E23-C3F09FABD7C9}"/>
    <hyperlink ref="A31" r:id="rId27" display="https://www.worldometers.info/coronavirus/usa/iowa/" xr:uid="{CB1C3B54-7B38-4630-99AB-4454A727BC37}"/>
    <hyperlink ref="A32" r:id="rId28" display="https://www.worldometers.info/coronavirus/usa/utah/" xr:uid="{D4A8B4DD-754C-4A8F-8239-C088C83496B9}"/>
    <hyperlink ref="A33" r:id="rId29" display="https://www.worldometers.info/coronavirus/usa/missouri/" xr:uid="{9499AF69-3DAE-4948-8480-9931F6B123FC}"/>
    <hyperlink ref="A34" r:id="rId30" display="https://www.worldometers.info/coronavirus/usa/arkansas/" xr:uid="{0E8468E7-E6D8-4DA5-B9B7-119D80B4AC82}"/>
    <hyperlink ref="A35" r:id="rId31" display="https://www.worldometers.info/coronavirus/usa/nevada/" xr:uid="{90B6F60B-9ABD-4597-8316-021108E65A43}"/>
    <hyperlink ref="A36" r:id="rId32" display="https://www.worldometers.info/coronavirus/usa/nebraska/" xr:uid="{AE362D79-BB09-4FC0-97A9-0CADA253E92D}"/>
    <hyperlink ref="A37" r:id="rId33" display="https://www.worldometers.info/coronavirus/usa/oklahoma/" xr:uid="{AFB6CE7F-48D2-48C4-AA8A-F464180A4467}"/>
    <hyperlink ref="A38" r:id="rId34" display="https://www.worldometers.info/coronavirus/usa/kentucky/" xr:uid="{E1960179-4687-41D8-B1E1-4BA93607BCC1}"/>
    <hyperlink ref="A39" r:id="rId35" display="https://www.worldometers.info/coronavirus/usa/kansas/" xr:uid="{D97A7B1E-B676-4480-B232-0450332DC77D}"/>
    <hyperlink ref="A40" r:id="rId36" display="https://www.worldometers.info/coronavirus/usa/rhode-island/" xr:uid="{2B621014-CB30-4092-8426-CEB975BB849B}"/>
    <hyperlink ref="A41" r:id="rId37" display="https://www.worldometers.info/coronavirus/usa/new-mexico/" xr:uid="{DD0B887E-39A1-47DA-97B2-DF639361068D}"/>
    <hyperlink ref="A42" r:id="rId38" display="https://www.worldometers.info/coronavirus/usa/delaware/" xr:uid="{29E04DAD-A8B0-4747-9D3A-2D55A62140C8}"/>
    <hyperlink ref="A43" r:id="rId39" display="https://www.worldometers.info/coronavirus/usa/oregon/" xr:uid="{C3CA2673-B68A-4B66-A4BE-5BB1CF92D13E}"/>
    <hyperlink ref="A44" r:id="rId40" display="https://www.worldometers.info/coronavirus/usa/district-of-columbia/" xr:uid="{3DA48CB2-7920-4818-931B-2A13838315F4}"/>
    <hyperlink ref="A45" r:id="rId41" display="https://www.worldometers.info/coronavirus/usa/idaho/" xr:uid="{C261AB28-9085-4C4D-ABA9-AE09870CACAA}"/>
    <hyperlink ref="A46" r:id="rId42" display="https://www.worldometers.info/coronavirus/usa/south-dakota/" xr:uid="{4E3E5AE1-5AF4-496F-B879-C687C337CDA0}"/>
    <hyperlink ref="A47" r:id="rId43" display="https://www.worldometers.info/coronavirus/usa/new-hampshire/" xr:uid="{50300630-F4A8-4D41-BD1F-53F0911AFDCE}"/>
    <hyperlink ref="A48" r:id="rId44" display="https://www.worldometers.info/coronavirus/usa/north-dakota/" xr:uid="{37B97A4A-EB64-49E7-9A4D-71A8EB57DB0C}"/>
    <hyperlink ref="A49" r:id="rId45" display="https://www.worldometers.info/coronavirus/usa/west-virginia/" xr:uid="{CB1E706E-789E-4F1E-91C5-625D5B27442B}"/>
    <hyperlink ref="A50" r:id="rId46" display="https://www.worldometers.info/coronavirus/usa/maine/" xr:uid="{C932EA93-675A-4653-A2C0-7D526C6DD147}"/>
    <hyperlink ref="A51" r:id="rId47" display="https://www.worldometers.info/coronavirus/usa/wyoming/" xr:uid="{2E68A2C1-6D7F-4FDE-8987-13EC1D781DC7}"/>
    <hyperlink ref="A52" r:id="rId48" display="https://www.worldometers.info/coronavirus/usa/montana/" xr:uid="{40B948F2-BAAC-4E6C-9EE6-4D15BE6156D1}"/>
    <hyperlink ref="A53" r:id="rId49" display="https://www.worldometers.info/coronavirus/usa/alaska/" xr:uid="{766326E9-CC83-4A62-A05E-C016BA1EDB1B}"/>
    <hyperlink ref="A54" r:id="rId50" display="https://www.worldometers.info/coronavirus/usa/vermont/" xr:uid="{29341C54-AEDC-4AF1-AD38-7A8587D4E811}"/>
    <hyperlink ref="A55" r:id="rId51" display="https://www.worldometers.info/coronavirus/usa/hawaii/" xr:uid="{FC78A23E-7D02-4173-ABD5-EFEF3F48AD04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51947</v>
      </c>
      <c r="C2" s="2"/>
      <c r="D2" s="1">
        <v>1114</v>
      </c>
      <c r="E2" s="2"/>
      <c r="F2" s="1">
        <v>25050</v>
      </c>
      <c r="G2" s="1">
        <v>10595</v>
      </c>
      <c r="H2" s="2">
        <v>227</v>
      </c>
      <c r="I2" s="1">
        <v>501367</v>
      </c>
      <c r="J2" s="1">
        <v>102253</v>
      </c>
      <c r="K2" s="35"/>
      <c r="L2" s="41">
        <f>IFERROR(B2/I2,0)</f>
        <v>0.10361072826891279</v>
      </c>
      <c r="M2" s="42">
        <f>IFERROR(H2/G2,0)</f>
        <v>2.1425200566304859E-2</v>
      </c>
      <c r="N2" s="40">
        <f>D2*250</f>
        <v>278500</v>
      </c>
      <c r="O2" s="43">
        <f>ABS(N2-B2)/B2</f>
        <v>4.3612335649796909</v>
      </c>
    </row>
    <row r="3" spans="1:15" ht="15" thickBot="1" x14ac:dyDescent="0.35">
      <c r="A3" s="37" t="s">
        <v>52</v>
      </c>
      <c r="B3" s="1">
        <v>1385</v>
      </c>
      <c r="C3" s="2"/>
      <c r="D3" s="2">
        <v>17</v>
      </c>
      <c r="E3" s="2"/>
      <c r="F3" s="2">
        <v>770</v>
      </c>
      <c r="G3" s="1">
        <v>1893</v>
      </c>
      <c r="H3" s="2">
        <v>23</v>
      </c>
      <c r="I3" s="1">
        <v>143376</v>
      </c>
      <c r="J3" s="1">
        <v>195991</v>
      </c>
      <c r="K3" s="6"/>
      <c r="L3" s="41">
        <f>IFERROR(B3/I3,0)</f>
        <v>9.6599151880370493E-3</v>
      </c>
      <c r="M3" s="42">
        <f>IFERROR(H3/G3,0)</f>
        <v>1.2150026413100899E-2</v>
      </c>
      <c r="N3" s="40">
        <f>D3*250</f>
        <v>4250</v>
      </c>
      <c r="O3" s="43">
        <f t="shared" ref="O3:O56" si="0">ABS(N3-B3)/B3</f>
        <v>2.0685920577617329</v>
      </c>
    </row>
    <row r="4" spans="1:15" ht="15" thickBot="1" x14ac:dyDescent="0.35">
      <c r="A4" s="37" t="s">
        <v>33</v>
      </c>
      <c r="B4" s="1">
        <v>119930</v>
      </c>
      <c r="C4" s="2"/>
      <c r="D4" s="1">
        <v>2151</v>
      </c>
      <c r="E4" s="2"/>
      <c r="F4" s="1">
        <v>103385</v>
      </c>
      <c r="G4" s="1">
        <v>16477</v>
      </c>
      <c r="H4" s="2">
        <v>296</v>
      </c>
      <c r="I4" s="1">
        <v>878241</v>
      </c>
      <c r="J4" s="1">
        <v>120659</v>
      </c>
      <c r="K4" s="45"/>
      <c r="L4" s="41">
        <f>IFERROR(B4/I4,0)</f>
        <v>0.13655704983028577</v>
      </c>
      <c r="M4" s="42">
        <f>IFERROR(H4/G4,0)</f>
        <v>1.7964435273411423E-2</v>
      </c>
      <c r="N4" s="40">
        <f>D4*250</f>
        <v>537750</v>
      </c>
      <c r="O4" s="43">
        <f t="shared" si="0"/>
        <v>3.4838655882598184</v>
      </c>
    </row>
    <row r="5" spans="1:15" ht="12.5" customHeight="1" thickBot="1" x14ac:dyDescent="0.35">
      <c r="A5" s="37" t="s">
        <v>34</v>
      </c>
      <c r="B5" s="1">
        <v>27864</v>
      </c>
      <c r="C5" s="2"/>
      <c r="D5" s="2">
        <v>319</v>
      </c>
      <c r="E5" s="2"/>
      <c r="F5" s="1">
        <v>6355</v>
      </c>
      <c r="G5" s="1">
        <v>9233</v>
      </c>
      <c r="H5" s="2">
        <v>106</v>
      </c>
      <c r="I5" s="1">
        <v>376565</v>
      </c>
      <c r="J5" s="1">
        <v>124781</v>
      </c>
      <c r="K5" s="34"/>
      <c r="L5" s="41">
        <f>IFERROR(B5/I5,0)</f>
        <v>7.399519339290693E-2</v>
      </c>
      <c r="M5" s="42">
        <f>IFERROR(H5/G5,0)</f>
        <v>1.1480558864940973E-2</v>
      </c>
      <c r="N5" s="40">
        <f>D5*250</f>
        <v>79750</v>
      </c>
      <c r="O5" s="43">
        <f t="shared" si="0"/>
        <v>1.8621159919609531</v>
      </c>
    </row>
    <row r="6" spans="1:15" ht="15" thickBot="1" x14ac:dyDescent="0.35">
      <c r="A6" s="37" t="s">
        <v>10</v>
      </c>
      <c r="B6" s="1">
        <v>319985</v>
      </c>
      <c r="C6" s="2"/>
      <c r="D6" s="1">
        <v>7030</v>
      </c>
      <c r="E6" s="48">
        <v>4</v>
      </c>
      <c r="F6" s="1">
        <v>227398</v>
      </c>
      <c r="G6" s="1">
        <v>8098</v>
      </c>
      <c r="H6" s="2">
        <v>178</v>
      </c>
      <c r="I6" s="1">
        <v>5275695</v>
      </c>
      <c r="J6" s="1">
        <v>133521</v>
      </c>
      <c r="K6" s="35"/>
      <c r="L6" s="41">
        <f>IFERROR(B6/I6,0)</f>
        <v>6.0652672301943156E-2</v>
      </c>
      <c r="M6" s="42">
        <f>IFERROR(H6/G6,0)</f>
        <v>2.1980735984193627E-2</v>
      </c>
      <c r="N6" s="40">
        <f>D6*250</f>
        <v>1757500</v>
      </c>
      <c r="O6" s="43">
        <f t="shared" si="0"/>
        <v>4.4924449583574226</v>
      </c>
    </row>
    <row r="7" spans="1:15" ht="15" thickBot="1" x14ac:dyDescent="0.35">
      <c r="A7" s="37" t="s">
        <v>18</v>
      </c>
      <c r="B7" s="1">
        <v>36591</v>
      </c>
      <c r="C7" s="2"/>
      <c r="D7" s="1">
        <v>1725</v>
      </c>
      <c r="E7" s="2"/>
      <c r="F7" s="1">
        <v>23661</v>
      </c>
      <c r="G7" s="1">
        <v>6354</v>
      </c>
      <c r="H7" s="2">
        <v>300</v>
      </c>
      <c r="I7" s="1">
        <v>389099</v>
      </c>
      <c r="J7" s="1">
        <v>67567</v>
      </c>
      <c r="K7" s="35"/>
      <c r="L7" s="41">
        <f>IFERROR(B7/I7,0)</f>
        <v>9.4040334208003618E-2</v>
      </c>
      <c r="M7" s="42">
        <f>IFERROR(H7/G7,0)</f>
        <v>4.7214353163361665E-2</v>
      </c>
      <c r="N7" s="40">
        <f>D7*250</f>
        <v>431250</v>
      </c>
      <c r="O7" s="43">
        <f t="shared" si="0"/>
        <v>10.785685004509306</v>
      </c>
    </row>
    <row r="8" spans="1:15" ht="15" thickBot="1" x14ac:dyDescent="0.35">
      <c r="A8" s="37" t="s">
        <v>23</v>
      </c>
      <c r="B8" s="1">
        <v>47287</v>
      </c>
      <c r="C8" s="2"/>
      <c r="D8" s="1">
        <v>4348</v>
      </c>
      <c r="E8" s="2"/>
      <c r="F8" s="1">
        <v>26054</v>
      </c>
      <c r="G8" s="1">
        <v>13263</v>
      </c>
      <c r="H8" s="1">
        <v>1220</v>
      </c>
      <c r="I8" s="1">
        <v>556230</v>
      </c>
      <c r="J8" s="1">
        <v>156013</v>
      </c>
      <c r="K8" s="35"/>
      <c r="L8" s="41">
        <f>IFERROR(B8/I8,0)</f>
        <v>8.5013393739999638E-2</v>
      </c>
      <c r="M8" s="42">
        <f>IFERROR(H8/G8,0)</f>
        <v>9.1985222046294196E-2</v>
      </c>
      <c r="N8" s="40">
        <f>D8*250</f>
        <v>1087000</v>
      </c>
      <c r="O8" s="43">
        <f t="shared" si="0"/>
        <v>21.987290375790387</v>
      </c>
    </row>
    <row r="9" spans="1:15" ht="15" thickBot="1" x14ac:dyDescent="0.35">
      <c r="A9" s="37" t="s">
        <v>43</v>
      </c>
      <c r="B9" s="1">
        <v>12743</v>
      </c>
      <c r="C9" s="2"/>
      <c r="D9" s="2">
        <v>517</v>
      </c>
      <c r="E9" s="2"/>
      <c r="F9" s="1">
        <v>5224</v>
      </c>
      <c r="G9" s="1">
        <v>13086</v>
      </c>
      <c r="H9" s="2">
        <v>531</v>
      </c>
      <c r="I9" s="1">
        <v>134115</v>
      </c>
      <c r="J9" s="1">
        <v>137728</v>
      </c>
      <c r="K9" s="34"/>
      <c r="L9" s="41">
        <f>IFERROR(B9/I9,0)</f>
        <v>9.5015471796592477E-2</v>
      </c>
      <c r="M9" s="42">
        <f>IFERROR(H9/G9,0)</f>
        <v>4.05777166437414E-2</v>
      </c>
      <c r="N9" s="40">
        <f>D9*250</f>
        <v>129250</v>
      </c>
      <c r="O9" s="43">
        <f t="shared" si="0"/>
        <v>9.1428235109471867</v>
      </c>
    </row>
    <row r="10" spans="1:15" ht="15" thickBot="1" x14ac:dyDescent="0.35">
      <c r="A10" s="37" t="s">
        <v>63</v>
      </c>
      <c r="B10" s="1">
        <v>10801</v>
      </c>
      <c r="C10" s="2"/>
      <c r="D10" s="2">
        <v>568</v>
      </c>
      <c r="E10" s="2"/>
      <c r="F10" s="1">
        <v>8516</v>
      </c>
      <c r="G10" s="1">
        <v>15304</v>
      </c>
      <c r="H10" s="2">
        <v>805</v>
      </c>
      <c r="I10" s="1">
        <v>124050</v>
      </c>
      <c r="J10" s="1">
        <v>175771</v>
      </c>
      <c r="K10" s="35"/>
      <c r="L10" s="41">
        <f>IFERROR(B10/I10,0)</f>
        <v>8.7069729947601773E-2</v>
      </c>
      <c r="M10" s="42">
        <f>IFERROR(H10/G10,0)</f>
        <v>5.2600627286983795E-2</v>
      </c>
      <c r="N10" s="40">
        <f>D10*250</f>
        <v>142000</v>
      </c>
      <c r="O10" s="43">
        <f t="shared" si="0"/>
        <v>12.146930839737061</v>
      </c>
    </row>
    <row r="11" spans="1:15" ht="15" thickBot="1" x14ac:dyDescent="0.35">
      <c r="A11" s="37" t="s">
        <v>13</v>
      </c>
      <c r="B11" s="1">
        <v>254511</v>
      </c>
      <c r="C11" s="2"/>
      <c r="D11" s="1">
        <v>4197</v>
      </c>
      <c r="E11" s="2"/>
      <c r="F11" s="1">
        <v>218244</v>
      </c>
      <c r="G11" s="1">
        <v>11850</v>
      </c>
      <c r="H11" s="2">
        <v>195</v>
      </c>
      <c r="I11" s="1">
        <v>2477810</v>
      </c>
      <c r="J11" s="1">
        <v>115366</v>
      </c>
      <c r="K11" s="35"/>
      <c r="L11" s="41">
        <f>IFERROR(B11/I11,0)</f>
        <v>0.1027161081761717</v>
      </c>
      <c r="M11" s="42">
        <f>IFERROR(H11/G11,0)</f>
        <v>1.6455696202531647E-2</v>
      </c>
      <c r="N11" s="40">
        <f>D11*250</f>
        <v>1049250</v>
      </c>
      <c r="O11" s="43">
        <f t="shared" si="0"/>
        <v>3.1226115963553638</v>
      </c>
    </row>
    <row r="12" spans="1:15" ht="15" thickBot="1" x14ac:dyDescent="0.35">
      <c r="A12" s="37" t="s">
        <v>16</v>
      </c>
      <c r="B12" s="1">
        <v>114401</v>
      </c>
      <c r="C12" s="2"/>
      <c r="D12" s="1">
        <v>2996</v>
      </c>
      <c r="E12" s="2"/>
      <c r="F12" s="1">
        <v>93715</v>
      </c>
      <c r="G12" s="1">
        <v>10775</v>
      </c>
      <c r="H12" s="2">
        <v>282</v>
      </c>
      <c r="I12" s="1">
        <v>1245239</v>
      </c>
      <c r="J12" s="1">
        <v>117283</v>
      </c>
      <c r="K12" s="35"/>
      <c r="L12" s="41">
        <f>IFERROR(B12/I12,0)</f>
        <v>9.1870717187624226E-2</v>
      </c>
      <c r="M12" s="42">
        <f>IFERROR(H12/G12,0)</f>
        <v>2.6171693735498838E-2</v>
      </c>
      <c r="N12" s="40">
        <f>D12*250</f>
        <v>749000</v>
      </c>
      <c r="O12" s="43">
        <f t="shared" si="0"/>
        <v>5.5471455669093803</v>
      </c>
    </row>
    <row r="13" spans="1:15" ht="14.5" thickBot="1" x14ac:dyDescent="0.35">
      <c r="A13" s="3" t="s">
        <v>64</v>
      </c>
      <c r="B13" s="2">
        <v>310</v>
      </c>
      <c r="C13" s="2"/>
      <c r="D13" s="2">
        <v>5</v>
      </c>
      <c r="E13" s="2"/>
      <c r="F13" s="2">
        <v>103</v>
      </c>
      <c r="G13" s="2"/>
      <c r="H13" s="2"/>
      <c r="I13" s="1">
        <v>17000</v>
      </c>
      <c r="J13" s="2"/>
      <c r="K13" s="35"/>
      <c r="L13" s="41">
        <f>IFERROR(B13/I13,0)</f>
        <v>1.8235294117647058E-2</v>
      </c>
      <c r="M13" s="42">
        <f>IFERROR(H13/G13,0)</f>
        <v>0</v>
      </c>
      <c r="N13" s="40">
        <f>D13*250</f>
        <v>1250</v>
      </c>
      <c r="O13" s="43">
        <f t="shared" si="0"/>
        <v>3.032258064516129</v>
      </c>
    </row>
    <row r="14" spans="1:15" ht="15" thickBot="1" x14ac:dyDescent="0.35">
      <c r="A14" s="37" t="s">
        <v>47</v>
      </c>
      <c r="B14" s="1">
        <v>1200</v>
      </c>
      <c r="C14" s="2"/>
      <c r="D14" s="2">
        <v>19</v>
      </c>
      <c r="E14" s="2"/>
      <c r="F14" s="2">
        <v>309</v>
      </c>
      <c r="G14" s="2">
        <v>848</v>
      </c>
      <c r="H14" s="2">
        <v>13</v>
      </c>
      <c r="I14" s="1">
        <v>111318</v>
      </c>
      <c r="J14" s="1">
        <v>78622</v>
      </c>
      <c r="K14" s="35"/>
      <c r="L14" s="41">
        <f>IFERROR(B14/I14,0)</f>
        <v>1.0779927774483911E-2</v>
      </c>
      <c r="M14" s="42">
        <f>IFERROR(H14/G14,0)</f>
        <v>1.5330188679245283E-2</v>
      </c>
      <c r="N14" s="40">
        <f>D14*250</f>
        <v>4750</v>
      </c>
      <c r="O14" s="43">
        <f t="shared" si="0"/>
        <v>2.9583333333333335</v>
      </c>
    </row>
    <row r="15" spans="1:15" ht="15" thickBot="1" x14ac:dyDescent="0.35">
      <c r="A15" s="37" t="s">
        <v>49</v>
      </c>
      <c r="B15" s="1">
        <v>10505</v>
      </c>
      <c r="C15" s="2"/>
      <c r="D15" s="2">
        <v>102</v>
      </c>
      <c r="E15" s="2"/>
      <c r="F15" s="1">
        <v>7289</v>
      </c>
      <c r="G15" s="1">
        <v>5878</v>
      </c>
      <c r="H15" s="2">
        <v>57</v>
      </c>
      <c r="I15" s="1">
        <v>124531</v>
      </c>
      <c r="J15" s="1">
        <v>69685</v>
      </c>
      <c r="K15" s="35"/>
      <c r="L15" s="41">
        <f>IFERROR(B15/I15,0)</f>
        <v>8.4356505609045132E-2</v>
      </c>
      <c r="M15" s="42">
        <f>IFERROR(H15/G15,0)</f>
        <v>9.6971759101735291E-3</v>
      </c>
      <c r="N15" s="40">
        <f>D15*250</f>
        <v>25500</v>
      </c>
      <c r="O15" s="43">
        <f t="shared" si="0"/>
        <v>1.427415516420752</v>
      </c>
    </row>
    <row r="16" spans="1:15" ht="15" thickBot="1" x14ac:dyDescent="0.35">
      <c r="A16" s="37" t="s">
        <v>12</v>
      </c>
      <c r="B16" s="1">
        <v>154094</v>
      </c>
      <c r="C16" s="2"/>
      <c r="D16" s="1">
        <v>7369</v>
      </c>
      <c r="E16" s="2"/>
      <c r="F16" s="1">
        <v>31278</v>
      </c>
      <c r="G16" s="1">
        <v>12160</v>
      </c>
      <c r="H16" s="2">
        <v>582</v>
      </c>
      <c r="I16" s="1">
        <v>1944088</v>
      </c>
      <c r="J16" s="1">
        <v>153418</v>
      </c>
      <c r="K16" s="35"/>
      <c r="L16" s="41">
        <f>IFERROR(B16/I16,0)</f>
        <v>7.9262872874067428E-2</v>
      </c>
      <c r="M16" s="42">
        <f>IFERROR(H16/G16,0)</f>
        <v>4.7861842105263161E-2</v>
      </c>
      <c r="N16" s="40">
        <f>D16*250</f>
        <v>1842250</v>
      </c>
      <c r="O16" s="43">
        <f t="shared" si="0"/>
        <v>10.955364907134607</v>
      </c>
    </row>
    <row r="17" spans="1:15" ht="15" thickBot="1" x14ac:dyDescent="0.35">
      <c r="A17" s="37" t="s">
        <v>27</v>
      </c>
      <c r="B17" s="1">
        <v>51079</v>
      </c>
      <c r="C17" s="2"/>
      <c r="D17" s="1">
        <v>2756</v>
      </c>
      <c r="E17" s="2"/>
      <c r="F17" s="1">
        <v>9882</v>
      </c>
      <c r="G17" s="1">
        <v>7587</v>
      </c>
      <c r="H17" s="2">
        <v>409</v>
      </c>
      <c r="I17" s="1">
        <v>558146</v>
      </c>
      <c r="J17" s="1">
        <v>82907</v>
      </c>
      <c r="K17" s="34"/>
      <c r="L17" s="41">
        <f>IFERROR(B17/I17,0)</f>
        <v>9.1515481612337995E-2</v>
      </c>
      <c r="M17" s="42">
        <f>IFERROR(H17/G17,0)</f>
        <v>5.3908000527217607E-2</v>
      </c>
      <c r="N17" s="40">
        <f>D17*250</f>
        <v>689000</v>
      </c>
      <c r="O17" s="43">
        <f t="shared" si="0"/>
        <v>12.488909336517942</v>
      </c>
    </row>
    <row r="18" spans="1:15" ht="15" thickBot="1" x14ac:dyDescent="0.35">
      <c r="A18" s="37" t="s">
        <v>41</v>
      </c>
      <c r="B18" s="1">
        <v>34793</v>
      </c>
      <c r="C18" s="46">
        <v>135</v>
      </c>
      <c r="D18" s="2">
        <v>749</v>
      </c>
      <c r="E18" s="48">
        <v>1</v>
      </c>
      <c r="F18" s="1">
        <v>7838</v>
      </c>
      <c r="G18" s="1">
        <v>11028</v>
      </c>
      <c r="H18" s="2">
        <v>237</v>
      </c>
      <c r="I18" s="1">
        <v>372135</v>
      </c>
      <c r="J18" s="1">
        <v>117948</v>
      </c>
      <c r="K18" s="34"/>
      <c r="L18" s="41">
        <f>IFERROR(B18/I18,0)</f>
        <v>9.3495640023109894E-2</v>
      </c>
      <c r="M18" s="42">
        <f>IFERROR(H18/G18,0)</f>
        <v>2.1490750816104461E-2</v>
      </c>
      <c r="N18" s="40">
        <f>D18*250</f>
        <v>187250</v>
      </c>
      <c r="O18" s="43">
        <f t="shared" si="0"/>
        <v>4.3818296783835828</v>
      </c>
    </row>
    <row r="19" spans="1:15" ht="15" thickBot="1" x14ac:dyDescent="0.35">
      <c r="A19" s="37" t="s">
        <v>45</v>
      </c>
      <c r="B19" s="1">
        <v>18890</v>
      </c>
      <c r="C19" s="2"/>
      <c r="D19" s="2">
        <v>294</v>
      </c>
      <c r="E19" s="2"/>
      <c r="F19" s="1">
        <v>7400</v>
      </c>
      <c r="G19" s="1">
        <v>6484</v>
      </c>
      <c r="H19" s="2">
        <v>101</v>
      </c>
      <c r="I19" s="1">
        <v>217779</v>
      </c>
      <c r="J19" s="1">
        <v>74753</v>
      </c>
      <c r="K19" s="35"/>
      <c r="L19" s="41">
        <f>IFERROR(B19/I19,0)</f>
        <v>8.6739309116122307E-2</v>
      </c>
      <c r="M19" s="42">
        <f>IFERROR(H19/G19,0)</f>
        <v>1.5576804441702653E-2</v>
      </c>
      <c r="N19" s="40">
        <f>D19*250</f>
        <v>73500</v>
      </c>
      <c r="O19" s="43">
        <f t="shared" si="0"/>
        <v>2.8909475913181577</v>
      </c>
    </row>
    <row r="20" spans="1:15" ht="15" thickBot="1" x14ac:dyDescent="0.35">
      <c r="A20" s="37" t="s">
        <v>38</v>
      </c>
      <c r="B20" s="1">
        <v>19121</v>
      </c>
      <c r="C20" s="2"/>
      <c r="D20" s="2">
        <v>622</v>
      </c>
      <c r="E20" s="2"/>
      <c r="F20" s="1">
        <v>13177</v>
      </c>
      <c r="G20" s="1">
        <v>4280</v>
      </c>
      <c r="H20" s="2">
        <v>139</v>
      </c>
      <c r="I20" s="1">
        <v>475983</v>
      </c>
      <c r="J20" s="1">
        <v>106539</v>
      </c>
      <c r="K20" s="35"/>
      <c r="L20" s="41">
        <f>IFERROR(B20/I20,0)</f>
        <v>4.0171602767325724E-2</v>
      </c>
      <c r="M20" s="42">
        <f>IFERROR(H20/G20,0)</f>
        <v>3.2476635514018692E-2</v>
      </c>
      <c r="N20" s="40">
        <f>D20*250</f>
        <v>155500</v>
      </c>
      <c r="O20" s="43">
        <f t="shared" si="0"/>
        <v>7.1324198525181739</v>
      </c>
    </row>
    <row r="21" spans="1:15" ht="15" thickBot="1" x14ac:dyDescent="0.35">
      <c r="A21" s="37" t="s">
        <v>14</v>
      </c>
      <c r="B21" s="1">
        <v>76803</v>
      </c>
      <c r="C21" s="2"/>
      <c r="D21" s="1">
        <v>3408</v>
      </c>
      <c r="E21" s="2"/>
      <c r="F21" s="1">
        <v>27061</v>
      </c>
      <c r="G21" s="1">
        <v>16521</v>
      </c>
      <c r="H21" s="2">
        <v>733</v>
      </c>
      <c r="I21" s="1">
        <v>924447</v>
      </c>
      <c r="J21" s="1">
        <v>198857</v>
      </c>
      <c r="K21" s="35"/>
      <c r="L21" s="41">
        <f>IFERROR(B21/I21,0)</f>
        <v>8.3079938601131276E-2</v>
      </c>
      <c r="M21" s="42">
        <f>IFERROR(H21/G21,0)</f>
        <v>4.4367774347799767E-2</v>
      </c>
      <c r="N21" s="40">
        <f>D21*250</f>
        <v>852000</v>
      </c>
      <c r="O21" s="43">
        <f t="shared" si="0"/>
        <v>10.093316667317684</v>
      </c>
    </row>
    <row r="22" spans="1:15" ht="15" thickBot="1" x14ac:dyDescent="0.35">
      <c r="A22" s="37" t="s">
        <v>39</v>
      </c>
      <c r="B22" s="1">
        <v>3520</v>
      </c>
      <c r="C22" s="2"/>
      <c r="D22" s="2">
        <v>112</v>
      </c>
      <c r="E22" s="2"/>
      <c r="F22" s="2">
        <v>436</v>
      </c>
      <c r="G22" s="1">
        <v>2619</v>
      </c>
      <c r="H22" s="2">
        <v>83</v>
      </c>
      <c r="I22" s="1">
        <v>125917</v>
      </c>
      <c r="J22" s="1">
        <v>93673</v>
      </c>
      <c r="K22" s="35"/>
      <c r="L22" s="41">
        <f>IFERROR(B22/I22,0)</f>
        <v>2.7954922687166945E-2</v>
      </c>
      <c r="M22" s="42">
        <f>IFERROR(H22/G22,0)</f>
        <v>3.1691485299732723E-2</v>
      </c>
      <c r="N22" s="40">
        <f>D22*250</f>
        <v>28000</v>
      </c>
      <c r="O22" s="43">
        <f t="shared" si="0"/>
        <v>6.9545454545454541</v>
      </c>
    </row>
    <row r="23" spans="1:15" ht="15" thickBot="1" x14ac:dyDescent="0.35">
      <c r="A23" s="37" t="s">
        <v>26</v>
      </c>
      <c r="B23" s="1">
        <v>72467</v>
      </c>
      <c r="C23" s="2"/>
      <c r="D23" s="1">
        <v>3310</v>
      </c>
      <c r="E23" s="2"/>
      <c r="F23" s="1">
        <v>63967</v>
      </c>
      <c r="G23" s="1">
        <v>11987</v>
      </c>
      <c r="H23" s="2">
        <v>547</v>
      </c>
      <c r="I23" s="1">
        <v>786786</v>
      </c>
      <c r="J23" s="1">
        <v>130140</v>
      </c>
      <c r="K23" s="34"/>
      <c r="L23" s="41">
        <f>IFERROR(B23/I23,0)</f>
        <v>9.2105095921889812E-2</v>
      </c>
      <c r="M23" s="42">
        <f>IFERROR(H23/G23,0)</f>
        <v>4.5632768832902314E-2</v>
      </c>
      <c r="N23" s="40">
        <f>D23*250</f>
        <v>827500</v>
      </c>
      <c r="O23" s="43">
        <f t="shared" si="0"/>
        <v>10.4189907130142</v>
      </c>
    </row>
    <row r="24" spans="1:15" ht="15" thickBot="1" x14ac:dyDescent="0.35">
      <c r="A24" s="37" t="s">
        <v>17</v>
      </c>
      <c r="B24" s="1">
        <v>111398</v>
      </c>
      <c r="C24" s="2"/>
      <c r="D24" s="1">
        <v>8310</v>
      </c>
      <c r="E24" s="2"/>
      <c r="F24" s="1">
        <v>8741</v>
      </c>
      <c r="G24" s="1">
        <v>16162</v>
      </c>
      <c r="H24" s="1">
        <v>1206</v>
      </c>
      <c r="I24" s="1">
        <v>1020454</v>
      </c>
      <c r="J24" s="1">
        <v>148053</v>
      </c>
      <c r="K24" s="34"/>
      <c r="L24" s="41">
        <f>IFERROR(B24/I24,0)</f>
        <v>0.10916513630207732</v>
      </c>
      <c r="M24" s="42">
        <f>IFERROR(H24/G24,0)</f>
        <v>7.4619477787402549E-2</v>
      </c>
      <c r="N24" s="40">
        <f>D24*250</f>
        <v>2077500</v>
      </c>
      <c r="O24" s="43">
        <f t="shared" si="0"/>
        <v>17.649347385051797</v>
      </c>
    </row>
    <row r="25" spans="1:15" ht="15" thickBot="1" x14ac:dyDescent="0.35">
      <c r="A25" s="37" t="s">
        <v>11</v>
      </c>
      <c r="B25" s="1">
        <v>76370</v>
      </c>
      <c r="C25" s="2"/>
      <c r="D25" s="1">
        <v>6313</v>
      </c>
      <c r="E25" s="2"/>
      <c r="F25" s="1">
        <v>16190</v>
      </c>
      <c r="G25" s="1">
        <v>7647</v>
      </c>
      <c r="H25" s="2">
        <v>632</v>
      </c>
      <c r="I25" s="1">
        <v>1475261</v>
      </c>
      <c r="J25" s="1">
        <v>147720</v>
      </c>
      <c r="K25" s="35"/>
      <c r="L25" s="41">
        <f>IFERROR(B25/I25,0)</f>
        <v>5.1767111040012581E-2</v>
      </c>
      <c r="M25" s="42">
        <f>IFERROR(H25/G25,0)</f>
        <v>8.2646789590689163E-2</v>
      </c>
      <c r="N25" s="40">
        <f>D25*250</f>
        <v>1578250</v>
      </c>
      <c r="O25" s="43">
        <f t="shared" si="0"/>
        <v>19.6658373706953</v>
      </c>
    </row>
    <row r="26" spans="1:15" ht="15" thickBot="1" x14ac:dyDescent="0.35">
      <c r="A26" s="37" t="s">
        <v>32</v>
      </c>
      <c r="B26" s="1">
        <v>41571</v>
      </c>
      <c r="C26" s="2"/>
      <c r="D26" s="1">
        <v>1537</v>
      </c>
      <c r="E26" s="2"/>
      <c r="F26" s="1">
        <v>4022</v>
      </c>
      <c r="G26" s="1">
        <v>7371</v>
      </c>
      <c r="H26" s="2">
        <v>273</v>
      </c>
      <c r="I26" s="1">
        <v>742095</v>
      </c>
      <c r="J26" s="1">
        <v>131586</v>
      </c>
      <c r="K26" s="35"/>
      <c r="L26" s="41">
        <f>IFERROR(B26/I26,0)</f>
        <v>5.6018434297495603E-2</v>
      </c>
      <c r="M26" s="42">
        <f>IFERROR(H26/G26,0)</f>
        <v>3.7037037037037035E-2</v>
      </c>
      <c r="N26" s="40">
        <f>D26*250</f>
        <v>384250</v>
      </c>
      <c r="O26" s="43">
        <f t="shared" si="0"/>
        <v>8.2432224387193003</v>
      </c>
    </row>
    <row r="27" spans="1:15" ht="15" thickBot="1" x14ac:dyDescent="0.35">
      <c r="A27" s="37" t="s">
        <v>30</v>
      </c>
      <c r="B27" s="1">
        <v>35419</v>
      </c>
      <c r="C27" s="2"/>
      <c r="D27" s="1">
        <v>1230</v>
      </c>
      <c r="E27" s="2"/>
      <c r="F27" s="1">
        <v>12022</v>
      </c>
      <c r="G27" s="1">
        <v>11901</v>
      </c>
      <c r="H27" s="2">
        <v>413</v>
      </c>
      <c r="I27" s="1">
        <v>347152</v>
      </c>
      <c r="J27" s="1">
        <v>116645</v>
      </c>
      <c r="K27" s="6"/>
      <c r="L27" s="41">
        <f>IFERROR(B27/I27,0)</f>
        <v>0.1020273540120754</v>
      </c>
      <c r="M27" s="42">
        <f>IFERROR(H27/G27,0)</f>
        <v>3.4702966137299389E-2</v>
      </c>
      <c r="N27" s="40">
        <f>D27*250</f>
        <v>307500</v>
      </c>
      <c r="O27" s="43">
        <f t="shared" si="0"/>
        <v>7.6817809650187749</v>
      </c>
    </row>
    <row r="28" spans="1:15" ht="15" thickBot="1" x14ac:dyDescent="0.35">
      <c r="A28" s="37" t="s">
        <v>35</v>
      </c>
      <c r="B28" s="1">
        <v>28745</v>
      </c>
      <c r="C28" s="2"/>
      <c r="D28" s="1">
        <v>1117</v>
      </c>
      <c r="E28" s="2"/>
      <c r="F28" s="1">
        <v>21523</v>
      </c>
      <c r="G28" s="1">
        <v>4684</v>
      </c>
      <c r="H28" s="2">
        <v>182</v>
      </c>
      <c r="I28" s="1">
        <v>523945</v>
      </c>
      <c r="J28" s="1">
        <v>85369</v>
      </c>
      <c r="K28" s="34"/>
      <c r="L28" s="41">
        <f>IFERROR(B28/I28,0)</f>
        <v>5.486262871102883E-2</v>
      </c>
      <c r="M28" s="42">
        <f>IFERROR(H28/G28,0)</f>
        <v>3.8855678906917164E-2</v>
      </c>
      <c r="N28" s="40">
        <f>D28*250</f>
        <v>279250</v>
      </c>
      <c r="O28" s="43">
        <f t="shared" si="0"/>
        <v>8.7147329970429634</v>
      </c>
    </row>
    <row r="29" spans="1:15" ht="15" thickBot="1" x14ac:dyDescent="0.35">
      <c r="A29" s="37" t="s">
        <v>51</v>
      </c>
      <c r="B29" s="1">
        <v>1677</v>
      </c>
      <c r="C29" s="2"/>
      <c r="D29" s="2">
        <v>29</v>
      </c>
      <c r="E29" s="2"/>
      <c r="F29" s="2">
        <v>784</v>
      </c>
      <c r="G29" s="1">
        <v>1569</v>
      </c>
      <c r="H29" s="2">
        <v>27</v>
      </c>
      <c r="I29" s="1">
        <v>113359</v>
      </c>
      <c r="J29" s="1">
        <v>106064</v>
      </c>
      <c r="K29" s="34"/>
      <c r="L29" s="41">
        <f>IFERROR(B29/I29,0)</f>
        <v>1.4793708483666934E-2</v>
      </c>
      <c r="M29" s="42">
        <f>IFERROR(H29/G29,0)</f>
        <v>1.7208413001912046E-2</v>
      </c>
      <c r="N29" s="40">
        <f>D29*250</f>
        <v>7250</v>
      </c>
      <c r="O29" s="43">
        <f t="shared" si="0"/>
        <v>3.3231961836612998</v>
      </c>
    </row>
    <row r="30" spans="1:15" ht="15" thickBot="1" x14ac:dyDescent="0.35">
      <c r="A30" s="37" t="s">
        <v>50</v>
      </c>
      <c r="B30" s="1">
        <v>20998</v>
      </c>
      <c r="C30" s="2"/>
      <c r="D30" s="2">
        <v>285</v>
      </c>
      <c r="E30" s="2"/>
      <c r="F30" s="1">
        <v>4989</v>
      </c>
      <c r="G30" s="1">
        <v>10855</v>
      </c>
      <c r="H30" s="2">
        <v>147</v>
      </c>
      <c r="I30" s="1">
        <v>208338</v>
      </c>
      <c r="J30" s="1">
        <v>107701</v>
      </c>
      <c r="K30" s="35"/>
      <c r="L30" s="41">
        <f>IFERROR(B30/I30,0)</f>
        <v>0.10078814234561145</v>
      </c>
      <c r="M30" s="42">
        <f>IFERROR(H30/G30,0)</f>
        <v>1.3542146476278213E-2</v>
      </c>
      <c r="N30" s="40">
        <f>D30*250</f>
        <v>71250</v>
      </c>
      <c r="O30" s="43">
        <f t="shared" si="0"/>
        <v>2.3931803028859893</v>
      </c>
    </row>
    <row r="31" spans="1:15" ht="15" thickBot="1" x14ac:dyDescent="0.35">
      <c r="A31" s="37" t="s">
        <v>31</v>
      </c>
      <c r="B31" s="1">
        <v>26838</v>
      </c>
      <c r="C31" s="2"/>
      <c r="D31" s="2">
        <v>592</v>
      </c>
      <c r="E31" s="2"/>
      <c r="F31" s="1">
        <v>8480</v>
      </c>
      <c r="G31" s="1">
        <v>8713</v>
      </c>
      <c r="H31" s="2">
        <v>192</v>
      </c>
      <c r="I31" s="1">
        <v>425027</v>
      </c>
      <c r="J31" s="1">
        <v>137989</v>
      </c>
      <c r="K31" s="34"/>
      <c r="L31" s="41">
        <f>IFERROR(B31/I31,0)</f>
        <v>6.314422377872464E-2</v>
      </c>
      <c r="M31" s="42">
        <f>IFERROR(H31/G31,0)</f>
        <v>2.2036038103982556E-2</v>
      </c>
      <c r="N31" s="40">
        <f>D31*250</f>
        <v>148000</v>
      </c>
      <c r="O31" s="43">
        <f t="shared" si="0"/>
        <v>4.5145688948505853</v>
      </c>
    </row>
    <row r="32" spans="1:15" ht="15" thickBot="1" x14ac:dyDescent="0.35">
      <c r="A32" s="37" t="s">
        <v>42</v>
      </c>
      <c r="B32" s="1">
        <v>6024</v>
      </c>
      <c r="C32" s="2"/>
      <c r="D32" s="2">
        <v>391</v>
      </c>
      <c r="E32" s="2"/>
      <c r="F32" s="2">
        <v>620</v>
      </c>
      <c r="G32" s="1">
        <v>4430</v>
      </c>
      <c r="H32" s="2">
        <v>288</v>
      </c>
      <c r="I32" s="1">
        <v>154777</v>
      </c>
      <c r="J32" s="1">
        <v>113831</v>
      </c>
      <c r="K32" s="35"/>
      <c r="L32" s="41">
        <f>IFERROR(B32/I32,0)</f>
        <v>3.8920511445499011E-2</v>
      </c>
      <c r="M32" s="42">
        <f>IFERROR(H32/G32,0)</f>
        <v>6.5011286681715574E-2</v>
      </c>
      <c r="N32" s="40">
        <f>D32*250</f>
        <v>97750</v>
      </c>
      <c r="O32" s="43">
        <f t="shared" si="0"/>
        <v>15.226759628154051</v>
      </c>
    </row>
    <row r="33" spans="1:15" ht="15" thickBot="1" x14ac:dyDescent="0.35">
      <c r="A33" s="37" t="s">
        <v>8</v>
      </c>
      <c r="B33" s="1">
        <v>180672</v>
      </c>
      <c r="C33" s="2"/>
      <c r="D33" s="1">
        <v>15603</v>
      </c>
      <c r="E33" s="2"/>
      <c r="F33" s="1">
        <v>88899</v>
      </c>
      <c r="G33" s="1">
        <v>20341</v>
      </c>
      <c r="H33" s="1">
        <v>1757</v>
      </c>
      <c r="I33" s="1">
        <v>1661284</v>
      </c>
      <c r="J33" s="1">
        <v>187035</v>
      </c>
      <c r="K33" s="35"/>
      <c r="L33" s="41">
        <f>IFERROR(B33/I33,0)</f>
        <v>0.1087544333178433</v>
      </c>
      <c r="M33" s="42">
        <f>IFERROR(H33/G33,0)</f>
        <v>8.6377267587630896E-2</v>
      </c>
      <c r="N33" s="40">
        <f>D33*250</f>
        <v>3900750</v>
      </c>
      <c r="O33" s="43">
        <f t="shared" si="0"/>
        <v>20.590229808714135</v>
      </c>
    </row>
    <row r="34" spans="1:15" ht="15" thickBot="1" x14ac:dyDescent="0.35">
      <c r="A34" s="37" t="s">
        <v>44</v>
      </c>
      <c r="B34" s="1">
        <v>14773</v>
      </c>
      <c r="C34" s="2"/>
      <c r="D34" s="2">
        <v>543</v>
      </c>
      <c r="E34" s="2"/>
      <c r="F34" s="1">
        <v>7959</v>
      </c>
      <c r="G34" s="1">
        <v>7045</v>
      </c>
      <c r="H34" s="2">
        <v>259</v>
      </c>
      <c r="I34" s="1">
        <v>410754</v>
      </c>
      <c r="J34" s="1">
        <v>195893</v>
      </c>
      <c r="K34" s="35"/>
      <c r="L34" s="41">
        <f>IFERROR(B34/I34,0)</f>
        <v>3.5965565764423474E-2</v>
      </c>
      <c r="M34" s="42">
        <f>IFERROR(H34/G34,0)</f>
        <v>3.6763662171753017E-2</v>
      </c>
      <c r="N34" s="40">
        <f>D34*250</f>
        <v>135750</v>
      </c>
      <c r="O34" s="43">
        <f t="shared" si="0"/>
        <v>8.1890611250253844</v>
      </c>
    </row>
    <row r="35" spans="1:15" ht="15" thickBot="1" x14ac:dyDescent="0.35">
      <c r="A35" s="37" t="s">
        <v>7</v>
      </c>
      <c r="B35" s="1">
        <v>426807</v>
      </c>
      <c r="C35" s="2"/>
      <c r="D35" s="1">
        <v>32393</v>
      </c>
      <c r="E35" s="2"/>
      <c r="F35" s="1">
        <v>227391</v>
      </c>
      <c r="G35" s="1">
        <v>21940</v>
      </c>
      <c r="H35" s="1">
        <v>1665</v>
      </c>
      <c r="I35" s="1">
        <v>4610865</v>
      </c>
      <c r="J35" s="1">
        <v>237019</v>
      </c>
      <c r="K35" s="35"/>
      <c r="L35" s="41">
        <f>IFERROR(B35/I35,0)</f>
        <v>9.2565494760744466E-2</v>
      </c>
      <c r="M35" s="42">
        <f>IFERROR(H35/G35,0)</f>
        <v>7.588878760255241E-2</v>
      </c>
      <c r="N35" s="40">
        <f>D35*250</f>
        <v>8098250</v>
      </c>
      <c r="O35" s="43">
        <f t="shared" si="0"/>
        <v>17.974032759537682</v>
      </c>
    </row>
    <row r="36" spans="1:15" ht="15" thickBot="1" x14ac:dyDescent="0.35">
      <c r="A36" s="37" t="s">
        <v>24</v>
      </c>
      <c r="B36" s="1">
        <v>83820</v>
      </c>
      <c r="C36" s="2"/>
      <c r="D36" s="1">
        <v>1523</v>
      </c>
      <c r="E36" s="2"/>
      <c r="F36" s="1">
        <v>26979</v>
      </c>
      <c r="G36" s="1">
        <v>7992</v>
      </c>
      <c r="H36" s="2">
        <v>145</v>
      </c>
      <c r="I36" s="1">
        <v>1176058</v>
      </c>
      <c r="J36" s="1">
        <v>112133</v>
      </c>
      <c r="K36" s="35"/>
      <c r="L36" s="41">
        <f>IFERROR(B36/I36,0)</f>
        <v>7.1271995088677598E-2</v>
      </c>
      <c r="M36" s="42">
        <f>IFERROR(H36/G36,0)</f>
        <v>1.8143143143143144E-2</v>
      </c>
      <c r="N36" s="40">
        <f>D36*250</f>
        <v>380750</v>
      </c>
      <c r="O36" s="43">
        <f t="shared" si="0"/>
        <v>3.5424719637318063</v>
      </c>
    </row>
    <row r="37" spans="1:15" ht="15" thickBot="1" x14ac:dyDescent="0.35">
      <c r="A37" s="37" t="s">
        <v>53</v>
      </c>
      <c r="B37" s="1">
        <v>4243</v>
      </c>
      <c r="C37" s="2"/>
      <c r="D37" s="2">
        <v>87</v>
      </c>
      <c r="E37" s="2"/>
      <c r="F37" s="2">
        <v>623</v>
      </c>
      <c r="G37" s="1">
        <v>5568</v>
      </c>
      <c r="H37" s="2">
        <v>114</v>
      </c>
      <c r="I37" s="1">
        <v>120851</v>
      </c>
      <c r="J37" s="1">
        <v>158584</v>
      </c>
      <c r="K37" s="35"/>
      <c r="L37" s="41">
        <f>IFERROR(B37/I37,0)</f>
        <v>3.5109349529586019E-2</v>
      </c>
      <c r="M37" s="42">
        <f>IFERROR(H37/G37,0)</f>
        <v>2.0474137931034482E-2</v>
      </c>
      <c r="N37" s="40">
        <f>D37*250</f>
        <v>21750</v>
      </c>
      <c r="O37" s="43">
        <f t="shared" si="0"/>
        <v>4.1260900306386992</v>
      </c>
    </row>
    <row r="38" spans="1:15" ht="14.5" thickBot="1" x14ac:dyDescent="0.35">
      <c r="A38" s="3" t="s">
        <v>67</v>
      </c>
      <c r="B38" s="2">
        <v>33</v>
      </c>
      <c r="C38" s="2"/>
      <c r="D38" s="2">
        <v>2</v>
      </c>
      <c r="E38" s="2"/>
      <c r="F38" s="2">
        <v>12</v>
      </c>
      <c r="G38" s="2"/>
      <c r="H38" s="2"/>
      <c r="I38" s="1">
        <v>11335</v>
      </c>
      <c r="J38" s="2"/>
      <c r="K38" s="35"/>
      <c r="L38" s="41">
        <f>IFERROR(B38/I38,0)</f>
        <v>2.9113365681517423E-3</v>
      </c>
      <c r="M38" s="42">
        <f>IFERROR(H38/G38,0)</f>
        <v>0</v>
      </c>
      <c r="N38" s="40">
        <f>D38*250</f>
        <v>500</v>
      </c>
      <c r="O38" s="43">
        <f t="shared" si="0"/>
        <v>14.151515151515152</v>
      </c>
    </row>
    <row r="39" spans="1:15" ht="15" thickBot="1" x14ac:dyDescent="0.35">
      <c r="A39" s="37" t="s">
        <v>21</v>
      </c>
      <c r="B39" s="1">
        <v>64230</v>
      </c>
      <c r="C39" s="2"/>
      <c r="D39" s="1">
        <v>3041</v>
      </c>
      <c r="E39" s="2"/>
      <c r="F39" s="1">
        <v>17088</v>
      </c>
      <c r="G39" s="1">
        <v>5495</v>
      </c>
      <c r="H39" s="2">
        <v>260</v>
      </c>
      <c r="I39" s="1">
        <v>979149</v>
      </c>
      <c r="J39" s="1">
        <v>83766</v>
      </c>
      <c r="K39" s="35"/>
      <c r="L39" s="41">
        <f>IFERROR(B39/I39,0)</f>
        <v>6.559777929610304E-2</v>
      </c>
      <c r="M39" s="42">
        <f>IFERROR(H39/G39,0)</f>
        <v>4.7315741583257506E-2</v>
      </c>
      <c r="N39" s="40">
        <f>D39*250</f>
        <v>760250</v>
      </c>
      <c r="O39" s="43">
        <f t="shared" si="0"/>
        <v>10.836369297835903</v>
      </c>
    </row>
    <row r="40" spans="1:15" ht="15" thickBot="1" x14ac:dyDescent="0.35">
      <c r="A40" s="37" t="s">
        <v>46</v>
      </c>
      <c r="B40" s="1">
        <v>19779</v>
      </c>
      <c r="C40" s="2"/>
      <c r="D40" s="2">
        <v>421</v>
      </c>
      <c r="E40" s="2"/>
      <c r="F40" s="1">
        <v>4222</v>
      </c>
      <c r="G40" s="1">
        <v>4999</v>
      </c>
      <c r="H40" s="2">
        <v>106</v>
      </c>
      <c r="I40" s="1">
        <v>423285</v>
      </c>
      <c r="J40" s="1">
        <v>106972</v>
      </c>
      <c r="K40" s="34"/>
      <c r="L40" s="41">
        <f>IFERROR(B40/I40,0)</f>
        <v>4.6727382260179313E-2</v>
      </c>
      <c r="M40" s="42">
        <f>IFERROR(H40/G40,0)</f>
        <v>2.1204240848169634E-2</v>
      </c>
      <c r="N40" s="40">
        <f>D40*250</f>
        <v>105250</v>
      </c>
      <c r="O40" s="43">
        <f t="shared" si="0"/>
        <v>4.3213003690783154</v>
      </c>
    </row>
    <row r="41" spans="1:15" ht="15" thickBot="1" x14ac:dyDescent="0.35">
      <c r="A41" s="37" t="s">
        <v>37</v>
      </c>
      <c r="B41" s="1">
        <v>11851</v>
      </c>
      <c r="C41" s="2"/>
      <c r="D41" s="2">
        <v>232</v>
      </c>
      <c r="E41" s="2"/>
      <c r="F41" s="1">
        <v>8610</v>
      </c>
      <c r="G41" s="1">
        <v>2810</v>
      </c>
      <c r="H41" s="2">
        <v>55</v>
      </c>
      <c r="I41" s="1">
        <v>292183</v>
      </c>
      <c r="J41" s="1">
        <v>69275</v>
      </c>
      <c r="K41" s="35"/>
      <c r="L41" s="41">
        <f>IFERROR(B41/I41,0)</f>
        <v>4.0560196862924947E-2</v>
      </c>
      <c r="M41" s="42">
        <f>IFERROR(H41/G41,0)</f>
        <v>1.9572953736654804E-2</v>
      </c>
      <c r="N41" s="40">
        <f>D41*250</f>
        <v>58000</v>
      </c>
      <c r="O41" s="43">
        <f t="shared" si="0"/>
        <v>3.8941017635642563</v>
      </c>
    </row>
    <row r="42" spans="1:15" ht="15" thickBot="1" x14ac:dyDescent="0.35">
      <c r="A42" s="37" t="s">
        <v>19</v>
      </c>
      <c r="B42" s="1">
        <v>99229</v>
      </c>
      <c r="C42" s="2"/>
      <c r="D42" s="1">
        <v>6953</v>
      </c>
      <c r="E42" s="2"/>
      <c r="F42" s="1">
        <v>19366</v>
      </c>
      <c r="G42" s="1">
        <v>7751</v>
      </c>
      <c r="H42" s="2">
        <v>543</v>
      </c>
      <c r="I42" s="1">
        <v>912323</v>
      </c>
      <c r="J42" s="1">
        <v>71264</v>
      </c>
      <c r="K42" s="34"/>
      <c r="L42" s="41">
        <f>IFERROR(B42/I42,0)</f>
        <v>0.10876520705934192</v>
      </c>
      <c r="M42" s="42">
        <f>IFERROR(H42/G42,0)</f>
        <v>7.0055476712682238E-2</v>
      </c>
      <c r="N42" s="40">
        <f>D42*250</f>
        <v>1738250</v>
      </c>
      <c r="O42" s="43">
        <f t="shared" si="0"/>
        <v>16.517560390611617</v>
      </c>
    </row>
    <row r="43" spans="1:15" ht="14.5" thickBot="1" x14ac:dyDescent="0.35">
      <c r="A43" s="3" t="s">
        <v>65</v>
      </c>
      <c r="B43" s="1">
        <v>9654</v>
      </c>
      <c r="C43" s="46">
        <v>288</v>
      </c>
      <c r="D43" s="2">
        <v>167</v>
      </c>
      <c r="E43" s="2"/>
      <c r="F43" s="1">
        <v>8128</v>
      </c>
      <c r="G43" s="1">
        <v>2850</v>
      </c>
      <c r="H43" s="2">
        <v>49</v>
      </c>
      <c r="I43" s="1">
        <v>359473</v>
      </c>
      <c r="J43" s="1">
        <v>106135</v>
      </c>
      <c r="K43" s="35"/>
      <c r="L43" s="41">
        <f>IFERROR(B43/I43,0)</f>
        <v>2.6855980838616532E-2</v>
      </c>
      <c r="M43" s="42">
        <f>IFERROR(H43/G43,0)</f>
        <v>1.719298245614035E-2</v>
      </c>
      <c r="N43" s="40">
        <f>D43*250</f>
        <v>41750</v>
      </c>
      <c r="O43" s="43">
        <f t="shared" si="0"/>
        <v>3.3246322767764656</v>
      </c>
    </row>
    <row r="44" spans="1:15" ht="15" thickBot="1" x14ac:dyDescent="0.35">
      <c r="A44" s="37" t="s">
        <v>40</v>
      </c>
      <c r="B44" s="1">
        <v>17312</v>
      </c>
      <c r="C44" s="2"/>
      <c r="D44" s="2">
        <v>976</v>
      </c>
      <c r="E44" s="2"/>
      <c r="F44" s="1">
        <v>14651</v>
      </c>
      <c r="G44" s="1">
        <v>16342</v>
      </c>
      <c r="H44" s="2">
        <v>921</v>
      </c>
      <c r="I44" s="1">
        <v>270784</v>
      </c>
      <c r="J44" s="1">
        <v>255611</v>
      </c>
      <c r="K44" s="35"/>
      <c r="L44" s="41">
        <f>IFERROR(B44/I44,0)</f>
        <v>6.3932876388560628E-2</v>
      </c>
      <c r="M44" s="42">
        <f>IFERROR(H44/G44,0)</f>
        <v>5.6357850936237915E-2</v>
      </c>
      <c r="N44" s="40">
        <f>D44*250</f>
        <v>244000</v>
      </c>
      <c r="O44" s="43">
        <f t="shared" si="0"/>
        <v>13.094269870609981</v>
      </c>
    </row>
    <row r="45" spans="1:15" ht="15" thickBot="1" x14ac:dyDescent="0.35">
      <c r="A45" s="37" t="s">
        <v>25</v>
      </c>
      <c r="B45" s="1">
        <v>54699</v>
      </c>
      <c r="C45" s="2"/>
      <c r="D45" s="2">
        <v>951</v>
      </c>
      <c r="E45" s="2"/>
      <c r="F45" s="1">
        <v>32792</v>
      </c>
      <c r="G45" s="1">
        <v>10624</v>
      </c>
      <c r="H45" s="2">
        <v>185</v>
      </c>
      <c r="I45" s="1">
        <v>553738</v>
      </c>
      <c r="J45" s="1">
        <v>107549</v>
      </c>
      <c r="K45" s="34"/>
      <c r="L45" s="41">
        <f>IFERROR(B45/I45,0)</f>
        <v>9.8781373140366016E-2</v>
      </c>
      <c r="M45" s="42">
        <f>IFERROR(H45/G45,0)</f>
        <v>1.7413403614457833E-2</v>
      </c>
      <c r="N45" s="40">
        <f>D45*250</f>
        <v>237750</v>
      </c>
      <c r="O45" s="43">
        <f t="shared" si="0"/>
        <v>3.346514561509351</v>
      </c>
    </row>
    <row r="46" spans="1:15" ht="15" thickBot="1" x14ac:dyDescent="0.35">
      <c r="A46" s="37" t="s">
        <v>54</v>
      </c>
      <c r="B46" s="1">
        <v>7454</v>
      </c>
      <c r="C46" s="2"/>
      <c r="D46" s="2">
        <v>109</v>
      </c>
      <c r="E46" s="2"/>
      <c r="F46" s="2">
        <v>875</v>
      </c>
      <c r="G46" s="1">
        <v>8426</v>
      </c>
      <c r="H46" s="2">
        <v>123</v>
      </c>
      <c r="I46" s="1">
        <v>89606</v>
      </c>
      <c r="J46" s="1">
        <v>101289</v>
      </c>
      <c r="K46" s="34"/>
      <c r="L46" s="41">
        <f>IFERROR(B46/I46,0)</f>
        <v>8.3186393768274441E-2</v>
      </c>
      <c r="M46" s="42">
        <f>IFERROR(H46/G46,0)</f>
        <v>1.4597673866603371E-2</v>
      </c>
      <c r="N46" s="40">
        <f>D46*250</f>
        <v>27250</v>
      </c>
      <c r="O46" s="43">
        <f t="shared" si="0"/>
        <v>2.6557552991682316</v>
      </c>
    </row>
    <row r="47" spans="1:15" ht="15" thickBot="1" x14ac:dyDescent="0.35">
      <c r="A47" s="37" t="s">
        <v>20</v>
      </c>
      <c r="B47" s="1">
        <v>61006</v>
      </c>
      <c r="C47" s="2"/>
      <c r="D47" s="2">
        <v>738</v>
      </c>
      <c r="E47" s="2"/>
      <c r="F47" s="1">
        <v>24833</v>
      </c>
      <c r="G47" s="1">
        <v>8933</v>
      </c>
      <c r="H47" s="2">
        <v>108</v>
      </c>
      <c r="I47" s="1">
        <v>1006616</v>
      </c>
      <c r="J47" s="1">
        <v>147399</v>
      </c>
      <c r="K47" s="34"/>
      <c r="L47" s="41">
        <f>IFERROR(B47/I47,0)</f>
        <v>6.0605037074713694E-2</v>
      </c>
      <c r="M47" s="42">
        <f>IFERROR(H47/G47,0)</f>
        <v>1.2090003358334267E-2</v>
      </c>
      <c r="N47" s="40">
        <f>D47*250</f>
        <v>184500</v>
      </c>
      <c r="O47" s="43">
        <f t="shared" si="0"/>
        <v>2.0242926925220468</v>
      </c>
    </row>
    <row r="48" spans="1:15" ht="15" thickBot="1" x14ac:dyDescent="0.35">
      <c r="A48" s="37" t="s">
        <v>15</v>
      </c>
      <c r="B48" s="1">
        <v>259465</v>
      </c>
      <c r="C48" s="2"/>
      <c r="D48" s="1">
        <v>3228</v>
      </c>
      <c r="E48" s="2"/>
      <c r="F48" s="1">
        <v>128357</v>
      </c>
      <c r="G48" s="1">
        <v>8948</v>
      </c>
      <c r="H48" s="2">
        <v>111</v>
      </c>
      <c r="I48" s="1">
        <v>2710290</v>
      </c>
      <c r="J48" s="1">
        <v>93472</v>
      </c>
      <c r="K48" s="34"/>
      <c r="L48" s="41">
        <f>IFERROR(B48/I48,0)</f>
        <v>9.573329791276948E-2</v>
      </c>
      <c r="M48" s="42">
        <f>IFERROR(H48/G48,0)</f>
        <v>1.2405006705409029E-2</v>
      </c>
      <c r="N48" s="40">
        <f>D48*250</f>
        <v>807000</v>
      </c>
      <c r="O48" s="43">
        <f t="shared" si="0"/>
        <v>2.1102460832867633</v>
      </c>
    </row>
    <row r="49" spans="1:15" ht="15" thickBot="1" x14ac:dyDescent="0.35">
      <c r="A49" s="3" t="s">
        <v>66</v>
      </c>
      <c r="B49" s="2">
        <v>181</v>
      </c>
      <c r="C49" s="46">
        <v>14</v>
      </c>
      <c r="D49" s="2">
        <v>6</v>
      </c>
      <c r="E49" s="2"/>
      <c r="F49" s="2">
        <v>82</v>
      </c>
      <c r="G49" s="2"/>
      <c r="H49" s="2"/>
      <c r="I49" s="1">
        <v>4095</v>
      </c>
      <c r="J49" s="2"/>
      <c r="K49" s="34"/>
      <c r="L49" s="41">
        <f>IFERROR(B49/I49,0)</f>
        <v>4.4200244200244203E-2</v>
      </c>
      <c r="M49" s="42">
        <f>IFERROR(H49/G49,0)</f>
        <v>0</v>
      </c>
      <c r="N49" s="40">
        <f>D49*250</f>
        <v>1500</v>
      </c>
      <c r="O49" s="43">
        <f t="shared" si="0"/>
        <v>7.2872928176795577</v>
      </c>
    </row>
    <row r="50" spans="1:15" ht="15" thickBot="1" x14ac:dyDescent="0.35">
      <c r="A50" s="37" t="s">
        <v>28</v>
      </c>
      <c r="B50" s="1">
        <v>28855</v>
      </c>
      <c r="C50" s="2"/>
      <c r="D50" s="2">
        <v>212</v>
      </c>
      <c r="E50" s="2"/>
      <c r="F50" s="1">
        <v>11746</v>
      </c>
      <c r="G50" s="1">
        <v>9000</v>
      </c>
      <c r="H50" s="2">
        <v>66</v>
      </c>
      <c r="I50" s="1">
        <v>405352</v>
      </c>
      <c r="J50" s="1">
        <v>126437</v>
      </c>
      <c r="K50" s="35"/>
      <c r="L50" s="41">
        <f>IFERROR(B50/I50,0)</f>
        <v>7.1185044109810733E-2</v>
      </c>
      <c r="M50" s="42">
        <f>IFERROR(H50/G50,0)</f>
        <v>7.3333333333333332E-3</v>
      </c>
      <c r="N50" s="40">
        <f>D50*250</f>
        <v>53000</v>
      </c>
      <c r="O50" s="43">
        <f t="shared" si="0"/>
        <v>0.836770057182464</v>
      </c>
    </row>
    <row r="51" spans="1:15" ht="15" thickBot="1" x14ac:dyDescent="0.35">
      <c r="A51" s="37" t="s">
        <v>48</v>
      </c>
      <c r="B51" s="1">
        <v>1283</v>
      </c>
      <c r="C51" s="2"/>
      <c r="D51" s="2">
        <v>56</v>
      </c>
      <c r="E51" s="2"/>
      <c r="F51" s="2">
        <v>161</v>
      </c>
      <c r="G51" s="1">
        <v>2056</v>
      </c>
      <c r="H51" s="2">
        <v>90</v>
      </c>
      <c r="I51" s="1">
        <v>75032</v>
      </c>
      <c r="J51" s="1">
        <v>120246</v>
      </c>
      <c r="K51" s="35"/>
      <c r="L51" s="41">
        <f>IFERROR(B51/I51,0)</f>
        <v>1.7099370935067703E-2</v>
      </c>
      <c r="M51" s="42">
        <f>IFERROR(H51/G51,0)</f>
        <v>4.3774319066147857E-2</v>
      </c>
      <c r="N51" s="40">
        <f>D51*250</f>
        <v>14000</v>
      </c>
      <c r="O51" s="43">
        <f t="shared" ref="O51" si="1">ABS(N51-B51)/B51</f>
        <v>9.9119251753702269</v>
      </c>
    </row>
    <row r="52" spans="1:15" ht="15" thickBot="1" x14ac:dyDescent="0.35">
      <c r="A52" s="37" t="s">
        <v>29</v>
      </c>
      <c r="B52" s="1">
        <v>69782</v>
      </c>
      <c r="C52" s="2"/>
      <c r="D52" s="1">
        <v>1962</v>
      </c>
      <c r="E52" s="2"/>
      <c r="F52" s="1">
        <v>58549</v>
      </c>
      <c r="G52" s="1">
        <v>8175</v>
      </c>
      <c r="H52" s="2">
        <v>230</v>
      </c>
      <c r="I52" s="1">
        <v>866257</v>
      </c>
      <c r="J52" s="1">
        <v>101488</v>
      </c>
      <c r="K52" s="35"/>
      <c r="L52" s="41">
        <f>IFERROR(B52/I52,0)</f>
        <v>8.0555770400700943E-2</v>
      </c>
      <c r="M52" s="42">
        <f>IFERROR(H52/G52,0)</f>
        <v>2.8134556574923548E-2</v>
      </c>
      <c r="N52" s="40">
        <f>D52*250</f>
        <v>490500</v>
      </c>
      <c r="O52" s="43">
        <f t="shared" si="0"/>
        <v>6.0290332750566051</v>
      </c>
    </row>
    <row r="53" spans="1:15" ht="15" thickBot="1" x14ac:dyDescent="0.35">
      <c r="A53" s="37" t="s">
        <v>9</v>
      </c>
      <c r="B53" s="1">
        <v>40790</v>
      </c>
      <c r="C53" s="2"/>
      <c r="D53" s="1">
        <v>1424</v>
      </c>
      <c r="E53" s="2"/>
      <c r="F53" s="1">
        <v>26482</v>
      </c>
      <c r="G53" s="1">
        <v>5357</v>
      </c>
      <c r="H53" s="2">
        <v>187</v>
      </c>
      <c r="I53" s="1">
        <v>668466</v>
      </c>
      <c r="J53" s="1">
        <v>87784</v>
      </c>
      <c r="K53" s="35"/>
      <c r="L53" s="41">
        <f>IFERROR(B53/I53,0)</f>
        <v>6.1020306193583521E-2</v>
      </c>
      <c r="M53" s="42">
        <f>IFERROR(H53/G53,0)</f>
        <v>3.4907597535934289E-2</v>
      </c>
      <c r="N53" s="40">
        <f>D53*250</f>
        <v>356000</v>
      </c>
      <c r="O53" s="43">
        <f t="shared" si="0"/>
        <v>7.727629320911988</v>
      </c>
    </row>
    <row r="54" spans="1:15" ht="15" thickBot="1" x14ac:dyDescent="0.35">
      <c r="A54" s="37" t="s">
        <v>56</v>
      </c>
      <c r="B54" s="1">
        <v>4146</v>
      </c>
      <c r="C54" s="2"/>
      <c r="D54" s="2">
        <v>96</v>
      </c>
      <c r="E54" s="2"/>
      <c r="F54" s="1">
        <v>1252</v>
      </c>
      <c r="G54" s="1">
        <v>2313</v>
      </c>
      <c r="H54" s="2">
        <v>54</v>
      </c>
      <c r="I54" s="1">
        <v>204914</v>
      </c>
      <c r="J54" s="1">
        <v>114340</v>
      </c>
      <c r="K54" s="34"/>
      <c r="L54" s="41">
        <f>IFERROR(B54/I54,0)</f>
        <v>2.0232878183042643E-2</v>
      </c>
      <c r="M54" s="42">
        <f>IFERROR(H54/G54,0)</f>
        <v>2.3346303501945526E-2</v>
      </c>
      <c r="N54" s="40">
        <f>D54*250</f>
        <v>24000</v>
      </c>
      <c r="O54" s="43">
        <f t="shared" si="0"/>
        <v>4.7887120115774238</v>
      </c>
    </row>
    <row r="55" spans="1:15" ht="15" thickBot="1" x14ac:dyDescent="0.35">
      <c r="A55" s="37" t="s">
        <v>22</v>
      </c>
      <c r="B55" s="1">
        <v>35679</v>
      </c>
      <c r="C55" s="2"/>
      <c r="D55" s="2">
        <v>821</v>
      </c>
      <c r="E55" s="2"/>
      <c r="F55" s="1">
        <v>6949</v>
      </c>
      <c r="G55" s="1">
        <v>6128</v>
      </c>
      <c r="H55" s="2">
        <v>141</v>
      </c>
      <c r="I55" s="1">
        <v>682183</v>
      </c>
      <c r="J55" s="1">
        <v>117165</v>
      </c>
      <c r="K55" s="34"/>
      <c r="L55" s="41">
        <f>IFERROR(B55/I55,0)</f>
        <v>5.2301215363033088E-2</v>
      </c>
      <c r="M55" s="42">
        <f>IFERROR(H55/G55,0)</f>
        <v>2.3009138381201045E-2</v>
      </c>
      <c r="N55" s="40">
        <f>D55*250</f>
        <v>205250</v>
      </c>
      <c r="O55" s="43">
        <f t="shared" si="0"/>
        <v>4.7526836514476303</v>
      </c>
    </row>
    <row r="56" spans="1:15" ht="15" thickBot="1" x14ac:dyDescent="0.35">
      <c r="A56" s="47" t="s">
        <v>55</v>
      </c>
      <c r="B56" s="29">
        <v>1839</v>
      </c>
      <c r="C56" s="13"/>
      <c r="D56" s="13">
        <v>21</v>
      </c>
      <c r="E56" s="13"/>
      <c r="F56" s="13">
        <v>457</v>
      </c>
      <c r="G56" s="29">
        <v>3177</v>
      </c>
      <c r="H56" s="13">
        <v>36</v>
      </c>
      <c r="I56" s="29">
        <v>56102</v>
      </c>
      <c r="J56" s="29">
        <v>96935</v>
      </c>
      <c r="K56" s="49"/>
      <c r="L56" s="41">
        <f>IFERROR(B56/I56,0)</f>
        <v>3.2779580050622079E-2</v>
      </c>
      <c r="M56" s="42">
        <f>IFERROR(H56/G56,0)</f>
        <v>1.1331444759206799E-2</v>
      </c>
      <c r="N56" s="40">
        <f>D56*250</f>
        <v>5250</v>
      </c>
      <c r="O56" s="43">
        <f t="shared" si="0"/>
        <v>1.8548123980424143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0AA83747-D687-4F55-91DB-3F4FCFE5D7FE}"/>
    <hyperlink ref="A6" r:id="rId2" display="https://www.worldometers.info/coronavirus/usa/california/" xr:uid="{F501DC50-85A4-4E82-9BF8-0EE9A003C9F4}"/>
    <hyperlink ref="A48" r:id="rId3" display="https://www.worldometers.info/coronavirus/usa/texas/" xr:uid="{0F6FBC73-FDB3-4A1D-96ED-E7946E865BBF}"/>
    <hyperlink ref="A11" r:id="rId4" display="https://www.worldometers.info/coronavirus/usa/florida/" xr:uid="{8DCEB4D1-7576-4E7C-BFBC-C99E52514106}"/>
    <hyperlink ref="A33" r:id="rId5" display="https://www.worldometers.info/coronavirus/usa/new-jersey/" xr:uid="{45ADA41D-EBA8-47F3-8222-D9F4BEE3ACA7}"/>
    <hyperlink ref="A16" r:id="rId6" display="https://www.worldometers.info/coronavirus/usa/illinois/" xr:uid="{8FE3052E-F7AB-4129-9E80-3F8C05D68F7F}"/>
    <hyperlink ref="A4" r:id="rId7" display="https://www.worldometers.info/coronavirus/usa/arizona/" xr:uid="{6A67ADC9-262E-4A1B-8D81-4B194D101C62}"/>
    <hyperlink ref="A12" r:id="rId8" display="https://www.worldometers.info/coronavirus/usa/georgia/" xr:uid="{B7876C7E-CE09-4F32-8D30-FB57F51D3DC4}"/>
    <hyperlink ref="A24" r:id="rId9" display="https://www.worldometers.info/coronavirus/usa/massachusetts/" xr:uid="{7E3AE0F7-2D46-4E5A-BE0E-7DE554DDFB58}"/>
    <hyperlink ref="A42" r:id="rId10" display="https://www.worldometers.info/coronavirus/usa/pennsylvania/" xr:uid="{63066F69-3F64-4C49-9E9B-1766BD3E29BA}"/>
    <hyperlink ref="A36" r:id="rId11" display="https://www.worldometers.info/coronavirus/usa/north-carolina/" xr:uid="{D47CA262-9C8F-4623-837D-842ED7BDEC6F}"/>
    <hyperlink ref="A21" r:id="rId12" display="https://www.worldometers.info/coronavirus/usa/louisiana/" xr:uid="{7A189CBE-D5AF-4719-A7D0-F73921ECBA3C}"/>
    <hyperlink ref="A25" r:id="rId13" display="https://www.worldometers.info/coronavirus/usa/michigan/" xr:uid="{12DC5220-FEFC-4431-A4E0-9DF5C506C110}"/>
    <hyperlink ref="A23" r:id="rId14" display="https://www.worldometers.info/coronavirus/usa/maryland/" xr:uid="{2AC4A46C-2369-41FB-B7E4-8F1035C620D5}"/>
    <hyperlink ref="A52" r:id="rId15" display="https://www.worldometers.info/coronavirus/usa/virginia/" xr:uid="{0B2A87F4-DB6B-45A3-8D5B-A20D56AE1E62}"/>
    <hyperlink ref="A39" r:id="rId16" display="https://www.worldometers.info/coronavirus/usa/ohio/" xr:uid="{6D6F5A20-4F36-4CEA-A2D2-662300B007E3}"/>
    <hyperlink ref="A47" r:id="rId17" display="https://www.worldometers.info/coronavirus/usa/tennessee/" xr:uid="{FEE8E949-9ECD-49E4-85F1-C44BF36A29C2}"/>
    <hyperlink ref="A45" r:id="rId18" display="https://www.worldometers.info/coronavirus/usa/south-carolina/" xr:uid="{450E8274-9D28-466A-A5EF-6226BC7CB66F}"/>
    <hyperlink ref="A2" r:id="rId19" display="https://www.worldometers.info/coronavirus/usa/alabama/" xr:uid="{E822F019-4CF7-4D42-AB02-DA2FDD33981B}"/>
    <hyperlink ref="A17" r:id="rId20" display="https://www.worldometers.info/coronavirus/usa/indiana/" xr:uid="{1806ED46-5FE0-4D3A-BE52-0D7908A57CF2}"/>
    <hyperlink ref="A8" r:id="rId21" display="https://www.worldometers.info/coronavirus/usa/connecticut/" xr:uid="{4B8D90DE-31EE-456E-95F7-19B6AE391D9A}"/>
    <hyperlink ref="A26" r:id="rId22" display="https://www.worldometers.info/coronavirus/usa/minnesota/" xr:uid="{4C039232-FC83-4FF4-9504-8BBAB60A44D8}"/>
    <hyperlink ref="A53" r:id="rId23" display="https://www.worldometers.info/coronavirus/usa/washington/" xr:uid="{15F50565-F286-4876-8B9E-F01FEADE77E0}"/>
    <hyperlink ref="A7" r:id="rId24" display="https://www.worldometers.info/coronavirus/usa/colorado/" xr:uid="{483B1445-8721-4DD1-99D5-823497B1C974}"/>
    <hyperlink ref="A55" r:id="rId25" display="https://www.worldometers.info/coronavirus/usa/wisconsin/" xr:uid="{C323B7DF-5B87-453D-A6DC-9C61B898A402}"/>
    <hyperlink ref="A27" r:id="rId26" display="https://www.worldometers.info/coronavirus/usa/mississippi/" xr:uid="{B7B4C4D5-D912-4EA8-8E4B-EF4AEB0B2285}"/>
    <hyperlink ref="A18" r:id="rId27" display="https://www.worldometers.info/coronavirus/usa/iowa/" xr:uid="{3158227C-6C2E-47C7-A760-2E076EFEEC0F}"/>
    <hyperlink ref="A50" r:id="rId28" display="https://www.worldometers.info/coronavirus/usa/utah/" xr:uid="{DEAA49FF-427D-4C29-AD86-61F429E88B81}"/>
    <hyperlink ref="A28" r:id="rId29" display="https://www.worldometers.info/coronavirus/usa/missouri/" xr:uid="{D3DD7E98-BE41-4AF7-9152-BA1A29147A40}"/>
    <hyperlink ref="A5" r:id="rId30" display="https://www.worldometers.info/coronavirus/usa/arkansas/" xr:uid="{14F90AAC-FCAD-4E08-B2B6-88D38CB01C91}"/>
    <hyperlink ref="A31" r:id="rId31" display="https://www.worldometers.info/coronavirus/usa/nevada/" xr:uid="{200C6AC7-6605-49AF-AE1F-5F55D830E074}"/>
    <hyperlink ref="A30" r:id="rId32" display="https://www.worldometers.info/coronavirus/usa/nebraska/" xr:uid="{D5FD39B4-B25E-452F-BC5A-3C8E6341A6E3}"/>
    <hyperlink ref="A40" r:id="rId33" display="https://www.worldometers.info/coronavirus/usa/oklahoma/" xr:uid="{59F20692-4A6A-4328-A538-92DAC6C3168F}"/>
    <hyperlink ref="A20" r:id="rId34" display="https://www.worldometers.info/coronavirus/usa/kentucky/" xr:uid="{D9BFD997-762F-499F-81B4-AE1209169E07}"/>
    <hyperlink ref="A19" r:id="rId35" display="https://www.worldometers.info/coronavirus/usa/kansas/" xr:uid="{A79877A4-7867-45E2-A380-7E1CF8662C5E}"/>
    <hyperlink ref="A44" r:id="rId36" display="https://www.worldometers.info/coronavirus/usa/rhode-island/" xr:uid="{92B4473F-4F13-4EA6-BD15-7B2E0948D3AB}"/>
    <hyperlink ref="A34" r:id="rId37" display="https://www.worldometers.info/coronavirus/usa/new-mexico/" xr:uid="{F2601688-9973-4BA4-A157-5DCAFE5EC52F}"/>
    <hyperlink ref="A9" r:id="rId38" display="https://www.worldometers.info/coronavirus/usa/delaware/" xr:uid="{F57EE956-7A2E-4C13-974E-8228BE949A0D}"/>
    <hyperlink ref="A41" r:id="rId39" display="https://www.worldometers.info/coronavirus/usa/oregon/" xr:uid="{57E2E25B-7201-4B8B-AA0C-7F3A360FE1E6}"/>
    <hyperlink ref="A10" r:id="rId40" display="https://www.worldometers.info/coronavirus/usa/district-of-columbia/" xr:uid="{730D2248-D5D7-41F0-84A1-0658DF3E7490}"/>
    <hyperlink ref="A15" r:id="rId41" display="https://www.worldometers.info/coronavirus/usa/idaho/" xr:uid="{B272E552-09C9-405B-A8AE-85630AEBEDB8}"/>
    <hyperlink ref="A46" r:id="rId42" display="https://www.worldometers.info/coronavirus/usa/south-dakota/" xr:uid="{317D0343-4C89-464A-A252-04711959E0CF}"/>
    <hyperlink ref="A32" r:id="rId43" display="https://www.worldometers.info/coronavirus/usa/new-hampshire/" xr:uid="{F8F55E31-7D37-4B86-B355-807AF18A1655}"/>
    <hyperlink ref="A37" r:id="rId44" display="https://www.worldometers.info/coronavirus/usa/north-dakota/" xr:uid="{F34FF39F-2705-40DD-8E36-64E0084348C1}"/>
    <hyperlink ref="A54" r:id="rId45" display="https://www.worldometers.info/coronavirus/usa/west-virginia/" xr:uid="{C1B48032-9EC3-41F4-A72D-DDBA812D2DB2}"/>
    <hyperlink ref="A22" r:id="rId46" display="https://www.worldometers.info/coronavirus/usa/maine/" xr:uid="{9058F973-4CBD-4FD0-98B6-C81CDCD7D605}"/>
    <hyperlink ref="A56" r:id="rId47" display="https://www.worldometers.info/coronavirus/usa/wyoming/" xr:uid="{35F2DCA5-F851-40C8-AE18-293DC67B3F74}"/>
    <hyperlink ref="A29" r:id="rId48" display="https://www.worldometers.info/coronavirus/usa/montana/" xr:uid="{00B6CAD5-9DF3-4AF2-B907-AD8428F8F3A2}"/>
    <hyperlink ref="A3" r:id="rId49" display="https://www.worldometers.info/coronavirus/usa/alaska/" xr:uid="{331AE602-7275-42ED-A91A-2A6373024E3E}"/>
    <hyperlink ref="A51" r:id="rId50" display="https://www.worldometers.info/coronavirus/usa/vermont/" xr:uid="{06EA6B8C-C066-49E8-A09D-7D51798B8BCC}"/>
    <hyperlink ref="A14" r:id="rId51" display="https://www.worldometers.info/coronavirus/usa/hawaii/" xr:uid="{BA23F472-3AEA-43AB-9DDB-D13CE971A436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1114</v>
      </c>
    </row>
    <row r="3" spans="1:2" ht="15" thickBot="1" x14ac:dyDescent="0.4">
      <c r="A3" s="37" t="s">
        <v>52</v>
      </c>
      <c r="B3" s="31">
        <v>17</v>
      </c>
    </row>
    <row r="4" spans="1:2" ht="15" thickBot="1" x14ac:dyDescent="0.4">
      <c r="A4" s="37" t="s">
        <v>33</v>
      </c>
      <c r="B4" s="31">
        <v>2151</v>
      </c>
    </row>
    <row r="5" spans="1:2" ht="15" thickBot="1" x14ac:dyDescent="0.4">
      <c r="A5" s="37" t="s">
        <v>34</v>
      </c>
      <c r="B5" s="31">
        <v>319</v>
      </c>
    </row>
    <row r="6" spans="1:2" ht="15" thickBot="1" x14ac:dyDescent="0.4">
      <c r="A6" s="37" t="s">
        <v>10</v>
      </c>
      <c r="B6" s="31">
        <v>7030</v>
      </c>
    </row>
    <row r="7" spans="1:2" ht="15" thickBot="1" x14ac:dyDescent="0.4">
      <c r="A7" s="37" t="s">
        <v>18</v>
      </c>
      <c r="B7" s="31">
        <v>1725</v>
      </c>
    </row>
    <row r="8" spans="1:2" ht="15" thickBot="1" x14ac:dyDescent="0.4">
      <c r="A8" s="37" t="s">
        <v>23</v>
      </c>
      <c r="B8" s="31">
        <v>4348</v>
      </c>
    </row>
    <row r="9" spans="1:2" ht="15" thickBot="1" x14ac:dyDescent="0.4">
      <c r="A9" s="37" t="s">
        <v>43</v>
      </c>
      <c r="B9" s="31">
        <v>517</v>
      </c>
    </row>
    <row r="10" spans="1:2" ht="29.5" thickBot="1" x14ac:dyDescent="0.4">
      <c r="A10" s="37" t="s">
        <v>63</v>
      </c>
      <c r="B10" s="31">
        <v>568</v>
      </c>
    </row>
    <row r="11" spans="1:2" ht="15" thickBot="1" x14ac:dyDescent="0.4">
      <c r="A11" s="37" t="s">
        <v>13</v>
      </c>
      <c r="B11" s="31">
        <v>4197</v>
      </c>
    </row>
    <row r="12" spans="1:2" ht="15" thickBot="1" x14ac:dyDescent="0.4">
      <c r="A12" s="37" t="s">
        <v>16</v>
      </c>
      <c r="B12" s="31">
        <v>2996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19</v>
      </c>
    </row>
    <row r="15" spans="1:2" ht="15" thickBot="1" x14ac:dyDescent="0.4">
      <c r="A15" s="37" t="s">
        <v>49</v>
      </c>
      <c r="B15" s="31">
        <v>102</v>
      </c>
    </row>
    <row r="16" spans="1:2" ht="15" thickBot="1" x14ac:dyDescent="0.4">
      <c r="A16" s="37" t="s">
        <v>12</v>
      </c>
      <c r="B16" s="31">
        <v>7369</v>
      </c>
    </row>
    <row r="17" spans="1:2" ht="15" thickBot="1" x14ac:dyDescent="0.4">
      <c r="A17" s="37" t="s">
        <v>27</v>
      </c>
      <c r="B17" s="31">
        <v>2756</v>
      </c>
    </row>
    <row r="18" spans="1:2" ht="15" thickBot="1" x14ac:dyDescent="0.4">
      <c r="A18" s="37" t="s">
        <v>41</v>
      </c>
      <c r="B18" s="31">
        <v>749</v>
      </c>
    </row>
    <row r="19" spans="1:2" ht="15" thickBot="1" x14ac:dyDescent="0.4">
      <c r="A19" s="37" t="s">
        <v>45</v>
      </c>
      <c r="B19" s="31">
        <v>294</v>
      </c>
    </row>
    <row r="20" spans="1:2" ht="15" thickBot="1" x14ac:dyDescent="0.4">
      <c r="A20" s="37" t="s">
        <v>38</v>
      </c>
      <c r="B20" s="31">
        <v>622</v>
      </c>
    </row>
    <row r="21" spans="1:2" ht="15" thickBot="1" x14ac:dyDescent="0.4">
      <c r="A21" s="37" t="s">
        <v>14</v>
      </c>
      <c r="B21" s="31">
        <v>3408</v>
      </c>
    </row>
    <row r="22" spans="1:2" ht="15" thickBot="1" x14ac:dyDescent="0.4">
      <c r="A22" s="37" t="s">
        <v>39</v>
      </c>
      <c r="B22" s="31">
        <v>112</v>
      </c>
    </row>
    <row r="23" spans="1:2" ht="15" thickBot="1" x14ac:dyDescent="0.4">
      <c r="A23" s="37" t="s">
        <v>26</v>
      </c>
      <c r="B23" s="31">
        <v>3310</v>
      </c>
    </row>
    <row r="24" spans="1:2" ht="15" thickBot="1" x14ac:dyDescent="0.4">
      <c r="A24" s="37" t="s">
        <v>17</v>
      </c>
      <c r="B24" s="31">
        <v>8310</v>
      </c>
    </row>
    <row r="25" spans="1:2" ht="15" thickBot="1" x14ac:dyDescent="0.4">
      <c r="A25" s="37" t="s">
        <v>11</v>
      </c>
      <c r="B25" s="31">
        <v>6313</v>
      </c>
    </row>
    <row r="26" spans="1:2" ht="15" thickBot="1" x14ac:dyDescent="0.4">
      <c r="A26" s="37" t="s">
        <v>32</v>
      </c>
      <c r="B26" s="31">
        <v>1537</v>
      </c>
    </row>
    <row r="27" spans="1:2" ht="15" thickBot="1" x14ac:dyDescent="0.4">
      <c r="A27" s="37" t="s">
        <v>30</v>
      </c>
      <c r="B27" s="31">
        <v>1230</v>
      </c>
    </row>
    <row r="28" spans="1:2" ht="15" thickBot="1" x14ac:dyDescent="0.4">
      <c r="A28" s="37" t="s">
        <v>35</v>
      </c>
      <c r="B28" s="31">
        <v>1117</v>
      </c>
    </row>
    <row r="29" spans="1:2" ht="15" thickBot="1" x14ac:dyDescent="0.4">
      <c r="A29" s="37" t="s">
        <v>51</v>
      </c>
      <c r="B29" s="31">
        <v>29</v>
      </c>
    </row>
    <row r="30" spans="1:2" ht="15" thickBot="1" x14ac:dyDescent="0.4">
      <c r="A30" s="37" t="s">
        <v>50</v>
      </c>
      <c r="B30" s="31">
        <v>285</v>
      </c>
    </row>
    <row r="31" spans="1:2" ht="15" thickBot="1" x14ac:dyDescent="0.4">
      <c r="A31" s="37" t="s">
        <v>31</v>
      </c>
      <c r="B31" s="31">
        <v>592</v>
      </c>
    </row>
    <row r="32" spans="1:2" ht="29.5" thickBot="1" x14ac:dyDescent="0.4">
      <c r="A32" s="37" t="s">
        <v>42</v>
      </c>
      <c r="B32" s="31">
        <v>391</v>
      </c>
    </row>
    <row r="33" spans="1:2" ht="15" thickBot="1" x14ac:dyDescent="0.4">
      <c r="A33" s="37" t="s">
        <v>8</v>
      </c>
      <c r="B33" s="31">
        <v>15603</v>
      </c>
    </row>
    <row r="34" spans="1:2" ht="15" thickBot="1" x14ac:dyDescent="0.4">
      <c r="A34" s="37" t="s">
        <v>44</v>
      </c>
      <c r="B34" s="31">
        <v>543</v>
      </c>
    </row>
    <row r="35" spans="1:2" ht="15" thickBot="1" x14ac:dyDescent="0.4">
      <c r="A35" s="37" t="s">
        <v>7</v>
      </c>
      <c r="B35" s="31">
        <v>32393</v>
      </c>
    </row>
    <row r="36" spans="1:2" ht="15" thickBot="1" x14ac:dyDescent="0.4">
      <c r="A36" s="37" t="s">
        <v>24</v>
      </c>
      <c r="B36" s="31">
        <v>1523</v>
      </c>
    </row>
    <row r="37" spans="1:2" ht="15" thickBot="1" x14ac:dyDescent="0.4">
      <c r="A37" s="37" t="s">
        <v>53</v>
      </c>
      <c r="B37" s="31">
        <v>87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3041</v>
      </c>
    </row>
    <row r="40" spans="1:2" ht="15" thickBot="1" x14ac:dyDescent="0.4">
      <c r="A40" s="37" t="s">
        <v>46</v>
      </c>
      <c r="B40" s="31">
        <v>421</v>
      </c>
    </row>
    <row r="41" spans="1:2" ht="15" thickBot="1" x14ac:dyDescent="0.4">
      <c r="A41" s="37" t="s">
        <v>37</v>
      </c>
      <c r="B41" s="31">
        <v>232</v>
      </c>
    </row>
    <row r="42" spans="1:2" ht="15" thickBot="1" x14ac:dyDescent="0.4">
      <c r="A42" s="37" t="s">
        <v>19</v>
      </c>
      <c r="B42" s="31">
        <v>6953</v>
      </c>
    </row>
    <row r="43" spans="1:2" ht="15" thickBot="1" x14ac:dyDescent="0.4">
      <c r="A43" s="3" t="s">
        <v>65</v>
      </c>
      <c r="B43" s="31">
        <v>167</v>
      </c>
    </row>
    <row r="44" spans="1:2" ht="15" thickBot="1" x14ac:dyDescent="0.4">
      <c r="A44" s="37" t="s">
        <v>40</v>
      </c>
      <c r="B44" s="31">
        <v>976</v>
      </c>
    </row>
    <row r="45" spans="1:2" ht="15" thickBot="1" x14ac:dyDescent="0.4">
      <c r="A45" s="37" t="s">
        <v>25</v>
      </c>
      <c r="B45" s="31">
        <v>951</v>
      </c>
    </row>
    <row r="46" spans="1:2" ht="15" thickBot="1" x14ac:dyDescent="0.4">
      <c r="A46" s="37" t="s">
        <v>54</v>
      </c>
      <c r="B46" s="31">
        <v>109</v>
      </c>
    </row>
    <row r="47" spans="1:2" ht="15" thickBot="1" x14ac:dyDescent="0.4">
      <c r="A47" s="37" t="s">
        <v>20</v>
      </c>
      <c r="B47" s="31">
        <v>738</v>
      </c>
    </row>
    <row r="48" spans="1:2" ht="15" thickBot="1" x14ac:dyDescent="0.4">
      <c r="A48" s="37" t="s">
        <v>15</v>
      </c>
      <c r="B48" s="31">
        <v>3228</v>
      </c>
    </row>
    <row r="49" spans="1:2" ht="21.5" thickBot="1" x14ac:dyDescent="0.4">
      <c r="A49" s="3" t="s">
        <v>66</v>
      </c>
      <c r="B49" s="31">
        <v>6</v>
      </c>
    </row>
    <row r="50" spans="1:2" ht="15" thickBot="1" x14ac:dyDescent="0.4">
      <c r="A50" s="37" t="s">
        <v>28</v>
      </c>
      <c r="B50" s="31">
        <v>212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1962</v>
      </c>
    </row>
    <row r="53" spans="1:2" ht="15" thickBot="1" x14ac:dyDescent="0.4">
      <c r="A53" s="37" t="s">
        <v>9</v>
      </c>
      <c r="B53" s="31">
        <v>1424</v>
      </c>
    </row>
    <row r="54" spans="1:2" ht="15" thickBot="1" x14ac:dyDescent="0.4">
      <c r="A54" s="37" t="s">
        <v>56</v>
      </c>
      <c r="B54" s="31">
        <v>96</v>
      </c>
    </row>
    <row r="55" spans="1:2" ht="15" thickBot="1" x14ac:dyDescent="0.4">
      <c r="A55" s="37" t="s">
        <v>22</v>
      </c>
      <c r="B55" s="31">
        <v>821</v>
      </c>
    </row>
    <row r="56" spans="1:2" ht="15" thickBot="1" x14ac:dyDescent="0.4">
      <c r="A56" s="47" t="s">
        <v>55</v>
      </c>
      <c r="B56" s="32">
        <v>21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7FBBEAB9-E535-4C8F-BFEF-08C7B918B1B7}"/>
    <hyperlink ref="A6" r:id="rId2" display="https://www.worldometers.info/coronavirus/usa/california/" xr:uid="{8447034C-5E80-4F74-8694-984C26195B70}"/>
    <hyperlink ref="A48" r:id="rId3" display="https://www.worldometers.info/coronavirus/usa/texas/" xr:uid="{07D1BD64-0D2D-4857-8CE8-67EBAA48665D}"/>
    <hyperlink ref="A11" r:id="rId4" display="https://www.worldometers.info/coronavirus/usa/florida/" xr:uid="{50E2AF56-C2DC-4C4D-94E1-9CEE1505AED4}"/>
    <hyperlink ref="A33" r:id="rId5" display="https://www.worldometers.info/coronavirus/usa/new-jersey/" xr:uid="{D37CB760-86EB-497E-B5EA-9032B8CEBF09}"/>
    <hyperlink ref="A16" r:id="rId6" display="https://www.worldometers.info/coronavirus/usa/illinois/" xr:uid="{8A5DD277-760C-49E3-A454-0D5089F58638}"/>
    <hyperlink ref="A4" r:id="rId7" display="https://www.worldometers.info/coronavirus/usa/arizona/" xr:uid="{5A99BCA5-73EC-4997-9E80-A2F447A83A98}"/>
    <hyperlink ref="A12" r:id="rId8" display="https://www.worldometers.info/coronavirus/usa/georgia/" xr:uid="{C6B1983C-813C-4B8F-B042-BE4BDFB31E01}"/>
    <hyperlink ref="A24" r:id="rId9" display="https://www.worldometers.info/coronavirus/usa/massachusetts/" xr:uid="{92723687-26F8-4F2C-B23A-F17FB2FBAC7F}"/>
    <hyperlink ref="A42" r:id="rId10" display="https://www.worldometers.info/coronavirus/usa/pennsylvania/" xr:uid="{43E7ED45-AEF4-44A0-B532-438FB4E27ED8}"/>
    <hyperlink ref="A36" r:id="rId11" display="https://www.worldometers.info/coronavirus/usa/north-carolina/" xr:uid="{3A592EF6-E03A-4CAB-AE67-D062FC3CE636}"/>
    <hyperlink ref="A21" r:id="rId12" display="https://www.worldometers.info/coronavirus/usa/louisiana/" xr:uid="{D8C49020-4337-4C06-8999-F062B5C04D8A}"/>
    <hyperlink ref="A25" r:id="rId13" display="https://www.worldometers.info/coronavirus/usa/michigan/" xr:uid="{A1E98FF0-2DE3-424D-BAD9-429F3E210DDD}"/>
    <hyperlink ref="A23" r:id="rId14" display="https://www.worldometers.info/coronavirus/usa/maryland/" xr:uid="{A1947E19-A9B6-4F2E-B171-73A6206DADA1}"/>
    <hyperlink ref="A52" r:id="rId15" display="https://www.worldometers.info/coronavirus/usa/virginia/" xr:uid="{AAFD264C-7D2E-49F1-B34D-626B94087BC9}"/>
    <hyperlink ref="A39" r:id="rId16" display="https://www.worldometers.info/coronavirus/usa/ohio/" xr:uid="{032B4EA1-4D55-4BC6-8225-7DD2D4A16242}"/>
    <hyperlink ref="A47" r:id="rId17" display="https://www.worldometers.info/coronavirus/usa/tennessee/" xr:uid="{9BAC6CC2-022F-4D99-A33E-5DDB3F201EE7}"/>
    <hyperlink ref="A45" r:id="rId18" display="https://www.worldometers.info/coronavirus/usa/south-carolina/" xr:uid="{B4E79B8D-5D2A-4684-8AD1-3274DDD87CA6}"/>
    <hyperlink ref="A2" r:id="rId19" display="https://www.worldometers.info/coronavirus/usa/alabama/" xr:uid="{D839A7BA-C7C7-4827-AECC-BE507663DDBC}"/>
    <hyperlink ref="A17" r:id="rId20" display="https://www.worldometers.info/coronavirus/usa/indiana/" xr:uid="{B0493B9F-4DDD-42ED-89F5-E20154C4CFF0}"/>
    <hyperlink ref="A8" r:id="rId21" display="https://www.worldometers.info/coronavirus/usa/connecticut/" xr:uid="{2543C54F-71F8-4B00-B441-A11EB86A0A99}"/>
    <hyperlink ref="A26" r:id="rId22" display="https://www.worldometers.info/coronavirus/usa/minnesota/" xr:uid="{EEA8D4CB-C8B7-487E-A4D6-A4CFA61A2653}"/>
    <hyperlink ref="A53" r:id="rId23" display="https://www.worldometers.info/coronavirus/usa/washington/" xr:uid="{922699B0-809F-4844-8DC8-C53FA197944F}"/>
    <hyperlink ref="A7" r:id="rId24" display="https://www.worldometers.info/coronavirus/usa/colorado/" xr:uid="{0CED45FB-DC9E-4791-A3B9-014138B742AB}"/>
    <hyperlink ref="A55" r:id="rId25" display="https://www.worldometers.info/coronavirus/usa/wisconsin/" xr:uid="{560A291A-1C42-49B9-8612-9E9600811174}"/>
    <hyperlink ref="A27" r:id="rId26" display="https://www.worldometers.info/coronavirus/usa/mississippi/" xr:uid="{B7713DBE-1B9A-4FCC-9927-2B0741380181}"/>
    <hyperlink ref="A18" r:id="rId27" display="https://www.worldometers.info/coronavirus/usa/iowa/" xr:uid="{562D9FDC-0C0D-44CE-ADA9-806BBF216F17}"/>
    <hyperlink ref="A50" r:id="rId28" display="https://www.worldometers.info/coronavirus/usa/utah/" xr:uid="{A1CB2C8A-9FAA-4029-BDFF-87E583F9532C}"/>
    <hyperlink ref="A28" r:id="rId29" display="https://www.worldometers.info/coronavirus/usa/missouri/" xr:uid="{B3CD4DE3-42FB-4A44-87B3-E6F43C86649C}"/>
    <hyperlink ref="A5" r:id="rId30" display="https://www.worldometers.info/coronavirus/usa/arkansas/" xr:uid="{0B586171-B794-4105-9A23-C71B0A56AD85}"/>
    <hyperlink ref="A31" r:id="rId31" display="https://www.worldometers.info/coronavirus/usa/nevada/" xr:uid="{44A4518D-D66B-4027-AF00-B89CB5EC76E1}"/>
    <hyperlink ref="A30" r:id="rId32" display="https://www.worldometers.info/coronavirus/usa/nebraska/" xr:uid="{DC62405B-1F41-4EC9-849E-64031C95C342}"/>
    <hyperlink ref="A40" r:id="rId33" display="https://www.worldometers.info/coronavirus/usa/oklahoma/" xr:uid="{E29F0956-9527-4948-B506-581B645FF4AE}"/>
    <hyperlink ref="A20" r:id="rId34" display="https://www.worldometers.info/coronavirus/usa/kentucky/" xr:uid="{2BB3F73A-2986-4F62-A4FF-9FB8FF9CA1FB}"/>
    <hyperlink ref="A19" r:id="rId35" display="https://www.worldometers.info/coronavirus/usa/kansas/" xr:uid="{43E4CBB6-CEA8-4A05-B3F3-9D9C9591B117}"/>
    <hyperlink ref="A44" r:id="rId36" display="https://www.worldometers.info/coronavirus/usa/rhode-island/" xr:uid="{40E0117D-B542-47FC-BEF4-B23ED6A451AA}"/>
    <hyperlink ref="A34" r:id="rId37" display="https://www.worldometers.info/coronavirus/usa/new-mexico/" xr:uid="{4EE109A2-DA96-44B7-98A0-0E3758802D86}"/>
    <hyperlink ref="A9" r:id="rId38" display="https://www.worldometers.info/coronavirus/usa/delaware/" xr:uid="{39BFDA92-2B0B-482B-8016-E543145325E2}"/>
    <hyperlink ref="A41" r:id="rId39" display="https://www.worldometers.info/coronavirus/usa/oregon/" xr:uid="{D76831BE-E08D-4CED-857E-A7A528BC8DFA}"/>
    <hyperlink ref="A10" r:id="rId40" display="https://www.worldometers.info/coronavirus/usa/district-of-columbia/" xr:uid="{97751595-66CB-4D30-9DE7-D109A35C3050}"/>
    <hyperlink ref="A15" r:id="rId41" display="https://www.worldometers.info/coronavirus/usa/idaho/" xr:uid="{B845717B-9C87-4D9A-B845-E367A1F8F35F}"/>
    <hyperlink ref="A46" r:id="rId42" display="https://www.worldometers.info/coronavirus/usa/south-dakota/" xr:uid="{4B015304-A278-43C1-8F69-5FBFB6727C0D}"/>
    <hyperlink ref="A32" r:id="rId43" display="https://www.worldometers.info/coronavirus/usa/new-hampshire/" xr:uid="{D0BA2C14-94D2-4AF9-9105-22A803803C2A}"/>
    <hyperlink ref="A37" r:id="rId44" display="https://www.worldometers.info/coronavirus/usa/north-dakota/" xr:uid="{C565CD93-5BE3-4161-A814-7651D113E56A}"/>
    <hyperlink ref="A54" r:id="rId45" display="https://www.worldometers.info/coronavirus/usa/west-virginia/" xr:uid="{ECFA0CCA-8D2D-4E38-95BA-C2B55D7D4A93}"/>
    <hyperlink ref="A22" r:id="rId46" display="https://www.worldometers.info/coronavirus/usa/maine/" xr:uid="{B3443492-07C4-43D8-A022-04AC87D24338}"/>
    <hyperlink ref="A56" r:id="rId47" display="https://www.worldometers.info/coronavirus/usa/wyoming/" xr:uid="{0D7D02D8-5906-4DC2-ACFF-D8380B2CFCC2}"/>
    <hyperlink ref="A29" r:id="rId48" display="https://www.worldometers.info/coronavirus/usa/montana/" xr:uid="{C4C2D82E-D16A-4AFC-B08E-B550DE4B6A94}"/>
    <hyperlink ref="A3" r:id="rId49" display="https://www.worldometers.info/coronavirus/usa/alaska/" xr:uid="{6481E930-E12E-48CE-ABD8-4E7236E54AEF}"/>
    <hyperlink ref="A51" r:id="rId50" display="https://www.worldometers.info/coronavirus/usa/vermont/" xr:uid="{C7D6FF6E-98B8-4AEC-A05F-0A4754EF4804}"/>
    <hyperlink ref="A14" r:id="rId51" display="https://www.worldometers.info/coronavirus/usa/hawaii/" xr:uid="{A28F563E-ECDB-43F1-A151-8E38FA4A235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1114</v>
      </c>
    </row>
    <row r="3" spans="1:3" ht="15" thickBot="1" x14ac:dyDescent="0.4">
      <c r="B3" s="37" t="s">
        <v>52</v>
      </c>
      <c r="C3" s="31">
        <v>17</v>
      </c>
    </row>
    <row r="4" spans="1:3" ht="15" thickBot="1" x14ac:dyDescent="0.4">
      <c r="A4" s="27" t="s">
        <v>33</v>
      </c>
      <c r="B4" s="37" t="s">
        <v>33</v>
      </c>
      <c r="C4" s="31">
        <v>2151</v>
      </c>
    </row>
    <row r="5" spans="1:3" ht="15" thickBot="1" x14ac:dyDescent="0.4">
      <c r="A5" s="27" t="s">
        <v>34</v>
      </c>
      <c r="B5" s="37" t="s">
        <v>34</v>
      </c>
      <c r="C5" s="31">
        <v>319</v>
      </c>
    </row>
    <row r="6" spans="1:3" ht="15" thickBot="1" x14ac:dyDescent="0.4">
      <c r="A6" s="27" t="s">
        <v>10</v>
      </c>
      <c r="B6" s="37" t="s">
        <v>10</v>
      </c>
      <c r="C6" s="31">
        <v>7030</v>
      </c>
    </row>
    <row r="7" spans="1:3" ht="15" thickBot="1" x14ac:dyDescent="0.4">
      <c r="A7" s="27" t="s">
        <v>18</v>
      </c>
      <c r="B7" s="37" t="s">
        <v>18</v>
      </c>
      <c r="C7" s="31">
        <v>1725</v>
      </c>
    </row>
    <row r="8" spans="1:3" ht="15" thickBot="1" x14ac:dyDescent="0.4">
      <c r="A8" s="27" t="s">
        <v>23</v>
      </c>
      <c r="B8" s="37" t="s">
        <v>23</v>
      </c>
      <c r="C8" s="31">
        <v>4348</v>
      </c>
    </row>
    <row r="9" spans="1:3" ht="15" thickBot="1" x14ac:dyDescent="0.4">
      <c r="A9" s="27" t="s">
        <v>43</v>
      </c>
      <c r="B9" s="37" t="s">
        <v>43</v>
      </c>
      <c r="C9" s="31">
        <v>517</v>
      </c>
    </row>
    <row r="10" spans="1:3" ht="29.5" thickBot="1" x14ac:dyDescent="0.4">
      <c r="A10" s="27" t="s">
        <v>95</v>
      </c>
      <c r="B10" s="37" t="s">
        <v>63</v>
      </c>
      <c r="C10" s="31">
        <v>568</v>
      </c>
    </row>
    <row r="11" spans="1:3" ht="15" thickBot="1" x14ac:dyDescent="0.4">
      <c r="A11" s="27" t="s">
        <v>13</v>
      </c>
      <c r="B11" s="37" t="s">
        <v>13</v>
      </c>
      <c r="C11" s="31">
        <v>4197</v>
      </c>
    </row>
    <row r="12" spans="1:3" ht="15" thickBot="1" x14ac:dyDescent="0.4">
      <c r="A12" s="27" t="s">
        <v>16</v>
      </c>
      <c r="B12" s="37" t="s">
        <v>16</v>
      </c>
      <c r="C12" s="31">
        <v>2996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19</v>
      </c>
    </row>
    <row r="15" spans="1:3" ht="15" thickBot="1" x14ac:dyDescent="0.4">
      <c r="A15" s="27" t="s">
        <v>49</v>
      </c>
      <c r="B15" s="37" t="s">
        <v>49</v>
      </c>
      <c r="C15" s="31">
        <v>102</v>
      </c>
    </row>
    <row r="16" spans="1:3" ht="15" thickBot="1" x14ac:dyDescent="0.4">
      <c r="A16" s="27" t="s">
        <v>12</v>
      </c>
      <c r="B16" s="37" t="s">
        <v>12</v>
      </c>
      <c r="C16" s="31">
        <v>7369</v>
      </c>
    </row>
    <row r="17" spans="1:3" ht="15" thickBot="1" x14ac:dyDescent="0.4">
      <c r="A17" s="27" t="s">
        <v>27</v>
      </c>
      <c r="B17" s="37" t="s">
        <v>27</v>
      </c>
      <c r="C17" s="31">
        <v>2756</v>
      </c>
    </row>
    <row r="18" spans="1:3" ht="15" thickBot="1" x14ac:dyDescent="0.4">
      <c r="A18" s="27" t="s">
        <v>41</v>
      </c>
      <c r="B18" s="37" t="s">
        <v>41</v>
      </c>
      <c r="C18" s="31">
        <v>749</v>
      </c>
    </row>
    <row r="19" spans="1:3" ht="15" thickBot="1" x14ac:dyDescent="0.4">
      <c r="A19" s="27" t="s">
        <v>45</v>
      </c>
      <c r="B19" s="37" t="s">
        <v>45</v>
      </c>
      <c r="C19" s="31">
        <v>294</v>
      </c>
    </row>
    <row r="20" spans="1:3" ht="15" thickBot="1" x14ac:dyDescent="0.4">
      <c r="A20" s="27" t="s">
        <v>38</v>
      </c>
      <c r="B20" s="37" t="s">
        <v>38</v>
      </c>
      <c r="C20" s="31">
        <v>622</v>
      </c>
    </row>
    <row r="21" spans="1:3" ht="15" thickBot="1" x14ac:dyDescent="0.4">
      <c r="A21" s="27" t="s">
        <v>14</v>
      </c>
      <c r="B21" s="37" t="s">
        <v>14</v>
      </c>
      <c r="C21" s="31">
        <v>3408</v>
      </c>
    </row>
    <row r="22" spans="1:3" ht="15" thickBot="1" x14ac:dyDescent="0.4">
      <c r="B22" s="37" t="s">
        <v>39</v>
      </c>
      <c r="C22" s="31">
        <v>112</v>
      </c>
    </row>
    <row r="23" spans="1:3" ht="15" thickBot="1" x14ac:dyDescent="0.4">
      <c r="A23" s="27" t="s">
        <v>26</v>
      </c>
      <c r="B23" s="37" t="s">
        <v>26</v>
      </c>
      <c r="C23" s="31">
        <v>3310</v>
      </c>
    </row>
    <row r="24" spans="1:3" ht="15" thickBot="1" x14ac:dyDescent="0.4">
      <c r="A24" s="27" t="s">
        <v>17</v>
      </c>
      <c r="B24" s="37" t="s">
        <v>17</v>
      </c>
      <c r="C24" s="31">
        <v>8310</v>
      </c>
    </row>
    <row r="25" spans="1:3" ht="15" thickBot="1" x14ac:dyDescent="0.4">
      <c r="A25" s="27" t="s">
        <v>11</v>
      </c>
      <c r="B25" s="37" t="s">
        <v>11</v>
      </c>
      <c r="C25" s="31">
        <v>6313</v>
      </c>
    </row>
    <row r="26" spans="1:3" ht="15" thickBot="1" x14ac:dyDescent="0.4">
      <c r="A26" s="27" t="s">
        <v>32</v>
      </c>
      <c r="B26" s="37" t="s">
        <v>32</v>
      </c>
      <c r="C26" s="31">
        <v>1537</v>
      </c>
    </row>
    <row r="27" spans="1:3" ht="15" thickBot="1" x14ac:dyDescent="0.4">
      <c r="A27" s="27" t="s">
        <v>30</v>
      </c>
      <c r="B27" s="37" t="s">
        <v>30</v>
      </c>
      <c r="C27" s="31">
        <v>1230</v>
      </c>
    </row>
    <row r="28" spans="1:3" ht="15" thickBot="1" x14ac:dyDescent="0.4">
      <c r="A28" s="27" t="s">
        <v>35</v>
      </c>
      <c r="B28" s="37" t="s">
        <v>35</v>
      </c>
      <c r="C28" s="31">
        <v>1117</v>
      </c>
    </row>
    <row r="29" spans="1:3" ht="15" thickBot="1" x14ac:dyDescent="0.4">
      <c r="B29" s="37" t="s">
        <v>51</v>
      </c>
      <c r="C29" s="31">
        <v>29</v>
      </c>
    </row>
    <row r="30" spans="1:3" ht="15" thickBot="1" x14ac:dyDescent="0.4">
      <c r="B30" s="37" t="s">
        <v>50</v>
      </c>
      <c r="C30" s="31">
        <v>285</v>
      </c>
    </row>
    <row r="31" spans="1:3" ht="15" thickBot="1" x14ac:dyDescent="0.4">
      <c r="A31" s="27" t="s">
        <v>31</v>
      </c>
      <c r="B31" s="37" t="s">
        <v>31</v>
      </c>
      <c r="C31" s="31">
        <v>592</v>
      </c>
    </row>
    <row r="32" spans="1:3" ht="15" thickBot="1" x14ac:dyDescent="0.4">
      <c r="A32" s="27" t="s">
        <v>42</v>
      </c>
      <c r="B32" s="37" t="s">
        <v>42</v>
      </c>
      <c r="C32" s="31">
        <v>391</v>
      </c>
    </row>
    <row r="33" spans="1:3" ht="15" thickBot="1" x14ac:dyDescent="0.4">
      <c r="A33" s="27" t="s">
        <v>8</v>
      </c>
      <c r="B33" s="37" t="s">
        <v>8</v>
      </c>
      <c r="C33" s="31">
        <v>15603</v>
      </c>
    </row>
    <row r="34" spans="1:3" ht="15" thickBot="1" x14ac:dyDescent="0.4">
      <c r="A34" s="27" t="s">
        <v>44</v>
      </c>
      <c r="B34" s="37" t="s">
        <v>44</v>
      </c>
      <c r="C34" s="31">
        <v>543</v>
      </c>
    </row>
    <row r="35" spans="1:3" ht="15" thickBot="1" x14ac:dyDescent="0.4">
      <c r="A35" s="27" t="s">
        <v>7</v>
      </c>
      <c r="B35" s="37" t="s">
        <v>7</v>
      </c>
      <c r="C35" s="31">
        <v>32393</v>
      </c>
    </row>
    <row r="36" spans="1:3" ht="15" thickBot="1" x14ac:dyDescent="0.4">
      <c r="A36" s="27" t="s">
        <v>24</v>
      </c>
      <c r="B36" s="37" t="s">
        <v>24</v>
      </c>
      <c r="C36" s="31">
        <v>1523</v>
      </c>
    </row>
    <row r="37" spans="1:3" ht="15" thickBot="1" x14ac:dyDescent="0.4">
      <c r="B37" s="37" t="s">
        <v>53</v>
      </c>
      <c r="C37" s="31">
        <v>87</v>
      </c>
    </row>
    <row r="38" spans="1:3" ht="15" thickBot="1" x14ac:dyDescent="0.4">
      <c r="A38" s="27" t="s">
        <v>21</v>
      </c>
      <c r="B38" s="37" t="s">
        <v>21</v>
      </c>
      <c r="C38" s="31">
        <v>3041</v>
      </c>
    </row>
    <row r="39" spans="1:3" ht="15" thickBot="1" x14ac:dyDescent="0.4">
      <c r="A39" s="27" t="s">
        <v>46</v>
      </c>
      <c r="B39" s="37" t="s">
        <v>46</v>
      </c>
      <c r="C39" s="31">
        <v>421</v>
      </c>
    </row>
    <row r="40" spans="1:3" ht="15" thickBot="1" x14ac:dyDescent="0.4">
      <c r="A40" s="27" t="s">
        <v>37</v>
      </c>
      <c r="B40" s="37" t="s">
        <v>37</v>
      </c>
      <c r="C40" s="31">
        <v>232</v>
      </c>
    </row>
    <row r="41" spans="1:3" ht="15" thickBot="1" x14ac:dyDescent="0.4">
      <c r="A41" s="27" t="s">
        <v>19</v>
      </c>
      <c r="B41" s="37" t="s">
        <v>19</v>
      </c>
      <c r="C41" s="31">
        <v>6953</v>
      </c>
    </row>
    <row r="42" spans="1:3" ht="13" thickBot="1" x14ac:dyDescent="0.4">
      <c r="A42" s="27" t="s">
        <v>65</v>
      </c>
      <c r="B42" s="3" t="s">
        <v>65</v>
      </c>
      <c r="C42" s="31">
        <v>167</v>
      </c>
    </row>
    <row r="43" spans="1:3" ht="15" thickBot="1" x14ac:dyDescent="0.4">
      <c r="B43" s="37" t="s">
        <v>40</v>
      </c>
      <c r="C43" s="31">
        <v>976</v>
      </c>
    </row>
    <row r="44" spans="1:3" ht="15" thickBot="1" x14ac:dyDescent="0.4">
      <c r="A44" s="27" t="s">
        <v>25</v>
      </c>
      <c r="B44" s="37" t="s">
        <v>25</v>
      </c>
      <c r="C44" s="31">
        <v>951</v>
      </c>
    </row>
    <row r="45" spans="1:3" ht="15" thickBot="1" x14ac:dyDescent="0.4">
      <c r="A45" s="27" t="s">
        <v>54</v>
      </c>
      <c r="B45" s="37" t="s">
        <v>54</v>
      </c>
      <c r="C45" s="31">
        <v>109</v>
      </c>
    </row>
    <row r="46" spans="1:3" ht="15" thickBot="1" x14ac:dyDescent="0.4">
      <c r="A46" s="27" t="s">
        <v>20</v>
      </c>
      <c r="B46" s="37" t="s">
        <v>20</v>
      </c>
      <c r="C46" s="31">
        <v>738</v>
      </c>
    </row>
    <row r="47" spans="1:3" ht="15" thickBot="1" x14ac:dyDescent="0.4">
      <c r="A47" s="27" t="s">
        <v>15</v>
      </c>
      <c r="B47" s="37" t="s">
        <v>15</v>
      </c>
      <c r="C47" s="31">
        <v>3228</v>
      </c>
    </row>
    <row r="48" spans="1:3" ht="15" thickBot="1" x14ac:dyDescent="0.4">
      <c r="A48" s="27" t="s">
        <v>28</v>
      </c>
      <c r="B48" s="37" t="s">
        <v>28</v>
      </c>
      <c r="C48" s="31">
        <v>212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1962</v>
      </c>
    </row>
    <row r="51" spans="1:3" ht="15" thickBot="1" x14ac:dyDescent="0.4">
      <c r="A51" s="27" t="s">
        <v>9</v>
      </c>
      <c r="B51" s="37" t="s">
        <v>9</v>
      </c>
      <c r="C51" s="31">
        <v>1424</v>
      </c>
    </row>
    <row r="52" spans="1:3" ht="15" thickBot="1" x14ac:dyDescent="0.4">
      <c r="B52" s="37" t="s">
        <v>56</v>
      </c>
      <c r="C52" s="31">
        <v>96</v>
      </c>
    </row>
    <row r="53" spans="1:3" ht="15" thickBot="1" x14ac:dyDescent="0.4">
      <c r="A53" s="27" t="s">
        <v>22</v>
      </c>
      <c r="B53" s="37" t="s">
        <v>22</v>
      </c>
      <c r="C53" s="31">
        <v>821</v>
      </c>
    </row>
    <row r="54" spans="1:3" ht="15" thickBot="1" x14ac:dyDescent="0.4">
      <c r="A54" s="27" t="s">
        <v>55</v>
      </c>
      <c r="B54" s="47" t="s">
        <v>55</v>
      </c>
      <c r="C54" s="32">
        <v>21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E0C2AAD3-3307-4DC5-B881-8246DB5C4F32}"/>
    <hyperlink ref="B6" r:id="rId2" display="https://www.worldometers.info/coronavirus/usa/california/" xr:uid="{FAC0E3D2-9646-4F36-AD05-3A47726B0BB3}"/>
    <hyperlink ref="B47" r:id="rId3" display="https://www.worldometers.info/coronavirus/usa/texas/" xr:uid="{E2FCA1F4-E4B3-457B-87CB-5BCBEB9DCDFF}"/>
    <hyperlink ref="B11" r:id="rId4" display="https://www.worldometers.info/coronavirus/usa/florida/" xr:uid="{452432FB-EB03-4749-AC17-6EE1054FDDA4}"/>
    <hyperlink ref="B33" r:id="rId5" display="https://www.worldometers.info/coronavirus/usa/new-jersey/" xr:uid="{498F05E1-5959-4423-A610-15D3A87C86F4}"/>
    <hyperlink ref="B16" r:id="rId6" display="https://www.worldometers.info/coronavirus/usa/illinois/" xr:uid="{C857A804-016B-448B-90DA-9C4A482327DA}"/>
    <hyperlink ref="B4" r:id="rId7" display="https://www.worldometers.info/coronavirus/usa/arizona/" xr:uid="{C070C8EE-7745-4D84-B8AE-7FCB81376098}"/>
    <hyperlink ref="B12" r:id="rId8" display="https://www.worldometers.info/coronavirus/usa/georgia/" xr:uid="{0361745C-6E51-4A32-8AB7-47950D3B2EB1}"/>
    <hyperlink ref="B24" r:id="rId9" display="https://www.worldometers.info/coronavirus/usa/massachusetts/" xr:uid="{42C14F2B-73E0-497A-AD7F-E4556A1ED4B9}"/>
    <hyperlink ref="B41" r:id="rId10" display="https://www.worldometers.info/coronavirus/usa/pennsylvania/" xr:uid="{5437C3BA-8AEE-4FF7-8DCA-3E1CBC023FDA}"/>
    <hyperlink ref="B36" r:id="rId11" display="https://www.worldometers.info/coronavirus/usa/north-carolina/" xr:uid="{88E08109-51F9-4060-8213-34836CFB8420}"/>
    <hyperlink ref="B21" r:id="rId12" display="https://www.worldometers.info/coronavirus/usa/louisiana/" xr:uid="{A0EAE044-16F0-4D4F-988C-7669DE4510FC}"/>
    <hyperlink ref="B25" r:id="rId13" display="https://www.worldometers.info/coronavirus/usa/michigan/" xr:uid="{D000D315-F583-4302-BCC7-B60E731E26AF}"/>
    <hyperlink ref="B23" r:id="rId14" display="https://www.worldometers.info/coronavirus/usa/maryland/" xr:uid="{1151040E-E5BB-478A-8F23-2DEB654DBC92}"/>
    <hyperlink ref="B50" r:id="rId15" display="https://www.worldometers.info/coronavirus/usa/virginia/" xr:uid="{9CEA2360-8C3F-40EB-BE73-9A5F464BD5E6}"/>
    <hyperlink ref="B38" r:id="rId16" display="https://www.worldometers.info/coronavirus/usa/ohio/" xr:uid="{E8198FC5-2DCF-49E6-95A5-AFE5A728BD6A}"/>
    <hyperlink ref="B46" r:id="rId17" display="https://www.worldometers.info/coronavirus/usa/tennessee/" xr:uid="{807E43E5-7F1B-4380-8279-97CEA02D957D}"/>
    <hyperlink ref="B44" r:id="rId18" display="https://www.worldometers.info/coronavirus/usa/south-carolina/" xr:uid="{C4D3C3EC-58F1-43CE-8838-9CE93EA84A5F}"/>
    <hyperlink ref="B2" r:id="rId19" display="https://www.worldometers.info/coronavirus/usa/alabama/" xr:uid="{1DB32360-C836-4D98-BD73-BA98A3B3E5F2}"/>
    <hyperlink ref="B17" r:id="rId20" display="https://www.worldometers.info/coronavirus/usa/indiana/" xr:uid="{E64E4ED2-A40B-4459-9977-00E9CA794444}"/>
    <hyperlink ref="B8" r:id="rId21" display="https://www.worldometers.info/coronavirus/usa/connecticut/" xr:uid="{D8B8D223-BE2B-4FFF-9690-CD66EE312CE9}"/>
    <hyperlink ref="B26" r:id="rId22" display="https://www.worldometers.info/coronavirus/usa/minnesota/" xr:uid="{6B8B7837-0CBA-45EC-98B5-A0469C03E322}"/>
    <hyperlink ref="B51" r:id="rId23" display="https://www.worldometers.info/coronavirus/usa/washington/" xr:uid="{68336836-2C59-4298-80EF-A9495425DB4D}"/>
    <hyperlink ref="B7" r:id="rId24" display="https://www.worldometers.info/coronavirus/usa/colorado/" xr:uid="{4D9F6B42-6087-4FFA-8269-9CAEB66726D3}"/>
    <hyperlink ref="B53" r:id="rId25" display="https://www.worldometers.info/coronavirus/usa/wisconsin/" xr:uid="{998A7C79-19D0-46D7-8DC1-96ACD11CB478}"/>
    <hyperlink ref="B27" r:id="rId26" display="https://www.worldometers.info/coronavirus/usa/mississippi/" xr:uid="{DA91F90C-2325-463D-9829-D0B2FF818201}"/>
    <hyperlink ref="B18" r:id="rId27" display="https://www.worldometers.info/coronavirus/usa/iowa/" xr:uid="{6035D393-47C0-4511-AF25-F042533AA281}"/>
    <hyperlink ref="B48" r:id="rId28" display="https://www.worldometers.info/coronavirus/usa/utah/" xr:uid="{D9D50DA5-FA6D-49DE-A7A6-C2A99BB3862E}"/>
    <hyperlink ref="B28" r:id="rId29" display="https://www.worldometers.info/coronavirus/usa/missouri/" xr:uid="{76416790-7BE2-4355-A818-4D5C02710F58}"/>
    <hyperlink ref="B5" r:id="rId30" display="https://www.worldometers.info/coronavirus/usa/arkansas/" xr:uid="{23BFFFCA-D028-4B5F-A545-33EEDB73B126}"/>
    <hyperlink ref="B31" r:id="rId31" display="https://www.worldometers.info/coronavirus/usa/nevada/" xr:uid="{7C43AAFA-415A-4C02-A798-B869F72D175F}"/>
    <hyperlink ref="B30" r:id="rId32" display="https://www.worldometers.info/coronavirus/usa/nebraska/" xr:uid="{FE785738-B714-4DD3-8AAD-02F01A08434F}"/>
    <hyperlink ref="B39" r:id="rId33" display="https://www.worldometers.info/coronavirus/usa/oklahoma/" xr:uid="{3525570A-C911-478F-8BA3-B25038766DBA}"/>
    <hyperlink ref="B20" r:id="rId34" display="https://www.worldometers.info/coronavirus/usa/kentucky/" xr:uid="{E96B1352-7F14-4D83-9218-B94A248FE617}"/>
    <hyperlink ref="B19" r:id="rId35" display="https://www.worldometers.info/coronavirus/usa/kansas/" xr:uid="{773907EB-2134-4796-883B-AA487247A970}"/>
    <hyperlink ref="B43" r:id="rId36" display="https://www.worldometers.info/coronavirus/usa/rhode-island/" xr:uid="{5DC88688-CF26-4EDA-930F-FEA112B1A6CD}"/>
    <hyperlink ref="B34" r:id="rId37" display="https://www.worldometers.info/coronavirus/usa/new-mexico/" xr:uid="{B4ACD5C6-5D57-4131-9A52-2310E7081A63}"/>
    <hyperlink ref="B9" r:id="rId38" display="https://www.worldometers.info/coronavirus/usa/delaware/" xr:uid="{D6980371-14C5-495F-B327-7612F487D5C1}"/>
    <hyperlink ref="B40" r:id="rId39" display="https://www.worldometers.info/coronavirus/usa/oregon/" xr:uid="{128D739F-41AB-4F49-B2C8-E2D1926265D9}"/>
    <hyperlink ref="B10" r:id="rId40" display="https://www.worldometers.info/coronavirus/usa/district-of-columbia/" xr:uid="{9F9E3241-2A7A-4C47-9788-289031EEDB5B}"/>
    <hyperlink ref="B15" r:id="rId41" display="https://www.worldometers.info/coronavirus/usa/idaho/" xr:uid="{77FE38C4-8FE5-4492-84EE-AB29F5348D91}"/>
    <hyperlink ref="B45" r:id="rId42" display="https://www.worldometers.info/coronavirus/usa/south-dakota/" xr:uid="{5672C71E-BF10-4AF9-AD64-4176EE18F26E}"/>
    <hyperlink ref="B32" r:id="rId43" display="https://www.worldometers.info/coronavirus/usa/new-hampshire/" xr:uid="{44AE46CE-686F-46F4-A45E-ADC18D39722E}"/>
    <hyperlink ref="B37" r:id="rId44" display="https://www.worldometers.info/coronavirus/usa/north-dakota/" xr:uid="{58C31C57-38C0-44B9-9E3D-5C2F9582BCAA}"/>
    <hyperlink ref="B52" r:id="rId45" display="https://www.worldometers.info/coronavirus/usa/west-virginia/" xr:uid="{2F1CCAAD-A062-4DF4-8483-EA5C8F07F9C4}"/>
    <hyperlink ref="B22" r:id="rId46" display="https://www.worldometers.info/coronavirus/usa/maine/" xr:uid="{D7841947-CAF9-4ACD-9EAF-F36AA07E6E87}"/>
    <hyperlink ref="B54" r:id="rId47" display="https://www.worldometers.info/coronavirus/usa/wyoming/" xr:uid="{99CDBF50-3776-40D6-BEF1-03DB7271EDB8}"/>
    <hyperlink ref="B29" r:id="rId48" display="https://www.worldometers.info/coronavirus/usa/montana/" xr:uid="{3F54B0A4-FD39-4999-9645-01934C30B3EC}"/>
    <hyperlink ref="B3" r:id="rId49" display="https://www.worldometers.info/coronavirus/usa/alaska/" xr:uid="{4775F308-6D3F-4236-82A0-9EF8E56113BD}"/>
    <hyperlink ref="B49" r:id="rId50" display="https://www.worldometers.info/coronavirus/usa/vermont/" xr:uid="{82275CCE-D538-43AC-B46A-1E883D8BA210}"/>
    <hyperlink ref="B14" r:id="rId51" display="https://www.worldometers.info/coronavirus/usa/hawaii/" xr:uid="{9782AD56-5159-4109-A017-2F9D7C579DEC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2020-07-12T11:40:52Z</dcterms:modified>
</cp:coreProperties>
</file>