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CA0CC29B-CC05-4A74-AF26-2071B42F196C}" xr6:coauthVersionLast="45" xr6:coauthVersionMax="45" xr10:uidLastSave="{E15FDBCA-C210-4C6C-914B-A82266F9CF06}"/>
  <bookViews>
    <workbookView xWindow="2760" yWindow="-20895" windowWidth="23970" windowHeight="198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3" l="1"/>
  <c r="N39" i="3"/>
  <c r="N29" i="3"/>
  <c r="N18" i="3"/>
  <c r="N6" i="3"/>
  <c r="N38" i="3"/>
  <c r="N3" i="3"/>
  <c r="N24" i="3"/>
  <c r="N33" i="3"/>
  <c r="N30" i="3"/>
  <c r="N47" i="3"/>
  <c r="N14" i="3"/>
  <c r="N12" i="3"/>
  <c r="N35" i="3"/>
  <c r="N8" i="3"/>
  <c r="N13" i="3"/>
  <c r="N44" i="3"/>
  <c r="N21" i="3"/>
  <c r="N7" i="3"/>
  <c r="N9" i="3"/>
  <c r="N25" i="3"/>
  <c r="N36" i="3"/>
  <c r="N27" i="3"/>
  <c r="N41" i="3"/>
  <c r="N37" i="3"/>
  <c r="N5" i="3"/>
  <c r="N53" i="3"/>
  <c r="N46" i="3"/>
  <c r="N19" i="3"/>
  <c r="N32" i="3"/>
  <c r="N51" i="3"/>
  <c r="N2" i="3"/>
  <c r="N34" i="3"/>
  <c r="N20" i="3"/>
  <c r="N45" i="3"/>
  <c r="N28" i="3"/>
  <c r="N23" i="3"/>
  <c r="N26" i="3"/>
  <c r="N10" i="3"/>
  <c r="N11" i="3"/>
  <c r="N55" i="3"/>
  <c r="N49" i="3"/>
  <c r="N40" i="3"/>
  <c r="N50" i="3"/>
  <c r="N43" i="3"/>
  <c r="N54" i="3"/>
  <c r="N52" i="3"/>
  <c r="N15" i="3"/>
  <c r="N31" i="3"/>
  <c r="N16" i="3"/>
  <c r="N48" i="3"/>
  <c r="N22" i="3"/>
  <c r="N42" i="3"/>
  <c r="O26" i="3" l="1"/>
  <c r="P26" i="3"/>
  <c r="P12" i="3" l="1"/>
  <c r="P20" i="3"/>
  <c r="P24" i="3"/>
  <c r="P36" i="3"/>
  <c r="P14" i="3"/>
  <c r="P3" i="3"/>
  <c r="P34" i="3"/>
  <c r="P11" i="3"/>
  <c r="P44" i="3"/>
  <c r="P2" i="3"/>
  <c r="P52" i="3"/>
  <c r="P50" i="3"/>
  <c r="P32" i="3"/>
  <c r="P18" i="3"/>
  <c r="P8" i="3"/>
  <c r="P19" i="3"/>
  <c r="P7" i="3"/>
  <c r="P55" i="3"/>
  <c r="P10" i="3"/>
  <c r="P25" i="3"/>
  <c r="P30" i="3"/>
  <c r="P37" i="3"/>
  <c r="P23" i="3"/>
  <c r="P22" i="3"/>
  <c r="P35" i="3"/>
  <c r="P15" i="3"/>
  <c r="P41" i="3"/>
  <c r="P5" i="3"/>
  <c r="P38" i="3"/>
  <c r="P51" i="3"/>
  <c r="P48" i="3"/>
  <c r="P53" i="3"/>
  <c r="P40" i="3"/>
  <c r="P45" i="3"/>
  <c r="P16" i="3"/>
  <c r="P31" i="3"/>
  <c r="P29" i="3"/>
  <c r="P42" i="3"/>
  <c r="P17" i="3"/>
  <c r="P28" i="3"/>
  <c r="P47" i="3"/>
  <c r="P27" i="3"/>
  <c r="P46" i="3"/>
  <c r="P13" i="3"/>
  <c r="P33" i="3"/>
  <c r="P9" i="3"/>
  <c r="P43" i="3"/>
  <c r="P39" i="3"/>
  <c r="P49" i="3"/>
  <c r="P6" i="3"/>
  <c r="P54" i="3"/>
  <c r="P21" i="3"/>
  <c r="O40" i="3"/>
  <c r="Q24" i="3" l="1"/>
  <c r="Q30" i="3"/>
  <c r="Q18" i="3"/>
  <c r="Q34" i="3"/>
  <c r="Q32" i="3"/>
  <c r="Q40" i="3"/>
  <c r="Q36" i="3"/>
  <c r="Q26" i="3"/>
  <c r="Q46" i="3"/>
  <c r="Q17" i="3"/>
  <c r="Q22" i="3"/>
  <c r="Q49" i="3"/>
  <c r="Q43" i="3"/>
  <c r="Q48" i="3"/>
  <c r="Q39" i="3"/>
  <c r="Q41" i="3"/>
  <c r="Q28" i="3"/>
  <c r="Q52" i="3"/>
  <c r="Q5" i="3"/>
  <c r="Q53" i="3"/>
  <c r="Q15" i="3"/>
  <c r="Q11" i="3"/>
  <c r="Q8" i="3"/>
  <c r="Q51" i="3"/>
  <c r="Q19" i="3"/>
  <c r="Q10" i="3"/>
  <c r="Q38" i="3"/>
  <c r="Q55" i="3"/>
  <c r="Q37" i="3"/>
  <c r="Q14" i="3"/>
  <c r="Q50" i="3"/>
  <c r="Q12" i="3"/>
  <c r="Q16" i="3"/>
  <c r="Q9" i="3"/>
  <c r="Q3" i="3"/>
  <c r="Q7" i="3"/>
  <c r="Q35" i="3"/>
  <c r="Q27" i="3"/>
  <c r="Q44" i="3"/>
  <c r="Q20" i="3"/>
  <c r="Q47" i="3"/>
  <c r="Q31" i="3"/>
  <c r="Q6" i="3"/>
  <c r="Q42" i="3"/>
  <c r="Q13" i="3"/>
  <c r="Q2" i="3"/>
  <c r="Q54" i="3"/>
  <c r="Q29" i="3"/>
  <c r="Q21" i="3"/>
  <c r="Q33" i="3"/>
  <c r="Q23" i="3"/>
  <c r="Q45" i="3"/>
  <c r="Q25" i="3" l="1"/>
  <c r="O32" i="3" l="1"/>
  <c r="O43" i="3"/>
  <c r="O5" i="3"/>
  <c r="O47" i="3"/>
  <c r="O12" i="3"/>
  <c r="O15" i="3"/>
  <c r="O9" i="3"/>
  <c r="O42" i="3"/>
  <c r="O38" i="3"/>
  <c r="O25" i="3"/>
  <c r="O50" i="3"/>
  <c r="O21" i="3"/>
  <c r="O11" i="3"/>
  <c r="O36" i="3"/>
  <c r="O34" i="3"/>
  <c r="O18" i="3"/>
  <c r="O44" i="3"/>
  <c r="O53" i="3"/>
  <c r="O3" i="3"/>
  <c r="O51" i="3"/>
  <c r="O45" i="3"/>
  <c r="O35" i="3"/>
  <c r="O10" i="3"/>
  <c r="O24" i="3"/>
  <c r="O54" i="3"/>
  <c r="O28" i="3"/>
  <c r="O41" i="3"/>
  <c r="O46" i="3"/>
  <c r="O49" i="3"/>
  <c r="O22" i="3"/>
  <c r="O8" i="3"/>
  <c r="O30" i="3"/>
  <c r="O33" i="3"/>
  <c r="O7" i="3"/>
  <c r="O52" i="3"/>
  <c r="O23" i="3"/>
  <c r="O29" i="3"/>
  <c r="O6" i="3"/>
  <c r="O14" i="3"/>
  <c r="O2" i="3"/>
  <c r="O55" i="3"/>
  <c r="O20" i="3"/>
  <c r="O31" i="3"/>
  <c r="O27" i="3"/>
  <c r="O17" i="3"/>
  <c r="O13" i="3"/>
  <c r="O39" i="3"/>
  <c r="O37" i="3"/>
  <c r="O48" i="3"/>
  <c r="O19" i="3"/>
  <c r="O16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<sst xmlns="http://schemas.openxmlformats.org/spreadsheetml/2006/main" count="331" uniqueCount="105">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</sst>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14" fillId="4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or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or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or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or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1078194</v>
      </c>
      <c r="D5" s="2"/>
      <c r="E5" s="1">
        <v>19946</v>
      </c>
      <c r="F5" s="2"/>
      <c r="G5" s="1">
        <v>877168</v>
      </c>
      <c r="H5" s="1">
        <v>181080</v>
      </c>
      <c r="I5" s="1">
        <v>37184</v>
      </c>
      <c r="J5" s="2">
        <v>688</v>
      </c>
      <c r="K5" s="1">
        <v>10136547</v>
      </c>
      <c r="L5" s="1">
        <v>349586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1017123</v>
      </c>
      <c r="D6" s="2"/>
      <c r="E6" s="1">
        <v>18221</v>
      </c>
      <c r="F6" s="2"/>
      <c r="G6" s="1">
        <v>509984</v>
      </c>
      <c r="H6" s="1">
        <v>488918</v>
      </c>
      <c r="I6" s="1">
        <v>25742</v>
      </c>
      <c r="J6" s="2">
        <v>461</v>
      </c>
      <c r="K6" s="1">
        <v>20478500</v>
      </c>
      <c r="L6" s="1">
        <v>518283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875096</v>
      </c>
      <c r="D7" s="54">
        <v>4544</v>
      </c>
      <c r="E7" s="1">
        <v>17497</v>
      </c>
      <c r="F7" s="55">
        <v>47</v>
      </c>
      <c r="G7" s="1">
        <v>613943</v>
      </c>
      <c r="H7" s="1">
        <v>243656</v>
      </c>
      <c r="I7" s="1">
        <v>40744</v>
      </c>
      <c r="J7" s="2">
        <v>815</v>
      </c>
      <c r="K7" s="1">
        <v>10861776</v>
      </c>
      <c r="L7" s="1">
        <v>505723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588381</v>
      </c>
      <c r="D8" s="2"/>
      <c r="E8" s="1">
        <v>33955</v>
      </c>
      <c r="F8" s="2"/>
      <c r="G8" s="1">
        <v>428514</v>
      </c>
      <c r="H8" s="1">
        <v>125912</v>
      </c>
      <c r="I8" s="1">
        <v>30245</v>
      </c>
      <c r="J8" s="1">
        <v>1745</v>
      </c>
      <c r="K8" s="1">
        <v>16434914</v>
      </c>
      <c r="L8" s="1">
        <v>844828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562985</v>
      </c>
      <c r="D9" s="54">
        <v>11028</v>
      </c>
      <c r="E9" s="1">
        <v>11088</v>
      </c>
      <c r="F9" s="55">
        <v>197</v>
      </c>
      <c r="G9" s="1">
        <v>309710</v>
      </c>
      <c r="H9" s="1">
        <v>242187</v>
      </c>
      <c r="I9" s="1">
        <v>44428</v>
      </c>
      <c r="J9" s="2">
        <v>875</v>
      </c>
      <c r="K9" s="1">
        <v>8986010</v>
      </c>
      <c r="L9" s="1">
        <v>709133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419870</v>
      </c>
      <c r="D10" s="2"/>
      <c r="E10" s="1">
        <v>8905</v>
      </c>
      <c r="F10" s="2"/>
      <c r="G10" s="1">
        <v>260296</v>
      </c>
      <c r="H10" s="1">
        <v>150669</v>
      </c>
      <c r="I10" s="1">
        <v>39545</v>
      </c>
      <c r="J10" s="2">
        <v>839</v>
      </c>
      <c r="K10" s="1">
        <v>4181887</v>
      </c>
      <c r="L10" s="1">
        <v>393870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309118</v>
      </c>
      <c r="D11" s="54">
        <v>3885</v>
      </c>
      <c r="E11" s="1">
        <v>4756</v>
      </c>
      <c r="F11" s="55">
        <v>36</v>
      </c>
      <c r="G11" s="1">
        <v>261719</v>
      </c>
      <c r="H11" s="1">
        <v>42643</v>
      </c>
      <c r="I11" s="1">
        <v>29473</v>
      </c>
      <c r="J11" s="2">
        <v>453</v>
      </c>
      <c r="K11" s="1">
        <v>4576735</v>
      </c>
      <c r="L11" s="1">
        <v>436375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22</v>
      </c>
      <c r="C12" s="1">
        <v>301165</v>
      </c>
      <c r="D12" s="2"/>
      <c r="E12" s="1">
        <v>2573</v>
      </c>
      <c r="F12" s="2"/>
      <c r="G12" s="1">
        <v>229469</v>
      </c>
      <c r="H12" s="1">
        <v>69123</v>
      </c>
      <c r="I12" s="1">
        <v>51725</v>
      </c>
      <c r="J12" s="2">
        <v>442</v>
      </c>
      <c r="K12" s="1">
        <v>2276677</v>
      </c>
      <c r="L12" s="1">
        <v>391018</v>
      </c>
      <c r="M12" s="1">
        <v>5822434</v>
      </c>
      <c r="N12" s="5"/>
      <c r="O12" s="6"/>
    </row>
    <row r="13" spans="1:26" ht="15" thickBot="1" x14ac:dyDescent="0.4">
      <c r="A13" s="41">
        <v>9</v>
      </c>
      <c r="B13" s="39" t="s">
        <v>20</v>
      </c>
      <c r="C13" s="1">
        <v>300458</v>
      </c>
      <c r="D13" s="2"/>
      <c r="E13" s="1">
        <v>3852</v>
      </c>
      <c r="F13" s="2"/>
      <c r="G13" s="1">
        <v>265459</v>
      </c>
      <c r="H13" s="1">
        <v>31147</v>
      </c>
      <c r="I13" s="1">
        <v>43996</v>
      </c>
      <c r="J13" s="2">
        <v>564</v>
      </c>
      <c r="K13" s="1">
        <v>3999108</v>
      </c>
      <c r="L13" s="1">
        <v>585592</v>
      </c>
      <c r="M13" s="1">
        <v>6829174</v>
      </c>
      <c r="N13" s="5"/>
      <c r="O13" s="6"/>
    </row>
    <row r="14" spans="1:26" ht="15" thickBot="1" x14ac:dyDescent="0.4">
      <c r="A14" s="41">
        <v>10</v>
      </c>
      <c r="B14" s="39" t="s">
        <v>21</v>
      </c>
      <c r="C14" s="1">
        <v>282528</v>
      </c>
      <c r="D14" s="2"/>
      <c r="E14" s="1">
        <v>5736</v>
      </c>
      <c r="F14" s="2"/>
      <c r="G14" s="1">
        <v>197674</v>
      </c>
      <c r="H14" s="1">
        <v>79118</v>
      </c>
      <c r="I14" s="1">
        <v>24170</v>
      </c>
      <c r="J14" s="2">
        <v>491</v>
      </c>
      <c r="K14" s="1">
        <v>5117591</v>
      </c>
      <c r="L14" s="1">
        <v>437809</v>
      </c>
      <c r="M14" s="1">
        <v>11689100</v>
      </c>
      <c r="N14" s="5"/>
      <c r="O14" s="6"/>
    </row>
    <row r="15" spans="1:26" ht="15" thickBot="1" x14ac:dyDescent="0.4">
      <c r="A15" s="41">
        <v>11</v>
      </c>
      <c r="B15" s="39" t="s">
        <v>8</v>
      </c>
      <c r="C15" s="1">
        <v>279445</v>
      </c>
      <c r="D15" s="54">
        <v>3079</v>
      </c>
      <c r="E15" s="1">
        <v>16675</v>
      </c>
      <c r="F15" s="55">
        <v>24</v>
      </c>
      <c r="G15" s="1">
        <v>186955</v>
      </c>
      <c r="H15" s="1">
        <v>75815</v>
      </c>
      <c r="I15" s="1">
        <v>31461</v>
      </c>
      <c r="J15" s="1">
        <v>1877</v>
      </c>
      <c r="K15" s="1">
        <v>5210727</v>
      </c>
      <c r="L15" s="1">
        <v>586649</v>
      </c>
      <c r="M15" s="1">
        <v>8882190</v>
      </c>
      <c r="N15" s="5"/>
      <c r="O15" s="6"/>
    </row>
    <row r="16" spans="1:26" ht="15" thickBot="1" x14ac:dyDescent="0.4">
      <c r="A16" s="41">
        <v>12</v>
      </c>
      <c r="B16" s="39" t="s">
        <v>33</v>
      </c>
      <c r="C16" s="1">
        <v>273053</v>
      </c>
      <c r="D16" s="54">
        <v>3476</v>
      </c>
      <c r="E16" s="1">
        <v>6300</v>
      </c>
      <c r="F16" s="55">
        <v>43</v>
      </c>
      <c r="G16" s="1">
        <v>44675</v>
      </c>
      <c r="H16" s="1">
        <v>222078</v>
      </c>
      <c r="I16" s="1">
        <v>37514</v>
      </c>
      <c r="J16" s="2">
        <v>866</v>
      </c>
      <c r="K16" s="1">
        <v>2291553</v>
      </c>
      <c r="L16" s="1">
        <v>314829</v>
      </c>
      <c r="M16" s="1">
        <v>7278717</v>
      </c>
      <c r="N16" s="6"/>
      <c r="O16" s="6"/>
    </row>
    <row r="17" spans="1:15" ht="15" thickBot="1" x14ac:dyDescent="0.4">
      <c r="A17" s="41">
        <v>13</v>
      </c>
      <c r="B17" s="39" t="s">
        <v>11</v>
      </c>
      <c r="C17" s="1">
        <v>268362</v>
      </c>
      <c r="D17" s="2"/>
      <c r="E17" s="1">
        <v>8308</v>
      </c>
      <c r="F17" s="2"/>
      <c r="G17" s="1">
        <v>128981</v>
      </c>
      <c r="H17" s="1">
        <v>131073</v>
      </c>
      <c r="I17" s="1">
        <v>26872</v>
      </c>
      <c r="J17" s="2">
        <v>832</v>
      </c>
      <c r="K17" s="1">
        <v>6018694</v>
      </c>
      <c r="L17" s="1">
        <v>602661</v>
      </c>
      <c r="M17" s="1">
        <v>9986857</v>
      </c>
      <c r="N17" s="5"/>
      <c r="O17" s="6"/>
    </row>
    <row r="18" spans="1:15" ht="15" thickBot="1" x14ac:dyDescent="0.4">
      <c r="A18" s="41">
        <v>14</v>
      </c>
      <c r="B18" s="39" t="s">
        <v>19</v>
      </c>
      <c r="C18" s="1">
        <v>264397</v>
      </c>
      <c r="D18" s="54">
        <v>4396</v>
      </c>
      <c r="E18" s="1">
        <v>9364</v>
      </c>
      <c r="F18" s="55">
        <v>47</v>
      </c>
      <c r="G18" s="1">
        <v>178070</v>
      </c>
      <c r="H18" s="1">
        <v>76963</v>
      </c>
      <c r="I18" s="1">
        <v>20653</v>
      </c>
      <c r="J18" s="2">
        <v>731</v>
      </c>
      <c r="K18" s="1">
        <v>3081117</v>
      </c>
      <c r="L18" s="1">
        <v>240675</v>
      </c>
      <c r="M18" s="1">
        <v>12801989</v>
      </c>
      <c r="N18" s="5"/>
      <c r="O18" s="6"/>
    </row>
    <row r="19" spans="1:15" ht="15" thickBot="1" x14ac:dyDescent="0.4">
      <c r="A19" s="41">
        <v>15</v>
      </c>
      <c r="B19" s="39" t="s">
        <v>27</v>
      </c>
      <c r="C19" s="1">
        <v>244887</v>
      </c>
      <c r="D19" s="54">
        <v>8322</v>
      </c>
      <c r="E19" s="1">
        <v>4888</v>
      </c>
      <c r="F19" s="55">
        <v>25</v>
      </c>
      <c r="G19" s="1">
        <v>144548</v>
      </c>
      <c r="H19" s="1">
        <v>95451</v>
      </c>
      <c r="I19" s="1">
        <v>36375</v>
      </c>
      <c r="J19" s="2">
        <v>726</v>
      </c>
      <c r="K19" s="1">
        <v>3482745</v>
      </c>
      <c r="L19" s="1">
        <v>517325</v>
      </c>
      <c r="M19" s="1">
        <v>6732219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241830</v>
      </c>
      <c r="D20" s="2"/>
      <c r="E20" s="1">
        <v>3524</v>
      </c>
      <c r="F20" s="2"/>
      <c r="G20" s="1">
        <v>64667</v>
      </c>
      <c r="H20" s="1">
        <v>173639</v>
      </c>
      <c r="I20" s="1">
        <v>39402</v>
      </c>
      <c r="J20" s="2">
        <v>574</v>
      </c>
      <c r="K20" s="1">
        <v>2904147</v>
      </c>
      <c r="L20" s="1">
        <v>473186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216028</v>
      </c>
      <c r="D21" s="54">
        <v>8689</v>
      </c>
      <c r="E21" s="1">
        <v>2930</v>
      </c>
      <c r="F21" s="55">
        <v>35</v>
      </c>
      <c r="G21" s="1">
        <v>167234</v>
      </c>
      <c r="H21" s="1">
        <v>45864</v>
      </c>
      <c r="I21" s="1">
        <v>38305</v>
      </c>
      <c r="J21" s="2">
        <v>520</v>
      </c>
      <c r="K21" s="1">
        <v>3356392</v>
      </c>
      <c r="L21" s="1">
        <v>595144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215843</v>
      </c>
      <c r="D22" s="54">
        <v>2226</v>
      </c>
      <c r="E22" s="1">
        <v>3246</v>
      </c>
      <c r="F22" s="55">
        <v>15</v>
      </c>
      <c r="G22" s="1">
        <v>88038</v>
      </c>
      <c r="H22" s="1">
        <v>124559</v>
      </c>
      <c r="I22" s="1">
        <v>44021</v>
      </c>
      <c r="J22" s="2">
        <v>662</v>
      </c>
      <c r="K22" s="1">
        <v>1520902</v>
      </c>
      <c r="L22" s="1">
        <v>310187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201981</v>
      </c>
      <c r="D23" s="2"/>
      <c r="E23" s="1">
        <v>6121</v>
      </c>
      <c r="F23" s="2"/>
      <c r="G23" s="1">
        <v>176107</v>
      </c>
      <c r="H23" s="1">
        <v>19753</v>
      </c>
      <c r="I23" s="1">
        <v>43448</v>
      </c>
      <c r="J23" s="1">
        <v>1317</v>
      </c>
      <c r="K23" s="1">
        <v>3052383</v>
      </c>
      <c r="L23" s="1">
        <v>656597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200799</v>
      </c>
      <c r="D24" s="54">
        <v>1537</v>
      </c>
      <c r="E24" s="1">
        <v>3799</v>
      </c>
      <c r="F24" s="55">
        <v>14</v>
      </c>
      <c r="G24" s="1">
        <v>22095</v>
      </c>
      <c r="H24" s="1">
        <v>174905</v>
      </c>
      <c r="I24" s="1">
        <v>23525</v>
      </c>
      <c r="J24" s="2">
        <v>445</v>
      </c>
      <c r="K24" s="1">
        <v>3125263</v>
      </c>
      <c r="L24" s="1">
        <v>366148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25</v>
      </c>
      <c r="C25" s="1">
        <v>194014</v>
      </c>
      <c r="D25" s="54">
        <v>1913</v>
      </c>
      <c r="E25" s="1">
        <v>4110</v>
      </c>
      <c r="F25" s="55">
        <v>9</v>
      </c>
      <c r="G25" s="1">
        <v>100075</v>
      </c>
      <c r="H25" s="1">
        <v>89829</v>
      </c>
      <c r="I25" s="1">
        <v>37682</v>
      </c>
      <c r="J25" s="2">
        <v>798</v>
      </c>
      <c r="K25" s="1">
        <v>2311405</v>
      </c>
      <c r="L25" s="1">
        <v>448929</v>
      </c>
      <c r="M25" s="1">
        <v>5148714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183095</v>
      </c>
      <c r="D26" s="2"/>
      <c r="E26" s="1">
        <v>10265</v>
      </c>
      <c r="F26" s="2"/>
      <c r="G26" s="1">
        <v>145399</v>
      </c>
      <c r="H26" s="1">
        <v>27431</v>
      </c>
      <c r="I26" s="1">
        <v>26564</v>
      </c>
      <c r="J26" s="1">
        <v>1489</v>
      </c>
      <c r="K26" s="1">
        <v>7086029</v>
      </c>
      <c r="L26" s="1">
        <v>1028078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41</v>
      </c>
      <c r="C27" s="1">
        <v>181303</v>
      </c>
      <c r="D27" s="54">
        <v>4595</v>
      </c>
      <c r="E27" s="1">
        <v>1972</v>
      </c>
      <c r="F27" s="55">
        <v>23</v>
      </c>
      <c r="G27" s="1">
        <v>107542</v>
      </c>
      <c r="H27" s="1">
        <v>71789</v>
      </c>
      <c r="I27" s="1">
        <v>57464</v>
      </c>
      <c r="J27" s="2">
        <v>625</v>
      </c>
      <c r="K27" s="1">
        <v>1091879</v>
      </c>
      <c r="L27" s="1">
        <v>346071</v>
      </c>
      <c r="M27" s="1">
        <v>3155070</v>
      </c>
      <c r="N27" s="5"/>
      <c r="O27" s="6"/>
    </row>
    <row r="28" spans="1:15" ht="15" thickBot="1" x14ac:dyDescent="0.4">
      <c r="A28" s="41">
        <v>24</v>
      </c>
      <c r="B28" s="39" t="s">
        <v>26</v>
      </c>
      <c r="C28" s="1">
        <v>164090</v>
      </c>
      <c r="D28" s="54">
        <v>2321</v>
      </c>
      <c r="E28" s="1">
        <v>4293</v>
      </c>
      <c r="F28" s="55">
        <v>20</v>
      </c>
      <c r="G28" s="1">
        <v>8362</v>
      </c>
      <c r="H28" s="1">
        <v>151435</v>
      </c>
      <c r="I28" s="1">
        <v>27142</v>
      </c>
      <c r="J28" s="2">
        <v>710</v>
      </c>
      <c r="K28" s="1">
        <v>3831159</v>
      </c>
      <c r="L28" s="1">
        <v>633702</v>
      </c>
      <c r="M28" s="1">
        <v>6045680</v>
      </c>
      <c r="N28" s="6"/>
      <c r="O28" s="6"/>
    </row>
    <row r="29" spans="1:15" ht="15" thickBot="1" x14ac:dyDescent="0.4">
      <c r="A29" s="41">
        <v>25</v>
      </c>
      <c r="B29" s="39" t="s">
        <v>18</v>
      </c>
      <c r="C29" s="1">
        <v>154038</v>
      </c>
      <c r="D29" s="2"/>
      <c r="E29" s="1">
        <v>2504</v>
      </c>
      <c r="F29" s="2"/>
      <c r="G29" s="1">
        <v>50894</v>
      </c>
      <c r="H29" s="1">
        <v>100640</v>
      </c>
      <c r="I29" s="1">
        <v>26749</v>
      </c>
      <c r="J29" s="2">
        <v>435</v>
      </c>
      <c r="K29" s="1">
        <v>1415886</v>
      </c>
      <c r="L29" s="1">
        <v>245867</v>
      </c>
      <c r="M29" s="1">
        <v>5758736</v>
      </c>
      <c r="N29" s="6"/>
      <c r="O29" s="6"/>
    </row>
    <row r="30" spans="1:15" ht="15" thickBot="1" x14ac:dyDescent="0.4">
      <c r="A30" s="41">
        <v>26</v>
      </c>
      <c r="B30" s="39" t="s">
        <v>46</v>
      </c>
      <c r="C30" s="1">
        <v>150205</v>
      </c>
      <c r="D30" s="54">
        <v>2847</v>
      </c>
      <c r="E30" s="1">
        <v>1516</v>
      </c>
      <c r="F30" s="55">
        <v>23</v>
      </c>
      <c r="G30" s="1">
        <v>123333</v>
      </c>
      <c r="H30" s="1">
        <v>25356</v>
      </c>
      <c r="I30" s="1">
        <v>37960</v>
      </c>
      <c r="J30" s="2">
        <v>383</v>
      </c>
      <c r="K30" s="1">
        <v>1816690</v>
      </c>
      <c r="L30" s="1">
        <v>459111</v>
      </c>
      <c r="M30" s="1">
        <v>3956971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145789</v>
      </c>
      <c r="D31" s="2"/>
      <c r="E31" s="2">
        <v>701</v>
      </c>
      <c r="F31" s="2"/>
      <c r="G31" s="1">
        <v>100892</v>
      </c>
      <c r="H31" s="1">
        <v>44196</v>
      </c>
      <c r="I31" s="1">
        <v>45474</v>
      </c>
      <c r="J31" s="2">
        <v>219</v>
      </c>
      <c r="K31" s="1">
        <v>1696242</v>
      </c>
      <c r="L31" s="1">
        <v>529091</v>
      </c>
      <c r="M31" s="1">
        <v>3205958</v>
      </c>
      <c r="N31" s="6"/>
      <c r="O31" s="6"/>
    </row>
    <row r="32" spans="1:15" ht="15" thickBot="1" x14ac:dyDescent="0.4">
      <c r="A32" s="41">
        <v>28</v>
      </c>
      <c r="B32" s="39" t="s">
        <v>30</v>
      </c>
      <c r="C32" s="1">
        <v>133340</v>
      </c>
      <c r="D32" s="54">
        <v>1370</v>
      </c>
      <c r="E32" s="1">
        <v>3540</v>
      </c>
      <c r="F32" s="55">
        <v>21</v>
      </c>
      <c r="G32" s="1">
        <v>111430</v>
      </c>
      <c r="H32" s="1">
        <v>18370</v>
      </c>
      <c r="I32" s="1">
        <v>44803</v>
      </c>
      <c r="J32" s="1">
        <v>1189</v>
      </c>
      <c r="K32" s="1">
        <v>1152661</v>
      </c>
      <c r="L32" s="1">
        <v>387299</v>
      </c>
      <c r="M32" s="1">
        <v>2976149</v>
      </c>
      <c r="N32" s="5"/>
      <c r="O32" s="6"/>
    </row>
    <row r="33" spans="1:15" ht="15" thickBot="1" x14ac:dyDescent="0.4">
      <c r="A33" s="41">
        <v>29</v>
      </c>
      <c r="B33" s="39" t="s">
        <v>38</v>
      </c>
      <c r="C33" s="1">
        <v>132844</v>
      </c>
      <c r="D33" s="2"/>
      <c r="E33" s="1">
        <v>1647</v>
      </c>
      <c r="F33" s="2"/>
      <c r="G33" s="1">
        <v>23872</v>
      </c>
      <c r="H33" s="1">
        <v>107325</v>
      </c>
      <c r="I33" s="1">
        <v>29734</v>
      </c>
      <c r="J33" s="2">
        <v>369</v>
      </c>
      <c r="K33" s="1">
        <v>2349785</v>
      </c>
      <c r="L33" s="1">
        <v>525953</v>
      </c>
      <c r="M33" s="1">
        <v>4467673</v>
      </c>
      <c r="N33" s="5"/>
      <c r="O33" s="6"/>
    </row>
    <row r="34" spans="1:15" ht="15" thickBot="1" x14ac:dyDescent="0.4">
      <c r="A34" s="41">
        <v>30</v>
      </c>
      <c r="B34" s="39" t="s">
        <v>9</v>
      </c>
      <c r="C34" s="1">
        <v>130782</v>
      </c>
      <c r="D34" s="2"/>
      <c r="E34" s="1">
        <v>2530</v>
      </c>
      <c r="F34" s="2"/>
      <c r="G34" s="1">
        <v>56752</v>
      </c>
      <c r="H34" s="1">
        <v>71500</v>
      </c>
      <c r="I34" s="1">
        <v>17175</v>
      </c>
      <c r="J34" s="2">
        <v>332</v>
      </c>
      <c r="K34" s="1">
        <v>2722087</v>
      </c>
      <c r="L34" s="1">
        <v>357469</v>
      </c>
      <c r="M34" s="1">
        <v>7614893</v>
      </c>
      <c r="N34" s="5"/>
      <c r="O34" s="6"/>
    </row>
    <row r="35" spans="1:15" ht="15" thickBot="1" x14ac:dyDescent="0.4">
      <c r="A35" s="41">
        <v>31</v>
      </c>
      <c r="B35" s="39" t="s">
        <v>34</v>
      </c>
      <c r="C35" s="1">
        <v>130318</v>
      </c>
      <c r="D35" s="2"/>
      <c r="E35" s="1">
        <v>2148</v>
      </c>
      <c r="F35" s="2"/>
      <c r="G35" s="1">
        <v>112383</v>
      </c>
      <c r="H35" s="1">
        <v>15787</v>
      </c>
      <c r="I35" s="1">
        <v>43183</v>
      </c>
      <c r="J35" s="2">
        <v>712</v>
      </c>
      <c r="K35" s="1">
        <v>1575894</v>
      </c>
      <c r="L35" s="1">
        <v>522199</v>
      </c>
      <c r="M35" s="1">
        <v>3017804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119006</v>
      </c>
      <c r="D36" s="54">
        <v>2269</v>
      </c>
      <c r="E36" s="1">
        <v>1908</v>
      </c>
      <c r="F36" s="55">
        <v>15</v>
      </c>
      <c r="G36" s="1">
        <v>76094</v>
      </c>
      <c r="H36" s="1">
        <v>41004</v>
      </c>
      <c r="I36" s="1">
        <v>38636</v>
      </c>
      <c r="J36" s="2">
        <v>619</v>
      </c>
      <c r="K36" s="1">
        <v>1413453</v>
      </c>
      <c r="L36" s="1">
        <v>458890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116858</v>
      </c>
      <c r="D37" s="2"/>
      <c r="E37" s="1">
        <v>1256</v>
      </c>
      <c r="F37" s="2"/>
      <c r="G37" s="1">
        <v>73432</v>
      </c>
      <c r="H37" s="1">
        <v>42170</v>
      </c>
      <c r="I37" s="1">
        <v>40112</v>
      </c>
      <c r="J37" s="2">
        <v>431</v>
      </c>
      <c r="K37" s="1">
        <v>700505</v>
      </c>
      <c r="L37" s="1">
        <v>240450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92553</v>
      </c>
      <c r="D38" s="2"/>
      <c r="E38" s="2">
        <v>756</v>
      </c>
      <c r="F38" s="2"/>
      <c r="G38" s="1">
        <v>51017</v>
      </c>
      <c r="H38" s="1">
        <v>40780</v>
      </c>
      <c r="I38" s="1">
        <v>47846</v>
      </c>
      <c r="J38" s="2">
        <v>391</v>
      </c>
      <c r="K38" s="1">
        <v>650985</v>
      </c>
      <c r="L38" s="1">
        <v>336529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88645</v>
      </c>
      <c r="D39" s="2"/>
      <c r="E39" s="1">
        <v>4737</v>
      </c>
      <c r="F39" s="2"/>
      <c r="G39" s="1">
        <v>46104</v>
      </c>
      <c r="H39" s="1">
        <v>37804</v>
      </c>
      <c r="I39" s="1">
        <v>24863</v>
      </c>
      <c r="J39" s="1">
        <v>1329</v>
      </c>
      <c r="K39" s="1">
        <v>2700876</v>
      </c>
      <c r="L39" s="1">
        <v>757548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79798</v>
      </c>
      <c r="D40" s="2"/>
      <c r="E40" s="2">
        <v>752</v>
      </c>
      <c r="F40" s="2"/>
      <c r="G40" s="1">
        <v>34482</v>
      </c>
      <c r="H40" s="1">
        <v>44564</v>
      </c>
      <c r="I40" s="1">
        <v>44653</v>
      </c>
      <c r="J40" s="2">
        <v>421</v>
      </c>
      <c r="K40" s="1">
        <v>580624</v>
      </c>
      <c r="L40" s="1">
        <v>324904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54</v>
      </c>
      <c r="C41" s="1">
        <v>64182</v>
      </c>
      <c r="D41" s="54">
        <v>1855</v>
      </c>
      <c r="E41" s="2">
        <v>568</v>
      </c>
      <c r="F41" s="2"/>
      <c r="G41" s="1">
        <v>44814</v>
      </c>
      <c r="H41" s="1">
        <v>18800</v>
      </c>
      <c r="I41" s="1">
        <v>72550</v>
      </c>
      <c r="J41" s="2">
        <v>642</v>
      </c>
      <c r="K41" s="1">
        <v>291823</v>
      </c>
      <c r="L41" s="1">
        <v>329871</v>
      </c>
      <c r="M41" s="1">
        <v>884659</v>
      </c>
      <c r="N41" s="6"/>
      <c r="O41" s="6"/>
    </row>
    <row r="42" spans="1:15" ht="15" thickBot="1" x14ac:dyDescent="0.4">
      <c r="A42" s="41">
        <v>38</v>
      </c>
      <c r="B42" s="39" t="s">
        <v>53</v>
      </c>
      <c r="C42" s="1">
        <v>62872</v>
      </c>
      <c r="D42" s="54">
        <v>2270</v>
      </c>
      <c r="E42" s="2">
        <v>726</v>
      </c>
      <c r="F42" s="55">
        <v>19</v>
      </c>
      <c r="G42" s="1">
        <v>50835</v>
      </c>
      <c r="H42" s="1">
        <v>11311</v>
      </c>
      <c r="I42" s="1">
        <v>82502</v>
      </c>
      <c r="J42" s="2">
        <v>953</v>
      </c>
      <c r="K42" s="1">
        <v>322228</v>
      </c>
      <c r="L42" s="1">
        <v>422837</v>
      </c>
      <c r="M42" s="1">
        <v>762062</v>
      </c>
      <c r="N42" s="5"/>
      <c r="O42" s="6"/>
    </row>
    <row r="43" spans="1:15" ht="15" thickBot="1" x14ac:dyDescent="0.4">
      <c r="A43" s="41">
        <v>39</v>
      </c>
      <c r="B43" s="39" t="s">
        <v>44</v>
      </c>
      <c r="C43" s="1">
        <v>62006</v>
      </c>
      <c r="D43" s="2"/>
      <c r="E43" s="1">
        <v>1198</v>
      </c>
      <c r="F43" s="2"/>
      <c r="G43" s="1">
        <v>24449</v>
      </c>
      <c r="H43" s="1">
        <v>36359</v>
      </c>
      <c r="I43" s="1">
        <v>29571</v>
      </c>
      <c r="J43" s="2">
        <v>571</v>
      </c>
      <c r="K43" s="1">
        <v>1348194</v>
      </c>
      <c r="L43" s="1">
        <v>642968</v>
      </c>
      <c r="M43" s="1">
        <v>2096829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54937</v>
      </c>
      <c r="D44" s="2"/>
      <c r="E44" s="2">
        <v>753</v>
      </c>
      <c r="F44" s="2"/>
      <c r="G44" s="2" t="s">
        <v>104</v>
      </c>
      <c r="H44" s="2" t="s">
        <v>104</v>
      </c>
      <c r="I44" s="1">
        <v>13025</v>
      </c>
      <c r="J44" s="2">
        <v>179</v>
      </c>
      <c r="K44" s="1">
        <v>940403</v>
      </c>
      <c r="L44" s="1">
        <v>222964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44244</v>
      </c>
      <c r="D45" s="2"/>
      <c r="E45" s="2">
        <v>477</v>
      </c>
      <c r="F45" s="2"/>
      <c r="G45" s="1">
        <v>25389</v>
      </c>
      <c r="H45" s="1">
        <v>18378</v>
      </c>
      <c r="I45" s="1">
        <v>41397</v>
      </c>
      <c r="J45" s="2">
        <v>446</v>
      </c>
      <c r="K45" s="1">
        <v>566544</v>
      </c>
      <c r="L45" s="1">
        <v>530086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41529</v>
      </c>
      <c r="D46" s="2"/>
      <c r="E46" s="1">
        <v>1254</v>
      </c>
      <c r="F46" s="2"/>
      <c r="G46" s="1">
        <v>3086</v>
      </c>
      <c r="H46" s="1">
        <v>37189</v>
      </c>
      <c r="I46" s="1">
        <v>39202</v>
      </c>
      <c r="J46" s="1">
        <v>1184</v>
      </c>
      <c r="K46" s="1">
        <v>1315383</v>
      </c>
      <c r="L46" s="1">
        <v>1241676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32792</v>
      </c>
      <c r="D47" s="54">
        <v>1153</v>
      </c>
      <c r="E47" s="2">
        <v>574</v>
      </c>
      <c r="F47" s="55">
        <v>9</v>
      </c>
      <c r="G47" s="1">
        <v>23077</v>
      </c>
      <c r="H47" s="1">
        <v>9141</v>
      </c>
      <c r="I47" s="1">
        <v>18298</v>
      </c>
      <c r="J47" s="2">
        <v>320</v>
      </c>
      <c r="K47" s="1">
        <v>911868</v>
      </c>
      <c r="L47" s="1">
        <v>508813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28395</v>
      </c>
      <c r="D48" s="56">
        <v>379</v>
      </c>
      <c r="E48" s="2">
        <v>736</v>
      </c>
      <c r="F48" s="55">
        <v>2</v>
      </c>
      <c r="G48" s="1">
        <v>14727</v>
      </c>
      <c r="H48" s="1">
        <v>12932</v>
      </c>
      <c r="I48" s="1">
        <v>29160</v>
      </c>
      <c r="J48" s="2">
        <v>756</v>
      </c>
      <c r="K48" s="1">
        <v>376112</v>
      </c>
      <c r="L48" s="1">
        <v>386246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21881</v>
      </c>
      <c r="D49" s="56">
        <v>540</v>
      </c>
      <c r="E49" s="2">
        <v>144</v>
      </c>
      <c r="F49" s="55">
        <v>17</v>
      </c>
      <c r="G49" s="1">
        <v>12247</v>
      </c>
      <c r="H49" s="1">
        <v>9490</v>
      </c>
      <c r="I49" s="1">
        <v>37807</v>
      </c>
      <c r="J49" s="2">
        <v>249</v>
      </c>
      <c r="K49" s="1">
        <v>322900</v>
      </c>
      <c r="L49" s="1">
        <v>557918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21275</v>
      </c>
      <c r="D50" s="2"/>
      <c r="E50" s="2">
        <v>97</v>
      </c>
      <c r="F50" s="2"/>
      <c r="G50" s="1">
        <v>6512</v>
      </c>
      <c r="H50" s="1">
        <v>14666</v>
      </c>
      <c r="I50" s="1">
        <v>29082</v>
      </c>
      <c r="J50" s="2">
        <v>133</v>
      </c>
      <c r="K50" s="1">
        <v>852037</v>
      </c>
      <c r="L50" s="1">
        <v>1164709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18814</v>
      </c>
      <c r="D51" s="56">
        <v>148</v>
      </c>
      <c r="E51" s="2">
        <v>658</v>
      </c>
      <c r="F51" s="55">
        <v>1</v>
      </c>
      <c r="G51" s="1">
        <v>14160</v>
      </c>
      <c r="H51" s="1">
        <v>3996</v>
      </c>
      <c r="I51" s="1">
        <v>26658</v>
      </c>
      <c r="J51" s="2">
        <v>932</v>
      </c>
      <c r="K51" s="1">
        <v>583319</v>
      </c>
      <c r="L51" s="1">
        <v>826525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47</v>
      </c>
      <c r="C52" s="1">
        <v>16412</v>
      </c>
      <c r="D52" s="2"/>
      <c r="E52" s="2">
        <v>222</v>
      </c>
      <c r="F52" s="2"/>
      <c r="G52" s="1">
        <v>12006</v>
      </c>
      <c r="H52" s="1">
        <v>4184</v>
      </c>
      <c r="I52" s="1">
        <v>11591</v>
      </c>
      <c r="J52" s="2">
        <v>157</v>
      </c>
      <c r="K52" s="1">
        <v>589797</v>
      </c>
      <c r="L52" s="1">
        <v>416561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13929</v>
      </c>
      <c r="D53" s="2"/>
      <c r="E53" s="2">
        <v>498</v>
      </c>
      <c r="F53" s="2"/>
      <c r="G53" s="1">
        <v>10688</v>
      </c>
      <c r="H53" s="1">
        <v>2743</v>
      </c>
      <c r="I53" s="1">
        <v>10244</v>
      </c>
      <c r="J53" s="2">
        <v>366</v>
      </c>
      <c r="K53" s="1">
        <v>410867</v>
      </c>
      <c r="L53" s="1">
        <v>302172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8791</v>
      </c>
      <c r="D54" s="56">
        <v>152</v>
      </c>
      <c r="E54" s="2">
        <v>163</v>
      </c>
      <c r="F54" s="55">
        <v>1</v>
      </c>
      <c r="G54" s="1">
        <v>6597</v>
      </c>
      <c r="H54" s="1">
        <v>2031</v>
      </c>
      <c r="I54" s="1">
        <v>6540</v>
      </c>
      <c r="J54" s="2">
        <v>121</v>
      </c>
      <c r="K54" s="1">
        <v>746314</v>
      </c>
      <c r="L54" s="1">
        <v>555206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2843</v>
      </c>
      <c r="D55" s="56">
        <v>100</v>
      </c>
      <c r="E55" s="2">
        <v>59</v>
      </c>
      <c r="F55" s="2"/>
      <c r="G55" s="1">
        <v>2000</v>
      </c>
      <c r="H55" s="2">
        <v>784</v>
      </c>
      <c r="I55" s="1">
        <v>4556</v>
      </c>
      <c r="J55" s="2">
        <v>95</v>
      </c>
      <c r="K55" s="1">
        <v>199626</v>
      </c>
      <c r="L55" s="1">
        <v>319919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77505</v>
      </c>
      <c r="D56" s="56">
        <v>970</v>
      </c>
      <c r="E56" s="2">
        <v>921</v>
      </c>
      <c r="F56" s="55">
        <v>7</v>
      </c>
      <c r="G56" s="2" t="s">
        <v>104</v>
      </c>
      <c r="H56" s="2" t="s">
        <v>104</v>
      </c>
      <c r="I56" s="1">
        <v>22883</v>
      </c>
      <c r="J56" s="2">
        <v>272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5965</v>
      </c>
      <c r="D57" s="56">
        <v>41</v>
      </c>
      <c r="E57" s="2">
        <v>93</v>
      </c>
      <c r="F57" s="2"/>
      <c r="G57" s="1">
        <v>3942</v>
      </c>
      <c r="H57" s="1">
        <v>1930</v>
      </c>
      <c r="I57" s="2"/>
      <c r="J57" s="2"/>
      <c r="K57" s="1">
        <v>76502</v>
      </c>
      <c r="L57" s="2"/>
      <c r="M57" s="2"/>
      <c r="N57" s="5"/>
      <c r="O57" s="5"/>
    </row>
    <row r="58" spans="1:15" ht="21.5" thickBot="1" x14ac:dyDescent="0.4">
      <c r="A58" s="48">
        <v>54</v>
      </c>
      <c r="B58" s="49" t="s">
        <v>66</v>
      </c>
      <c r="C58" s="29">
        <v>1434</v>
      </c>
      <c r="D58" s="13"/>
      <c r="E58" s="13">
        <v>23</v>
      </c>
      <c r="F58" s="13"/>
      <c r="G58" s="29">
        <v>1370</v>
      </c>
      <c r="H58" s="13">
        <v>41</v>
      </c>
      <c r="I58" s="13"/>
      <c r="J58" s="13"/>
      <c r="K58" s="29">
        <v>26110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5263750D-1E4B-42EE-8867-43EDEDC9D8EF}"/>
    <hyperlink ref="B6" r:id="rId2" display="https://www.worldometers.info/coronavirus/usa/california/" xr:uid="{2779C845-D3D6-4469-AEB0-086AF5171BB6}"/>
    <hyperlink ref="B7" r:id="rId3" display="https://www.worldometers.info/coronavirus/usa/florida/" xr:uid="{C4A71C38-B317-4885-A397-E4A46E3A6AC7}"/>
    <hyperlink ref="B8" r:id="rId4" display="https://www.worldometers.info/coronavirus/usa/new-york/" xr:uid="{CC124938-DBB2-4A13-AFAD-078D8F6F1993}"/>
    <hyperlink ref="B9" r:id="rId5" display="https://www.worldometers.info/coronavirus/usa/illinois/" xr:uid="{2AE3FEAA-22B9-4EC1-B4A1-438A509CEFAE}"/>
    <hyperlink ref="B10" r:id="rId6" display="https://www.worldometers.info/coronavirus/usa/georgia/" xr:uid="{3D3EE670-3BF5-4AD1-93C1-65BF34AAF543}"/>
    <hyperlink ref="B11" r:id="rId7" display="https://www.worldometers.info/coronavirus/usa/north-carolina/" xr:uid="{7D173C04-1E22-4E71-A8C5-43EA3E60269D}"/>
    <hyperlink ref="B12" r:id="rId8" display="https://www.worldometers.info/coronavirus/usa/wisconsin/" xr:uid="{36F8F471-C78E-4EB0-BB66-15332DE10922}"/>
    <hyperlink ref="B13" r:id="rId9" display="https://www.worldometers.info/coronavirus/usa/tennessee/" xr:uid="{728B222B-ED55-4619-BE16-BCA38D646E58}"/>
    <hyperlink ref="B14" r:id="rId10" display="https://www.worldometers.info/coronavirus/usa/ohio/" xr:uid="{637D0B11-25BF-4B9B-B40D-BF15B86431F9}"/>
    <hyperlink ref="B15" r:id="rId11" display="https://www.worldometers.info/coronavirus/usa/new-jersey/" xr:uid="{720D1239-1A2B-4CEB-9711-939505B9EAF3}"/>
    <hyperlink ref="B16" r:id="rId12" display="https://www.worldometers.info/coronavirus/usa/arizona/" xr:uid="{A7834914-C39A-4F9E-AAA3-83489888ED27}"/>
    <hyperlink ref="B17" r:id="rId13" display="https://www.worldometers.info/coronavirus/usa/michigan/" xr:uid="{5B7EF390-6D8F-4FE4-B11A-957FB0783465}"/>
    <hyperlink ref="B18" r:id="rId14" display="https://www.worldometers.info/coronavirus/usa/pennsylvania/" xr:uid="{63BB32F7-01FE-4ADB-919D-6B7C225BE395}"/>
    <hyperlink ref="B19" r:id="rId15" display="https://www.worldometers.info/coronavirus/usa/indiana/" xr:uid="{E675FF8E-9D36-4F76-B35F-7EA5344C8BDA}"/>
    <hyperlink ref="B20" r:id="rId16" display="https://www.worldometers.info/coronavirus/usa/missouri/" xr:uid="{551025C0-F268-418A-95BE-65187A097D55}"/>
    <hyperlink ref="B21" r:id="rId17" display="https://www.worldometers.info/coronavirus/usa/minnesota/" xr:uid="{3FC0E976-3223-4B3F-8613-4FEF830F4BC3}"/>
    <hyperlink ref="B22" r:id="rId18" display="https://www.worldometers.info/coronavirus/usa/alabama/" xr:uid="{4F8C3801-863C-4FAA-8EFA-61DF82EC72C7}"/>
    <hyperlink ref="B23" r:id="rId19" display="https://www.worldometers.info/coronavirus/usa/louisiana/" xr:uid="{0589CBD0-20F0-4849-9246-3ABC0AA91E90}"/>
    <hyperlink ref="B24" r:id="rId20" display="https://www.worldometers.info/coronavirus/usa/virginia/" xr:uid="{523ADE96-6540-4857-83AC-D1557F8BD3AD}"/>
    <hyperlink ref="B25" r:id="rId21" display="https://www.worldometers.info/coronavirus/usa/south-carolina/" xr:uid="{5CD2F53B-857C-46B5-842B-02DCA6EA863A}"/>
    <hyperlink ref="B26" r:id="rId22" display="https://www.worldometers.info/coronavirus/usa/massachusetts/" xr:uid="{236E5AC3-D19E-4433-834E-7BFE14BD3CD1}"/>
    <hyperlink ref="B27" r:id="rId23" display="https://www.worldometers.info/coronavirus/usa/iowa/" xr:uid="{BEFAA931-7652-4C19-87D5-0B5308764254}"/>
    <hyperlink ref="B28" r:id="rId24" display="https://www.worldometers.info/coronavirus/usa/maryland/" xr:uid="{A48CE067-26F1-4C1E-BF8C-00ECEA14A489}"/>
    <hyperlink ref="B29" r:id="rId25" display="https://www.worldometers.info/coronavirus/usa/colorado/" xr:uid="{F53BF071-4EFE-44D9-AE6D-065E3B71784A}"/>
    <hyperlink ref="B30" r:id="rId26" display="https://www.worldometers.info/coronavirus/usa/oklahoma/" xr:uid="{EA2C4EE2-17EA-496F-B27D-6090D3C4148C}"/>
    <hyperlink ref="B31" r:id="rId27" display="https://www.worldometers.info/coronavirus/usa/utah/" xr:uid="{F96175D1-00A5-4015-9C91-290C807D1C8F}"/>
    <hyperlink ref="B32" r:id="rId28" display="https://www.worldometers.info/coronavirus/usa/mississippi/" xr:uid="{37480F9E-503C-4229-8C6A-C3E3F7ACBE6D}"/>
    <hyperlink ref="B33" r:id="rId29" display="https://www.worldometers.info/coronavirus/usa/kentucky/" xr:uid="{48EA5C6D-0617-45E9-9E66-72DFDCA92BB0}"/>
    <hyperlink ref="B34" r:id="rId30" display="https://www.worldometers.info/coronavirus/usa/washington/" xr:uid="{6FA18099-1A46-4069-9F10-0E89ADA729A1}"/>
    <hyperlink ref="B35" r:id="rId31" display="https://www.worldometers.info/coronavirus/usa/arkansas/" xr:uid="{BF755004-9828-40F6-94E4-CF8CD4792666}"/>
    <hyperlink ref="B36" r:id="rId32" display="https://www.worldometers.info/coronavirus/usa/nevada/" xr:uid="{446752FD-AC33-44F9-9CBA-30CD5FCEAD62}"/>
    <hyperlink ref="B37" r:id="rId33" display="https://www.worldometers.info/coronavirus/usa/kansas/" xr:uid="{DF15C3A2-4BC2-4B15-8C1A-694384529203}"/>
    <hyperlink ref="B38" r:id="rId34" display="https://www.worldometers.info/coronavirus/usa/nebraska/" xr:uid="{DE4FC8C2-912D-4A43-9C8C-78826EE8846B}"/>
    <hyperlink ref="B39" r:id="rId35" display="https://www.worldometers.info/coronavirus/usa/connecticut/" xr:uid="{F4D72C3E-0E5C-4F71-9FED-D43115752A21}"/>
    <hyperlink ref="B40" r:id="rId36" display="https://www.worldometers.info/coronavirus/usa/idaho/" xr:uid="{8D85FC97-44F6-4F43-BF88-8429270FC319}"/>
    <hyperlink ref="B41" r:id="rId37" display="https://www.worldometers.info/coronavirus/usa/south-dakota/" xr:uid="{1D0EE815-BD5A-445D-9C83-6F8EC5F59D1C}"/>
    <hyperlink ref="B42" r:id="rId38" display="https://www.worldometers.info/coronavirus/usa/north-dakota/" xr:uid="{7899D3BE-4362-4CBB-8FE2-DE25206E2FAF}"/>
    <hyperlink ref="B43" r:id="rId39" display="https://www.worldometers.info/coronavirus/usa/new-mexico/" xr:uid="{D8D3FF19-0527-4C49-8E7B-087F29375AB4}"/>
    <hyperlink ref="B44" r:id="rId40" display="https://www.worldometers.info/coronavirus/usa/oregon/" xr:uid="{A52D1905-B6EF-4826-99D2-771138636E9B}"/>
    <hyperlink ref="B45" r:id="rId41" display="https://www.worldometers.info/coronavirus/usa/montana/" xr:uid="{71612E25-7399-49ED-88D9-21BC579E5FBC}"/>
    <hyperlink ref="B46" r:id="rId42" display="https://www.worldometers.info/coronavirus/usa/rhode-island/" xr:uid="{4B32AA74-791E-41AF-A457-E9C402C36454}"/>
    <hyperlink ref="B47" r:id="rId43" display="https://www.worldometers.info/coronavirus/usa/west-virginia/" xr:uid="{B653B3A0-55B8-4398-9E8D-287E0F28F0E1}"/>
    <hyperlink ref="B48" r:id="rId44" display="https://www.worldometers.info/coronavirus/usa/delaware/" xr:uid="{79619C49-7233-4037-9380-4EDA2B9016BA}"/>
    <hyperlink ref="B49" r:id="rId45" display="https://www.worldometers.info/coronavirus/usa/wyoming/" xr:uid="{DCE0B675-A98C-4623-9DC8-63B94BF27882}"/>
    <hyperlink ref="B50" r:id="rId46" display="https://www.worldometers.info/coronavirus/usa/alaska/" xr:uid="{E61665AF-FC5B-4F0A-804E-3A088D988645}"/>
    <hyperlink ref="B51" r:id="rId47" display="https://www.worldometers.info/coronavirus/usa/district-of-columbia/" xr:uid="{D494027B-E676-4DD5-987F-57F18424BC54}"/>
    <hyperlink ref="B52" r:id="rId48" display="https://www.worldometers.info/coronavirus/usa/hawaii/" xr:uid="{1378F569-DE76-4761-9830-7EA755969EE3}"/>
    <hyperlink ref="B53" r:id="rId49" display="https://www.worldometers.info/coronavirus/usa/new-hampshire/" xr:uid="{66CBCC19-CD92-4B37-93ED-E1DA0E711D08}"/>
    <hyperlink ref="B54" r:id="rId50" display="https://www.worldometers.info/coronavirus/usa/maine/" xr:uid="{0AD01ACC-29FC-4382-877A-A0C004BB0EB8}"/>
    <hyperlink ref="B55" r:id="rId51" display="https://www.worldometers.info/coronavirus/usa/vermont/" xr:uid="{2B1282A8-678F-4DBA-809E-F089233DE384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215843</v>
      </c>
      <c r="C2" s="54">
        <v>2226</v>
      </c>
      <c r="D2" s="1">
        <v>3246</v>
      </c>
      <c r="E2" s="55">
        <v>15</v>
      </c>
      <c r="F2" s="1">
        <v>88038</v>
      </c>
      <c r="G2" s="1">
        <v>124559</v>
      </c>
      <c r="H2" s="1">
        <v>44021</v>
      </c>
      <c r="I2" s="2">
        <v>662</v>
      </c>
      <c r="J2" s="1">
        <v>1520902</v>
      </c>
      <c r="K2" s="1">
        <v>310187</v>
      </c>
      <c r="L2" s="1">
        <v>4903185</v>
      </c>
      <c r="M2" s="42"/>
      <c r="N2" s="35">
        <f>IFERROR(B2/J2,0)</f>
        <v>0.14191775669964271</v>
      </c>
      <c r="O2" s="36">
        <f>IFERROR(I2/H2,0)</f>
        <v>1.5038277185888554E-2</v>
      </c>
      <c r="P2" s="34">
        <f>D2*250</f>
        <v>811500</v>
      </c>
      <c r="Q2" s="37">
        <f>ABS(P2-B2)/B2</f>
        <v>2.7596771727598299</v>
      </c>
    </row>
    <row r="3" spans="1:17" ht="15" thickBot="1" x14ac:dyDescent="0.35">
      <c r="A3" s="39" t="s">
        <v>52</v>
      </c>
      <c r="B3" s="1">
        <v>21275</v>
      </c>
      <c r="C3" s="2"/>
      <c r="D3" s="2">
        <v>97</v>
      </c>
      <c r="E3" s="2"/>
      <c r="F3" s="1">
        <v>6512</v>
      </c>
      <c r="G3" s="1">
        <v>14666</v>
      </c>
      <c r="H3" s="1">
        <v>29082</v>
      </c>
      <c r="I3" s="2">
        <v>133</v>
      </c>
      <c r="J3" s="1">
        <v>852037</v>
      </c>
      <c r="K3" s="1">
        <v>1164709</v>
      </c>
      <c r="L3" s="1">
        <v>731545</v>
      </c>
      <c r="M3" s="42"/>
      <c r="N3" s="35">
        <f>IFERROR(B3/J3,0)</f>
        <v>2.4969572917608037E-2</v>
      </c>
      <c r="O3" s="36">
        <f>IFERROR(I3/H3,0)</f>
        <v>4.5732755656419776E-3</v>
      </c>
      <c r="P3" s="34">
        <f>D3*250</f>
        <v>24250</v>
      </c>
      <c r="Q3" s="37">
        <f>ABS(P3-B3)/B3</f>
        <v>0.13983548766157461</v>
      </c>
    </row>
    <row r="4" spans="1:17" ht="15" thickBot="1" x14ac:dyDescent="0.35">
      <c r="A4" s="39" t="s">
        <v>33</v>
      </c>
      <c r="B4" s="1">
        <v>273053</v>
      </c>
      <c r="C4" s="54">
        <v>3476</v>
      </c>
      <c r="D4" s="1">
        <v>6300</v>
      </c>
      <c r="E4" s="55">
        <v>43</v>
      </c>
      <c r="F4" s="1">
        <v>44675</v>
      </c>
      <c r="G4" s="1">
        <v>222078</v>
      </c>
      <c r="H4" s="1">
        <v>37514</v>
      </c>
      <c r="I4" s="2">
        <v>866</v>
      </c>
      <c r="J4" s="1">
        <v>2291553</v>
      </c>
      <c r="K4" s="1">
        <v>314829</v>
      </c>
      <c r="L4" s="1">
        <v>7278717</v>
      </c>
      <c r="M4" s="44"/>
      <c r="N4" s="28"/>
    </row>
    <row r="5" spans="1:17" ht="12.5" customHeight="1" thickBot="1" x14ac:dyDescent="0.35">
      <c r="A5" s="39" t="s">
        <v>34</v>
      </c>
      <c r="B5" s="1">
        <v>130318</v>
      </c>
      <c r="C5" s="2"/>
      <c r="D5" s="1">
        <v>2148</v>
      </c>
      <c r="E5" s="2"/>
      <c r="F5" s="1">
        <v>112383</v>
      </c>
      <c r="G5" s="1">
        <v>15787</v>
      </c>
      <c r="H5" s="1">
        <v>43183</v>
      </c>
      <c r="I5" s="2">
        <v>712</v>
      </c>
      <c r="J5" s="1">
        <v>1575894</v>
      </c>
      <c r="K5" s="1">
        <v>522199</v>
      </c>
      <c r="L5" s="1">
        <v>3017804</v>
      </c>
      <c r="M5" s="42"/>
      <c r="N5" s="35">
        <f>IFERROR(B5/J5,0)</f>
        <v>8.2694648244107785E-2</v>
      </c>
      <c r="O5" s="36">
        <f>IFERROR(I5/H5,0)</f>
        <v>1.6487969802931709E-2</v>
      </c>
      <c r="P5" s="34">
        <f>D5*250</f>
        <v>537000</v>
      </c>
      <c r="Q5" s="37">
        <f>ABS(P5-B5)/B5</f>
        <v>3.1206893905676885</v>
      </c>
    </row>
    <row r="6" spans="1:17" ht="15" thickBot="1" x14ac:dyDescent="0.35">
      <c r="A6" s="39" t="s">
        <v>10</v>
      </c>
      <c r="B6" s="1">
        <v>1017123</v>
      </c>
      <c r="C6" s="2"/>
      <c r="D6" s="1">
        <v>18221</v>
      </c>
      <c r="E6" s="2"/>
      <c r="F6" s="1">
        <v>509984</v>
      </c>
      <c r="G6" s="1">
        <v>488918</v>
      </c>
      <c r="H6" s="1">
        <v>25742</v>
      </c>
      <c r="I6" s="2">
        <v>461</v>
      </c>
      <c r="J6" s="1">
        <v>20478500</v>
      </c>
      <c r="K6" s="1">
        <v>518283</v>
      </c>
      <c r="L6" s="1">
        <v>39512223</v>
      </c>
      <c r="M6" s="42"/>
      <c r="N6" s="35">
        <f>IFERROR(B6/J6,0)</f>
        <v>4.9667846766120564E-2</v>
      </c>
      <c r="O6" s="36">
        <f>IFERROR(I6/H6,0)</f>
        <v>1.7908476419858595E-2</v>
      </c>
      <c r="P6" s="34">
        <f>D6*250</f>
        <v>4555250</v>
      </c>
      <c r="Q6" s="37">
        <f>ABS(P6-B6)/B6</f>
        <v>3.4785635562267299</v>
      </c>
    </row>
    <row r="7" spans="1:17" ht="15" thickBot="1" x14ac:dyDescent="0.35">
      <c r="A7" s="39" t="s">
        <v>18</v>
      </c>
      <c r="B7" s="1">
        <v>154038</v>
      </c>
      <c r="C7" s="2"/>
      <c r="D7" s="1">
        <v>2504</v>
      </c>
      <c r="E7" s="2"/>
      <c r="F7" s="1">
        <v>50894</v>
      </c>
      <c r="G7" s="1">
        <v>100640</v>
      </c>
      <c r="H7" s="1">
        <v>26749</v>
      </c>
      <c r="I7" s="2">
        <v>435</v>
      </c>
      <c r="J7" s="1">
        <v>1415886</v>
      </c>
      <c r="K7" s="1">
        <v>245867</v>
      </c>
      <c r="L7" s="1">
        <v>5758736</v>
      </c>
      <c r="M7" s="42"/>
      <c r="N7" s="35">
        <f>IFERROR(B7/J7,0)</f>
        <v>0.10879265703594782</v>
      </c>
      <c r="O7" s="36">
        <f>IFERROR(I7/H7,0)</f>
        <v>1.6262290179072113E-2</v>
      </c>
      <c r="P7" s="34">
        <f>D7*250</f>
        <v>626000</v>
      </c>
      <c r="Q7" s="37">
        <f>ABS(P7-B7)/B7</f>
        <v>3.0639322764512653</v>
      </c>
    </row>
    <row r="8" spans="1:17" ht="15" thickBot="1" x14ac:dyDescent="0.35">
      <c r="A8" s="39" t="s">
        <v>23</v>
      </c>
      <c r="B8" s="1">
        <v>88645</v>
      </c>
      <c r="C8" s="2"/>
      <c r="D8" s="1">
        <v>4737</v>
      </c>
      <c r="E8" s="2"/>
      <c r="F8" s="1">
        <v>46104</v>
      </c>
      <c r="G8" s="1">
        <v>37804</v>
      </c>
      <c r="H8" s="1">
        <v>24863</v>
      </c>
      <c r="I8" s="1">
        <v>1329</v>
      </c>
      <c r="J8" s="1">
        <v>2700876</v>
      </c>
      <c r="K8" s="1">
        <v>757548</v>
      </c>
      <c r="L8" s="1">
        <v>3565287</v>
      </c>
      <c r="M8" s="42"/>
      <c r="N8" s="35">
        <f>IFERROR(B8/J8,0)</f>
        <v>3.2820832944570576E-2</v>
      </c>
      <c r="O8" s="36">
        <f>IFERROR(I8/H8,0)</f>
        <v>5.345292201262921E-2</v>
      </c>
      <c r="P8" s="34">
        <f>D8*250</f>
        <v>1184250</v>
      </c>
      <c r="Q8" s="37">
        <f>ABS(P8-B8)/B8</f>
        <v>12.359467539060297</v>
      </c>
    </row>
    <row r="9" spans="1:17" ht="15" thickBot="1" x14ac:dyDescent="0.35">
      <c r="A9" s="39" t="s">
        <v>43</v>
      </c>
      <c r="B9" s="1">
        <v>28395</v>
      </c>
      <c r="C9" s="56">
        <v>379</v>
      </c>
      <c r="D9" s="2">
        <v>736</v>
      </c>
      <c r="E9" s="55">
        <v>2</v>
      </c>
      <c r="F9" s="1">
        <v>14727</v>
      </c>
      <c r="G9" s="1">
        <v>12932</v>
      </c>
      <c r="H9" s="1">
        <v>29160</v>
      </c>
      <c r="I9" s="2">
        <v>756</v>
      </c>
      <c r="J9" s="1">
        <v>376112</v>
      </c>
      <c r="K9" s="1">
        <v>386246</v>
      </c>
      <c r="L9" s="1">
        <v>973764</v>
      </c>
      <c r="M9" s="42"/>
      <c r="N9" s="35">
        <f>IFERROR(B9/J9,0)</f>
        <v>7.5496128812694088E-2</v>
      </c>
      <c r="O9" s="36">
        <f>IFERROR(I9/H9,0)</f>
        <v>2.5925925925925925E-2</v>
      </c>
      <c r="P9" s="34">
        <f>D9*250</f>
        <v>184000</v>
      </c>
      <c r="Q9" s="37">
        <f>ABS(P9-B9)/B9</f>
        <v>5.4800140869871452</v>
      </c>
    </row>
    <row r="10" spans="1:17" ht="15" thickBot="1" x14ac:dyDescent="0.35">
      <c r="A10" s="39" t="s">
        <v>63</v>
      </c>
      <c r="B10" s="1">
        <v>18814</v>
      </c>
      <c r="C10" s="56">
        <v>148</v>
      </c>
      <c r="D10" s="2">
        <v>658</v>
      </c>
      <c r="E10" s="55">
        <v>1</v>
      </c>
      <c r="F10" s="1">
        <v>14160</v>
      </c>
      <c r="G10" s="1">
        <v>3996</v>
      </c>
      <c r="H10" s="1">
        <v>26658</v>
      </c>
      <c r="I10" s="2">
        <v>932</v>
      </c>
      <c r="J10" s="1">
        <v>583319</v>
      </c>
      <c r="K10" s="1">
        <v>826525</v>
      </c>
      <c r="L10" s="1">
        <v>705749</v>
      </c>
      <c r="M10" s="42"/>
      <c r="N10" s="35">
        <f>IFERROR(B10/J10,0)</f>
        <v>3.2253363939799662E-2</v>
      </c>
      <c r="O10" s="36">
        <f>IFERROR(I10/H10,0)</f>
        <v>3.4961362442793908E-2</v>
      </c>
      <c r="P10" s="34">
        <f>D10*250</f>
        <v>164500</v>
      </c>
      <c r="Q10" s="37">
        <f>ABS(P10-B10)/B10</f>
        <v>7.7434888912511957</v>
      </c>
    </row>
    <row r="11" spans="1:17" ht="15" thickBot="1" x14ac:dyDescent="0.35">
      <c r="A11" s="39" t="s">
        <v>13</v>
      </c>
      <c r="B11" s="1">
        <v>875096</v>
      </c>
      <c r="C11" s="54">
        <v>4544</v>
      </c>
      <c r="D11" s="1">
        <v>17497</v>
      </c>
      <c r="E11" s="55">
        <v>47</v>
      </c>
      <c r="F11" s="1">
        <v>613943</v>
      </c>
      <c r="G11" s="1">
        <v>243656</v>
      </c>
      <c r="H11" s="1">
        <v>40744</v>
      </c>
      <c r="I11" s="2">
        <v>815</v>
      </c>
      <c r="J11" s="1">
        <v>10861776</v>
      </c>
      <c r="K11" s="1">
        <v>505723</v>
      </c>
      <c r="L11" s="1">
        <v>21477737</v>
      </c>
      <c r="M11" s="42"/>
      <c r="N11" s="35">
        <f>IFERROR(B11/J11,0)</f>
        <v>8.056656664619119E-2</v>
      </c>
      <c r="O11" s="36">
        <f>IFERROR(I11/H11,0)</f>
        <v>2.0002945218927939E-2</v>
      </c>
      <c r="P11" s="34">
        <f>D11*250</f>
        <v>4374250</v>
      </c>
      <c r="Q11" s="37">
        <f>ABS(P11-B11)/B11</f>
        <v>3.9985944399243056</v>
      </c>
    </row>
    <row r="12" spans="1:17" ht="15" thickBot="1" x14ac:dyDescent="0.35">
      <c r="A12" s="39" t="s">
        <v>16</v>
      </c>
      <c r="B12" s="1">
        <v>419870</v>
      </c>
      <c r="C12" s="2"/>
      <c r="D12" s="1">
        <v>8905</v>
      </c>
      <c r="E12" s="2"/>
      <c r="F12" s="1">
        <v>260296</v>
      </c>
      <c r="G12" s="1">
        <v>150669</v>
      </c>
      <c r="H12" s="1">
        <v>39545</v>
      </c>
      <c r="I12" s="2">
        <v>839</v>
      </c>
      <c r="J12" s="1">
        <v>4181887</v>
      </c>
      <c r="K12" s="1">
        <v>393870</v>
      </c>
      <c r="L12" s="1">
        <v>10617423</v>
      </c>
      <c r="M12" s="42"/>
      <c r="N12" s="35">
        <f>IFERROR(B12/J12,0)</f>
        <v>0.10040204338376431</v>
      </c>
      <c r="O12" s="36">
        <f>IFERROR(I12/H12,0)</f>
        <v>2.1216335819951953E-2</v>
      </c>
      <c r="P12" s="34">
        <f>D12*250</f>
        <v>2226250</v>
      </c>
      <c r="Q12" s="37">
        <f>ABS(P12-B12)/B12</f>
        <v>4.3022364065067755</v>
      </c>
    </row>
    <row r="13" spans="1:17" ht="13.5" thickBot="1" x14ac:dyDescent="0.35">
      <c r="A13" s="40" t="s">
        <v>64</v>
      </c>
      <c r="B13" s="1">
        <v>5965</v>
      </c>
      <c r="C13" s="56">
        <v>41</v>
      </c>
      <c r="D13" s="2">
        <v>93</v>
      </c>
      <c r="E13" s="2"/>
      <c r="F13" s="1">
        <v>3942</v>
      </c>
      <c r="G13" s="1">
        <v>1930</v>
      </c>
      <c r="H13" s="2"/>
      <c r="I13" s="2"/>
      <c r="J13" s="1">
        <v>76502</v>
      </c>
      <c r="K13" s="2"/>
      <c r="L13" s="2"/>
      <c r="M13" s="42"/>
      <c r="N13" s="35">
        <f>IFERROR(B13/J13,0)</f>
        <v>7.7971817730255424E-2</v>
      </c>
      <c r="O13" s="36">
        <f>IFERROR(I13/H13,0)</f>
        <v>0</v>
      </c>
      <c r="P13" s="34">
        <f>D13*250</f>
        <v>23250</v>
      </c>
      <c r="Q13" s="37">
        <f>ABS(P13-B13)/B13</f>
        <v>2.8977367979882649</v>
      </c>
    </row>
    <row r="14" spans="1:17" ht="15" thickBot="1" x14ac:dyDescent="0.35">
      <c r="A14" s="39" t="s">
        <v>47</v>
      </c>
      <c r="B14" s="1">
        <v>16412</v>
      </c>
      <c r="C14" s="2"/>
      <c r="D14" s="2">
        <v>222</v>
      </c>
      <c r="E14" s="2"/>
      <c r="F14" s="1">
        <v>12006</v>
      </c>
      <c r="G14" s="1">
        <v>4184</v>
      </c>
      <c r="H14" s="1">
        <v>11591</v>
      </c>
      <c r="I14" s="2">
        <v>157</v>
      </c>
      <c r="J14" s="1">
        <v>589797</v>
      </c>
      <c r="K14" s="1">
        <v>416561</v>
      </c>
      <c r="L14" s="1">
        <v>1415872</v>
      </c>
      <c r="M14" s="42"/>
      <c r="N14" s="35">
        <f>IFERROR(B14/J14,0)</f>
        <v>2.7826523363123246E-2</v>
      </c>
      <c r="O14" s="36">
        <f>IFERROR(I14/H14,0)</f>
        <v>1.3544991803985851E-2</v>
      </c>
      <c r="P14" s="34">
        <f>D14*250</f>
        <v>55500</v>
      </c>
      <c r="Q14" s="37">
        <f>ABS(P14-B14)/B14</f>
        <v>2.3816719473555934</v>
      </c>
    </row>
    <row r="15" spans="1:17" ht="15" thickBot="1" x14ac:dyDescent="0.35">
      <c r="A15" s="39" t="s">
        <v>49</v>
      </c>
      <c r="B15" s="1">
        <v>79798</v>
      </c>
      <c r="C15" s="2"/>
      <c r="D15" s="2">
        <v>752</v>
      </c>
      <c r="E15" s="2"/>
      <c r="F15" s="1">
        <v>34482</v>
      </c>
      <c r="G15" s="1">
        <v>44564</v>
      </c>
      <c r="H15" s="1">
        <v>44653</v>
      </c>
      <c r="I15" s="2">
        <v>421</v>
      </c>
      <c r="J15" s="1">
        <v>580624</v>
      </c>
      <c r="K15" s="1">
        <v>324904</v>
      </c>
      <c r="L15" s="1">
        <v>1787065</v>
      </c>
      <c r="M15" s="42"/>
      <c r="N15" s="35">
        <f>IFERROR(B15/J15,0)</f>
        <v>0.1374348976273802</v>
      </c>
      <c r="O15" s="36">
        <f>IFERROR(I15/H15,0)</f>
        <v>9.4282578998051651E-3</v>
      </c>
      <c r="P15" s="34">
        <f>D15*250</f>
        <v>188000</v>
      </c>
      <c r="Q15" s="37">
        <f>ABS(P15-B15)/B15</f>
        <v>1.3559487706458808</v>
      </c>
    </row>
    <row r="16" spans="1:17" ht="15" thickBot="1" x14ac:dyDescent="0.35">
      <c r="A16" s="39" t="s">
        <v>12</v>
      </c>
      <c r="B16" s="1">
        <v>562985</v>
      </c>
      <c r="C16" s="54">
        <v>11028</v>
      </c>
      <c r="D16" s="1">
        <v>11088</v>
      </c>
      <c r="E16" s="55">
        <v>197</v>
      </c>
      <c r="F16" s="1">
        <v>309710</v>
      </c>
      <c r="G16" s="1">
        <v>242187</v>
      </c>
      <c r="H16" s="1">
        <v>44428</v>
      </c>
      <c r="I16" s="2">
        <v>875</v>
      </c>
      <c r="J16" s="1">
        <v>8986010</v>
      </c>
      <c r="K16" s="1">
        <v>709133</v>
      </c>
      <c r="L16" s="1">
        <v>12671821</v>
      </c>
      <c r="M16" s="42"/>
      <c r="N16" s="35">
        <f>IFERROR(B16/J16,0)</f>
        <v>6.2651276818076099E-2</v>
      </c>
      <c r="O16" s="36">
        <f>IFERROR(I16/H16,0)</f>
        <v>1.9694787071216351E-2</v>
      </c>
      <c r="P16" s="34">
        <f>D16*250</f>
        <v>2772000</v>
      </c>
      <c r="Q16" s="37">
        <f>ABS(P16-B16)/B16</f>
        <v>3.9237546293418117</v>
      </c>
    </row>
    <row r="17" spans="1:17" ht="15" thickBot="1" x14ac:dyDescent="0.35">
      <c r="A17" s="39" t="s">
        <v>27</v>
      </c>
      <c r="B17" s="1">
        <v>244887</v>
      </c>
      <c r="C17" s="54">
        <v>8322</v>
      </c>
      <c r="D17" s="1">
        <v>4888</v>
      </c>
      <c r="E17" s="55">
        <v>25</v>
      </c>
      <c r="F17" s="1">
        <v>144548</v>
      </c>
      <c r="G17" s="1">
        <v>95451</v>
      </c>
      <c r="H17" s="1">
        <v>36375</v>
      </c>
      <c r="I17" s="2">
        <v>726</v>
      </c>
      <c r="J17" s="1">
        <v>3482745</v>
      </c>
      <c r="K17" s="1">
        <v>517325</v>
      </c>
      <c r="L17" s="1">
        <v>6732219</v>
      </c>
      <c r="M17" s="42"/>
      <c r="N17" s="35">
        <f>IFERROR(B17/J17,0)</f>
        <v>7.0314364100730886E-2</v>
      </c>
      <c r="O17" s="36">
        <f>IFERROR(I17/H17,0)</f>
        <v>1.9958762886597939E-2</v>
      </c>
      <c r="P17" s="34">
        <f>D17*250</f>
        <v>1222000</v>
      </c>
      <c r="Q17" s="37">
        <f>ABS(P17-B17)/B17</f>
        <v>3.9900566383679004</v>
      </c>
    </row>
    <row r="18" spans="1:17" ht="15" thickBot="1" x14ac:dyDescent="0.35">
      <c r="A18" s="39" t="s">
        <v>41</v>
      </c>
      <c r="B18" s="1">
        <v>181303</v>
      </c>
      <c r="C18" s="54">
        <v>4595</v>
      </c>
      <c r="D18" s="1">
        <v>1972</v>
      </c>
      <c r="E18" s="55">
        <v>23</v>
      </c>
      <c r="F18" s="1">
        <v>107542</v>
      </c>
      <c r="G18" s="1">
        <v>71789</v>
      </c>
      <c r="H18" s="1">
        <v>57464</v>
      </c>
      <c r="I18" s="2">
        <v>625</v>
      </c>
      <c r="J18" s="1">
        <v>1091879</v>
      </c>
      <c r="K18" s="1">
        <v>346071</v>
      </c>
      <c r="L18" s="1">
        <v>3155070</v>
      </c>
      <c r="M18" s="42"/>
      <c r="N18" s="35">
        <f>IFERROR(B18/J18,0)</f>
        <v>0.16604678723558197</v>
      </c>
      <c r="O18" s="36">
        <f>IFERROR(I18/H18,0)</f>
        <v>1.0876374773771404E-2</v>
      </c>
      <c r="P18" s="34">
        <f>D18*250</f>
        <v>493000</v>
      </c>
      <c r="Q18" s="37">
        <f>ABS(P18-B18)/B18</f>
        <v>1.7192048669906179</v>
      </c>
    </row>
    <row r="19" spans="1:17" ht="15" thickBot="1" x14ac:dyDescent="0.35">
      <c r="A19" s="39" t="s">
        <v>45</v>
      </c>
      <c r="B19" s="1">
        <v>116858</v>
      </c>
      <c r="C19" s="2"/>
      <c r="D19" s="1">
        <v>1256</v>
      </c>
      <c r="E19" s="2"/>
      <c r="F19" s="1">
        <v>73432</v>
      </c>
      <c r="G19" s="1">
        <v>42170</v>
      </c>
      <c r="H19" s="1">
        <v>40112</v>
      </c>
      <c r="I19" s="2">
        <v>431</v>
      </c>
      <c r="J19" s="1">
        <v>700505</v>
      </c>
      <c r="K19" s="1">
        <v>240450</v>
      </c>
      <c r="L19" s="1">
        <v>2913314</v>
      </c>
      <c r="M19" s="42"/>
      <c r="N19" s="35">
        <f>IFERROR(B19/J19,0)</f>
        <v>0.16681965153710537</v>
      </c>
      <c r="O19" s="36">
        <f>IFERROR(I19/H19,0)</f>
        <v>1.0744914240127643E-2</v>
      </c>
      <c r="P19" s="34">
        <f>D19*250</f>
        <v>314000</v>
      </c>
      <c r="Q19" s="37">
        <f>ABS(P19-B19)/B19</f>
        <v>1.6870218555854113</v>
      </c>
    </row>
    <row r="20" spans="1:17" ht="15" thickBot="1" x14ac:dyDescent="0.35">
      <c r="A20" s="39" t="s">
        <v>38</v>
      </c>
      <c r="B20" s="1">
        <v>132844</v>
      </c>
      <c r="C20" s="2"/>
      <c r="D20" s="1">
        <v>1647</v>
      </c>
      <c r="E20" s="2"/>
      <c r="F20" s="1">
        <v>23872</v>
      </c>
      <c r="G20" s="1">
        <v>107325</v>
      </c>
      <c r="H20" s="1">
        <v>29734</v>
      </c>
      <c r="I20" s="2">
        <v>369</v>
      </c>
      <c r="J20" s="1">
        <v>2349785</v>
      </c>
      <c r="K20" s="1">
        <v>525953</v>
      </c>
      <c r="L20" s="1">
        <v>4467673</v>
      </c>
      <c r="M20" s="42"/>
      <c r="N20" s="35">
        <f>IFERROR(B20/J20,0)</f>
        <v>5.6534534010558413E-2</v>
      </c>
      <c r="O20" s="36">
        <f>IFERROR(I20/H20,0)</f>
        <v>1.2410035649424901E-2</v>
      </c>
      <c r="P20" s="34">
        <f>D20*250</f>
        <v>411750</v>
      </c>
      <c r="Q20" s="37">
        <f>ABS(P20-B20)/B20</f>
        <v>2.0995001656077807</v>
      </c>
    </row>
    <row r="21" spans="1:17" ht="15" thickBot="1" x14ac:dyDescent="0.35">
      <c r="A21" s="39" t="s">
        <v>14</v>
      </c>
      <c r="B21" s="1">
        <v>201981</v>
      </c>
      <c r="C21" s="2"/>
      <c r="D21" s="1">
        <v>6121</v>
      </c>
      <c r="E21" s="2"/>
      <c r="F21" s="1">
        <v>176107</v>
      </c>
      <c r="G21" s="1">
        <v>19753</v>
      </c>
      <c r="H21" s="1">
        <v>43448</v>
      </c>
      <c r="I21" s="1">
        <v>1317</v>
      </c>
      <c r="J21" s="1">
        <v>3052383</v>
      </c>
      <c r="K21" s="1">
        <v>656597</v>
      </c>
      <c r="L21" s="1">
        <v>4648794</v>
      </c>
      <c r="M21" s="42"/>
      <c r="N21" s="35">
        <f>IFERROR(B21/J21,0)</f>
        <v>6.6171578075228429E-2</v>
      </c>
      <c r="O21" s="36">
        <f>IFERROR(I21/H21,0)</f>
        <v>3.0312097219664887E-2</v>
      </c>
      <c r="P21" s="34">
        <f>D21*250</f>
        <v>1530250</v>
      </c>
      <c r="Q21" s="37">
        <f>ABS(P21-B21)/B21</f>
        <v>6.5762076630970236</v>
      </c>
    </row>
    <row r="22" spans="1:17" ht="15" thickBot="1" x14ac:dyDescent="0.35">
      <c r="A22" s="39" t="s">
        <v>39</v>
      </c>
      <c r="B22" s="1">
        <v>8791</v>
      </c>
      <c r="C22" s="56">
        <v>152</v>
      </c>
      <c r="D22" s="2">
        <v>163</v>
      </c>
      <c r="E22" s="55">
        <v>1</v>
      </c>
      <c r="F22" s="1">
        <v>6597</v>
      </c>
      <c r="G22" s="1">
        <v>2031</v>
      </c>
      <c r="H22" s="1">
        <v>6540</v>
      </c>
      <c r="I22" s="2">
        <v>121</v>
      </c>
      <c r="J22" s="1">
        <v>746314</v>
      </c>
      <c r="K22" s="1">
        <v>555206</v>
      </c>
      <c r="L22" s="1">
        <v>1344212</v>
      </c>
      <c r="M22" s="43"/>
      <c r="N22" s="35">
        <f>IFERROR(B22/J22,0)</f>
        <v>1.1779224294331876E-2</v>
      </c>
      <c r="O22" s="36">
        <f>IFERROR(I22/H22,0)</f>
        <v>1.8501529051987767E-2</v>
      </c>
      <c r="P22" s="34">
        <f>D22*250</f>
        <v>40750</v>
      </c>
      <c r="Q22" s="37">
        <f>ABS(P22-B22)/B22</f>
        <v>3.635422591286543</v>
      </c>
    </row>
    <row r="23" spans="1:17" ht="15" thickBot="1" x14ac:dyDescent="0.35">
      <c r="A23" s="39" t="s">
        <v>26</v>
      </c>
      <c r="B23" s="1">
        <v>164090</v>
      </c>
      <c r="C23" s="54">
        <v>2321</v>
      </c>
      <c r="D23" s="1">
        <v>4293</v>
      </c>
      <c r="E23" s="55">
        <v>20</v>
      </c>
      <c r="F23" s="1">
        <v>8362</v>
      </c>
      <c r="G23" s="1">
        <v>151435</v>
      </c>
      <c r="H23" s="1">
        <v>27142</v>
      </c>
      <c r="I23" s="2">
        <v>710</v>
      </c>
      <c r="J23" s="1">
        <v>3831159</v>
      </c>
      <c r="K23" s="1">
        <v>633702</v>
      </c>
      <c r="L23" s="1">
        <v>6045680</v>
      </c>
      <c r="M23" s="42"/>
      <c r="N23" s="35">
        <f>IFERROR(B23/J23,0)</f>
        <v>4.2830381093554193E-2</v>
      </c>
      <c r="O23" s="36">
        <f>IFERROR(I23/H23,0)</f>
        <v>2.6158720801709529E-2</v>
      </c>
      <c r="P23" s="34">
        <f>D23*250</f>
        <v>1073250</v>
      </c>
      <c r="Q23" s="37">
        <f>ABS(P23-B23)/B23</f>
        <v>5.5406179535620694</v>
      </c>
    </row>
    <row r="24" spans="1:17" ht="15" thickBot="1" x14ac:dyDescent="0.35">
      <c r="A24" s="39" t="s">
        <v>17</v>
      </c>
      <c r="B24" s="1">
        <v>183095</v>
      </c>
      <c r="C24" s="2"/>
      <c r="D24" s="1">
        <v>10265</v>
      </c>
      <c r="E24" s="2"/>
      <c r="F24" s="1">
        <v>145399</v>
      </c>
      <c r="G24" s="1">
        <v>27431</v>
      </c>
      <c r="H24" s="1">
        <v>26564</v>
      </c>
      <c r="I24" s="1">
        <v>1489</v>
      </c>
      <c r="J24" s="1">
        <v>7086029</v>
      </c>
      <c r="K24" s="1">
        <v>1028078</v>
      </c>
      <c r="L24" s="1">
        <v>6892503</v>
      </c>
      <c r="M24" s="42"/>
      <c r="N24" s="35">
        <f>IFERROR(B24/J24,0)</f>
        <v>2.5838872519432253E-2</v>
      </c>
      <c r="O24" s="36">
        <f>IFERROR(I24/H24,0)</f>
        <v>5.6053305225116701E-2</v>
      </c>
      <c r="P24" s="34">
        <f>D24*250</f>
        <v>2566250</v>
      </c>
      <c r="Q24" s="37">
        <f>ABS(P24-B24)/B24</f>
        <v>13.015948005133946</v>
      </c>
    </row>
    <row r="25" spans="1:17" ht="15" thickBot="1" x14ac:dyDescent="0.35">
      <c r="A25" s="39" t="s">
        <v>11</v>
      </c>
      <c r="B25" s="1">
        <v>268362</v>
      </c>
      <c r="C25" s="2"/>
      <c r="D25" s="1">
        <v>8308</v>
      </c>
      <c r="E25" s="2"/>
      <c r="F25" s="1">
        <v>128981</v>
      </c>
      <c r="G25" s="1">
        <v>131073</v>
      </c>
      <c r="H25" s="1">
        <v>26872</v>
      </c>
      <c r="I25" s="2">
        <v>832</v>
      </c>
      <c r="J25" s="1">
        <v>6018694</v>
      </c>
      <c r="K25" s="1">
        <v>602661</v>
      </c>
      <c r="L25" s="1">
        <v>9986857</v>
      </c>
      <c r="M25" s="42"/>
      <c r="N25" s="35">
        <f>IFERROR(B25/J25,0)</f>
        <v>4.4588078410366105E-2</v>
      </c>
      <c r="O25" s="36">
        <f>IFERROR(I25/H25,0)</f>
        <v>3.0961595713009823E-2</v>
      </c>
      <c r="P25" s="34">
        <f>D25*250</f>
        <v>2077000</v>
      </c>
      <c r="Q25" s="37">
        <f>ABS(P25-B25)/B25</f>
        <v>6.7395458373391168</v>
      </c>
    </row>
    <row r="26" spans="1:17" ht="15" thickBot="1" x14ac:dyDescent="0.35">
      <c r="A26" s="39" t="s">
        <v>32</v>
      </c>
      <c r="B26" s="1">
        <v>216028</v>
      </c>
      <c r="C26" s="54">
        <v>8689</v>
      </c>
      <c r="D26" s="1">
        <v>2930</v>
      </c>
      <c r="E26" s="55">
        <v>35</v>
      </c>
      <c r="F26" s="1">
        <v>167234</v>
      </c>
      <c r="G26" s="1">
        <v>45864</v>
      </c>
      <c r="H26" s="1">
        <v>38305</v>
      </c>
      <c r="I26" s="2">
        <v>520</v>
      </c>
      <c r="J26" s="1">
        <v>3356392</v>
      </c>
      <c r="K26" s="1">
        <v>595144</v>
      </c>
      <c r="L26" s="1">
        <v>5639632</v>
      </c>
      <c r="M26" s="42"/>
      <c r="N26" s="35">
        <f>IFERROR(B26/J26,0)</f>
        <v>6.4363161394735774E-2</v>
      </c>
      <c r="O26" s="36">
        <f>IFERROR(I26/H26,0)</f>
        <v>1.3575251272679808E-2</v>
      </c>
      <c r="P26" s="34">
        <f>D26*250</f>
        <v>732500</v>
      </c>
      <c r="Q26" s="37">
        <f>ABS(P26-B26)/B26</f>
        <v>2.3907641602014555</v>
      </c>
    </row>
    <row r="27" spans="1:17" ht="15" thickBot="1" x14ac:dyDescent="0.35">
      <c r="A27" s="39" t="s">
        <v>30</v>
      </c>
      <c r="B27" s="1">
        <v>133340</v>
      </c>
      <c r="C27" s="54">
        <v>1370</v>
      </c>
      <c r="D27" s="1">
        <v>3540</v>
      </c>
      <c r="E27" s="55">
        <v>21</v>
      </c>
      <c r="F27" s="1">
        <v>111430</v>
      </c>
      <c r="G27" s="1">
        <v>18370</v>
      </c>
      <c r="H27" s="1">
        <v>44803</v>
      </c>
      <c r="I27" s="1">
        <v>1189</v>
      </c>
      <c r="J27" s="1">
        <v>1152661</v>
      </c>
      <c r="K27" s="1">
        <v>387299</v>
      </c>
      <c r="L27" s="1">
        <v>2976149</v>
      </c>
      <c r="M27" s="42"/>
      <c r="N27" s="35">
        <f>IFERROR(B27/J27,0)</f>
        <v>0.11568015227373876</v>
      </c>
      <c r="O27" s="36">
        <f>IFERROR(I27/H27,0)</f>
        <v>2.6538401446331718E-2</v>
      </c>
      <c r="P27" s="34">
        <f>D27*250</f>
        <v>885000</v>
      </c>
      <c r="Q27" s="37">
        <f>ABS(P27-B27)/B27</f>
        <v>5.6371681415929205</v>
      </c>
    </row>
    <row r="28" spans="1:17" ht="15" thickBot="1" x14ac:dyDescent="0.35">
      <c r="A28" s="39" t="s">
        <v>35</v>
      </c>
      <c r="B28" s="1">
        <v>241830</v>
      </c>
      <c r="C28" s="2"/>
      <c r="D28" s="1">
        <v>3524</v>
      </c>
      <c r="E28" s="2"/>
      <c r="F28" s="1">
        <v>64667</v>
      </c>
      <c r="G28" s="1">
        <v>173639</v>
      </c>
      <c r="H28" s="1">
        <v>39402</v>
      </c>
      <c r="I28" s="2">
        <v>574</v>
      </c>
      <c r="J28" s="1">
        <v>2904147</v>
      </c>
      <c r="K28" s="1">
        <v>473186</v>
      </c>
      <c r="L28" s="1">
        <v>6137428</v>
      </c>
      <c r="M28" s="42"/>
      <c r="N28" s="35">
        <f>IFERROR(B28/J28,0)</f>
        <v>8.3270578245522697E-2</v>
      </c>
      <c r="O28" s="36">
        <f>IFERROR(I28/H28,0)</f>
        <v>1.456778843713517E-2</v>
      </c>
      <c r="P28" s="34">
        <f>D28*250</f>
        <v>881000</v>
      </c>
      <c r="Q28" s="37">
        <f>ABS(P28-B28)/B28</f>
        <v>2.6430550386635239</v>
      </c>
    </row>
    <row r="29" spans="1:17" ht="15" thickBot="1" x14ac:dyDescent="0.35">
      <c r="A29" s="39" t="s">
        <v>51</v>
      </c>
      <c r="B29" s="1">
        <v>44244</v>
      </c>
      <c r="C29" s="2"/>
      <c r="D29" s="2">
        <v>477</v>
      </c>
      <c r="E29" s="2"/>
      <c r="F29" s="1">
        <v>25389</v>
      </c>
      <c r="G29" s="1">
        <v>18378</v>
      </c>
      <c r="H29" s="1">
        <v>41397</v>
      </c>
      <c r="I29" s="2">
        <v>446</v>
      </c>
      <c r="J29" s="1">
        <v>566544</v>
      </c>
      <c r="K29" s="1">
        <v>530086</v>
      </c>
      <c r="L29" s="1">
        <v>1068778</v>
      </c>
      <c r="M29" s="42"/>
      <c r="N29" s="35">
        <f>IFERROR(B29/J29,0)</f>
        <v>7.8094552232483266E-2</v>
      </c>
      <c r="O29" s="36">
        <f>IFERROR(I29/H29,0)</f>
        <v>1.0773727564799381E-2</v>
      </c>
      <c r="P29" s="34">
        <f>D29*250</f>
        <v>119250</v>
      </c>
      <c r="Q29" s="37">
        <f>ABS(P29-B29)/B29</f>
        <v>1.6952807160292922</v>
      </c>
    </row>
    <row r="30" spans="1:17" ht="15" thickBot="1" x14ac:dyDescent="0.35">
      <c r="A30" s="39" t="s">
        <v>50</v>
      </c>
      <c r="B30" s="1">
        <v>92553</v>
      </c>
      <c r="C30" s="2"/>
      <c r="D30" s="2">
        <v>756</v>
      </c>
      <c r="E30" s="2"/>
      <c r="F30" s="1">
        <v>51017</v>
      </c>
      <c r="G30" s="1">
        <v>40780</v>
      </c>
      <c r="H30" s="1">
        <v>47846</v>
      </c>
      <c r="I30" s="2">
        <v>391</v>
      </c>
      <c r="J30" s="1">
        <v>650985</v>
      </c>
      <c r="K30" s="1">
        <v>336529</v>
      </c>
      <c r="L30" s="1">
        <v>1934408</v>
      </c>
      <c r="M30" s="42"/>
      <c r="N30" s="35">
        <f>IFERROR(B30/J30,0)</f>
        <v>0.14217378280605544</v>
      </c>
      <c r="O30" s="36">
        <f>IFERROR(I30/H30,0)</f>
        <v>8.1720520001672039E-3</v>
      </c>
      <c r="P30" s="34">
        <f>D30*250</f>
        <v>189000</v>
      </c>
      <c r="Q30" s="37">
        <f>ABS(P30-B30)/B30</f>
        <v>1.0420731904962561</v>
      </c>
    </row>
    <row r="31" spans="1:17" ht="15" thickBot="1" x14ac:dyDescent="0.35">
      <c r="A31" s="39" t="s">
        <v>31</v>
      </c>
      <c r="B31" s="1">
        <v>119006</v>
      </c>
      <c r="C31" s="54">
        <v>2269</v>
      </c>
      <c r="D31" s="1">
        <v>1908</v>
      </c>
      <c r="E31" s="55">
        <v>15</v>
      </c>
      <c r="F31" s="1">
        <v>76094</v>
      </c>
      <c r="G31" s="1">
        <v>41004</v>
      </c>
      <c r="H31" s="1">
        <v>38636</v>
      </c>
      <c r="I31" s="2">
        <v>619</v>
      </c>
      <c r="J31" s="1">
        <v>1413453</v>
      </c>
      <c r="K31" s="1">
        <v>458890</v>
      </c>
      <c r="L31" s="1">
        <v>3080156</v>
      </c>
      <c r="M31" s="42"/>
      <c r="N31" s="35">
        <f>IFERROR(B31/J31,0)</f>
        <v>8.4195229696353541E-2</v>
      </c>
      <c r="O31" s="36">
        <f>IFERROR(I31/H31,0)</f>
        <v>1.6021327259550678E-2</v>
      </c>
      <c r="P31" s="34">
        <f>D31*250</f>
        <v>477000</v>
      </c>
      <c r="Q31" s="37">
        <f>ABS(P31-B31)/B31</f>
        <v>3.0082012671630003</v>
      </c>
    </row>
    <row r="32" spans="1:17" ht="15" thickBot="1" x14ac:dyDescent="0.35">
      <c r="A32" s="39" t="s">
        <v>42</v>
      </c>
      <c r="B32" s="1">
        <v>13929</v>
      </c>
      <c r="C32" s="2"/>
      <c r="D32" s="2">
        <v>498</v>
      </c>
      <c r="E32" s="2"/>
      <c r="F32" s="1">
        <v>10688</v>
      </c>
      <c r="G32" s="1">
        <v>2743</v>
      </c>
      <c r="H32" s="1">
        <v>10244</v>
      </c>
      <c r="I32" s="2">
        <v>366</v>
      </c>
      <c r="J32" s="1">
        <v>410867</v>
      </c>
      <c r="K32" s="1">
        <v>302172</v>
      </c>
      <c r="L32" s="1">
        <v>1359711</v>
      </c>
      <c r="M32" s="42"/>
      <c r="N32" s="35">
        <f>IFERROR(B32/J32,0)</f>
        <v>3.3901481501313079E-2</v>
      </c>
      <c r="O32" s="36">
        <f>IFERROR(I32/H32,0)</f>
        <v>3.5728231159703243E-2</v>
      </c>
      <c r="P32" s="34">
        <f>D32*250</f>
        <v>124500</v>
      </c>
      <c r="Q32" s="37">
        <f>ABS(P32-B32)/B32</f>
        <v>7.938186517337928</v>
      </c>
    </row>
    <row r="33" spans="1:17" ht="15" thickBot="1" x14ac:dyDescent="0.35">
      <c r="A33" s="39" t="s">
        <v>8</v>
      </c>
      <c r="B33" s="1">
        <v>279445</v>
      </c>
      <c r="C33" s="54">
        <v>3079</v>
      </c>
      <c r="D33" s="1">
        <v>16675</v>
      </c>
      <c r="E33" s="55">
        <v>24</v>
      </c>
      <c r="F33" s="1">
        <v>186955</v>
      </c>
      <c r="G33" s="1">
        <v>75815</v>
      </c>
      <c r="H33" s="1">
        <v>31461</v>
      </c>
      <c r="I33" s="1">
        <v>1877</v>
      </c>
      <c r="J33" s="1">
        <v>5210727</v>
      </c>
      <c r="K33" s="1">
        <v>586649</v>
      </c>
      <c r="L33" s="1">
        <v>8882190</v>
      </c>
      <c r="M33" s="42"/>
      <c r="N33" s="35">
        <f>IFERROR(B33/J33,0)</f>
        <v>5.3628793064768122E-2</v>
      </c>
      <c r="O33" s="36">
        <f>IFERROR(I33/H33,0)</f>
        <v>5.9661167795047834E-2</v>
      </c>
      <c r="P33" s="34">
        <f>D33*250</f>
        <v>4168750</v>
      </c>
      <c r="Q33" s="37">
        <f>ABS(P33-B33)/B33</f>
        <v>13.9179623897368</v>
      </c>
    </row>
    <row r="34" spans="1:17" ht="15" thickBot="1" x14ac:dyDescent="0.35">
      <c r="A34" s="39" t="s">
        <v>44</v>
      </c>
      <c r="B34" s="1">
        <v>62006</v>
      </c>
      <c r="C34" s="2"/>
      <c r="D34" s="1">
        <v>1198</v>
      </c>
      <c r="E34" s="2"/>
      <c r="F34" s="1">
        <v>24449</v>
      </c>
      <c r="G34" s="1">
        <v>36359</v>
      </c>
      <c r="H34" s="1">
        <v>29571</v>
      </c>
      <c r="I34" s="2">
        <v>571</v>
      </c>
      <c r="J34" s="1">
        <v>1348194</v>
      </c>
      <c r="K34" s="1">
        <v>642968</v>
      </c>
      <c r="L34" s="1">
        <v>2096829</v>
      </c>
      <c r="M34" s="42"/>
      <c r="N34" s="35">
        <f>IFERROR(B34/J34,0)</f>
        <v>4.599189730854758E-2</v>
      </c>
      <c r="O34" s="36">
        <f>IFERROR(I34/H34,0)</f>
        <v>1.9309458591187312E-2</v>
      </c>
      <c r="P34" s="34">
        <f>D34*250</f>
        <v>299500</v>
      </c>
      <c r="Q34" s="37">
        <f>ABS(P34-B34)/B34</f>
        <v>3.8301777247363158</v>
      </c>
    </row>
    <row r="35" spans="1:17" ht="15" thickBot="1" x14ac:dyDescent="0.35">
      <c r="A35" s="39" t="s">
        <v>7</v>
      </c>
      <c r="B35" s="1">
        <v>588381</v>
      </c>
      <c r="C35" s="2"/>
      <c r="D35" s="1">
        <v>33955</v>
      </c>
      <c r="E35" s="2"/>
      <c r="F35" s="1">
        <v>428514</v>
      </c>
      <c r="G35" s="1">
        <v>125912</v>
      </c>
      <c r="H35" s="1">
        <v>30245</v>
      </c>
      <c r="I35" s="1">
        <v>1745</v>
      </c>
      <c r="J35" s="1">
        <v>16434914</v>
      </c>
      <c r="K35" s="1">
        <v>844828</v>
      </c>
      <c r="L35" s="1">
        <v>19453561</v>
      </c>
      <c r="M35" s="42"/>
      <c r="N35" s="35">
        <f>IFERROR(B35/J35,0)</f>
        <v>3.5800674101489065E-2</v>
      </c>
      <c r="O35" s="36">
        <f>IFERROR(I35/H35,0)</f>
        <v>5.7695486857331793E-2</v>
      </c>
      <c r="P35" s="34">
        <f>D35*250</f>
        <v>8488750</v>
      </c>
      <c r="Q35" s="37">
        <f>ABS(P35-B35)/B35</f>
        <v>13.427301357453759</v>
      </c>
    </row>
    <row r="36" spans="1:17" ht="15" thickBot="1" x14ac:dyDescent="0.35">
      <c r="A36" s="39" t="s">
        <v>24</v>
      </c>
      <c r="B36" s="1">
        <v>309118</v>
      </c>
      <c r="C36" s="54">
        <v>3885</v>
      </c>
      <c r="D36" s="1">
        <v>4756</v>
      </c>
      <c r="E36" s="55">
        <v>36</v>
      </c>
      <c r="F36" s="1">
        <v>261719</v>
      </c>
      <c r="G36" s="1">
        <v>42643</v>
      </c>
      <c r="H36" s="1">
        <v>29473</v>
      </c>
      <c r="I36" s="2">
        <v>453</v>
      </c>
      <c r="J36" s="1">
        <v>4576735</v>
      </c>
      <c r="K36" s="1">
        <v>436375</v>
      </c>
      <c r="L36" s="1">
        <v>10488084</v>
      </c>
      <c r="M36" s="42"/>
      <c r="N36" s="35">
        <f>IFERROR(B36/J36,0)</f>
        <v>6.7541161985563938E-2</v>
      </c>
      <c r="O36" s="36">
        <f>IFERROR(I36/H36,0)</f>
        <v>1.5369999660706408E-2</v>
      </c>
      <c r="P36" s="34">
        <f>D36*250</f>
        <v>1189000</v>
      </c>
      <c r="Q36" s="37">
        <f>ABS(P36-B36)/B36</f>
        <v>2.8464275778181793</v>
      </c>
    </row>
    <row r="37" spans="1:17" ht="15" thickBot="1" x14ac:dyDescent="0.35">
      <c r="A37" s="39" t="s">
        <v>53</v>
      </c>
      <c r="B37" s="1">
        <v>62872</v>
      </c>
      <c r="C37" s="54">
        <v>2270</v>
      </c>
      <c r="D37" s="2">
        <v>726</v>
      </c>
      <c r="E37" s="55">
        <v>19</v>
      </c>
      <c r="F37" s="1">
        <v>50835</v>
      </c>
      <c r="G37" s="1">
        <v>11311</v>
      </c>
      <c r="H37" s="1">
        <v>82502</v>
      </c>
      <c r="I37" s="2">
        <v>953</v>
      </c>
      <c r="J37" s="1">
        <v>322228</v>
      </c>
      <c r="K37" s="1">
        <v>422837</v>
      </c>
      <c r="L37" s="1">
        <v>762062</v>
      </c>
      <c r="M37" s="42"/>
      <c r="N37" s="35">
        <f>IFERROR(B37/J37,0)</f>
        <v>0.19511650135928596</v>
      </c>
      <c r="O37" s="36">
        <f>IFERROR(I37/H37,0)</f>
        <v>1.1551235121572811E-2</v>
      </c>
      <c r="P37" s="34">
        <f>D37*250</f>
        <v>181500</v>
      </c>
      <c r="Q37" s="37">
        <f>ABS(P37-B37)/B37</f>
        <v>1.8868176612800611</v>
      </c>
    </row>
    <row r="38" spans="1:17" ht="15" thickBot="1" x14ac:dyDescent="0.35">
      <c r="A38" s="39" t="s">
        <v>21</v>
      </c>
      <c r="B38" s="1">
        <v>282528</v>
      </c>
      <c r="C38" s="2"/>
      <c r="D38" s="1">
        <v>5736</v>
      </c>
      <c r="E38" s="2"/>
      <c r="F38" s="1">
        <v>197674</v>
      </c>
      <c r="G38" s="1">
        <v>79118</v>
      </c>
      <c r="H38" s="1">
        <v>24170</v>
      </c>
      <c r="I38" s="2">
        <v>491</v>
      </c>
      <c r="J38" s="1">
        <v>5117591</v>
      </c>
      <c r="K38" s="1">
        <v>437809</v>
      </c>
      <c r="L38" s="1">
        <v>11689100</v>
      </c>
      <c r="M38" s="42"/>
      <c r="N38" s="35">
        <f>IFERROR(B38/J38,0)</f>
        <v>5.520722543087167E-2</v>
      </c>
      <c r="O38" s="36">
        <f>IFERROR(I38/H38,0)</f>
        <v>2.0314439387670667E-2</v>
      </c>
      <c r="P38" s="34">
        <f>D38*250</f>
        <v>1434000</v>
      </c>
      <c r="Q38" s="37">
        <f>ABS(P38-B38)/B38</f>
        <v>4.0756031260618419</v>
      </c>
    </row>
    <row r="39" spans="1:17" ht="15" thickBot="1" x14ac:dyDescent="0.35">
      <c r="A39" s="39" t="s">
        <v>46</v>
      </c>
      <c r="B39" s="1">
        <v>150205</v>
      </c>
      <c r="C39" s="54">
        <v>2847</v>
      </c>
      <c r="D39" s="1">
        <v>1516</v>
      </c>
      <c r="E39" s="55">
        <v>23</v>
      </c>
      <c r="F39" s="1">
        <v>123333</v>
      </c>
      <c r="G39" s="1">
        <v>25356</v>
      </c>
      <c r="H39" s="1">
        <v>37960</v>
      </c>
      <c r="I39" s="2">
        <v>383</v>
      </c>
      <c r="J39" s="1">
        <v>1816690</v>
      </c>
      <c r="K39" s="1">
        <v>459111</v>
      </c>
      <c r="L39" s="1">
        <v>3956971</v>
      </c>
      <c r="M39" s="42"/>
      <c r="N39" s="35">
        <f>IFERROR(B39/J39,0)</f>
        <v>8.2680589423622081E-2</v>
      </c>
      <c r="O39" s="36">
        <f>IFERROR(I39/H39,0)</f>
        <v>1.0089567966280294E-2</v>
      </c>
      <c r="P39" s="34">
        <f>D39*250</f>
        <v>379000</v>
      </c>
      <c r="Q39" s="37">
        <f>ABS(P39-B39)/B39</f>
        <v>1.5232182683665656</v>
      </c>
    </row>
    <row r="40" spans="1:17" ht="15" thickBot="1" x14ac:dyDescent="0.35">
      <c r="A40" s="39" t="s">
        <v>37</v>
      </c>
      <c r="B40" s="1">
        <v>54937</v>
      </c>
      <c r="C40" s="2"/>
      <c r="D40" s="2">
        <v>753</v>
      </c>
      <c r="E40" s="2"/>
      <c r="F40" s="2" t="s">
        <v>104</v>
      </c>
      <c r="G40" s="2" t="s">
        <v>104</v>
      </c>
      <c r="H40" s="1">
        <v>13025</v>
      </c>
      <c r="I40" s="2">
        <v>179</v>
      </c>
      <c r="J40" s="1">
        <v>940403</v>
      </c>
      <c r="K40" s="1">
        <v>222964</v>
      </c>
      <c r="L40" s="1">
        <v>4217737</v>
      </c>
      <c r="M40" s="42"/>
      <c r="N40" s="35">
        <f>IFERROR(B40/J40,0)</f>
        <v>5.8418571612383202E-2</v>
      </c>
      <c r="O40" s="36">
        <f>IFERROR(I40/H40,0)</f>
        <v>1.3742802303262957E-2</v>
      </c>
      <c r="P40" s="34">
        <f>D40*250</f>
        <v>188250</v>
      </c>
      <c r="Q40" s="37">
        <f>ABS(P40-B40)/B40</f>
        <v>2.4266523472341044</v>
      </c>
    </row>
    <row r="41" spans="1:17" ht="15" thickBot="1" x14ac:dyDescent="0.35">
      <c r="A41" s="39" t="s">
        <v>19</v>
      </c>
      <c r="B41" s="1">
        <v>264397</v>
      </c>
      <c r="C41" s="54">
        <v>4396</v>
      </c>
      <c r="D41" s="1">
        <v>9364</v>
      </c>
      <c r="E41" s="55">
        <v>47</v>
      </c>
      <c r="F41" s="1">
        <v>178070</v>
      </c>
      <c r="G41" s="1">
        <v>76963</v>
      </c>
      <c r="H41" s="1">
        <v>20653</v>
      </c>
      <c r="I41" s="2">
        <v>731</v>
      </c>
      <c r="J41" s="1">
        <v>3081117</v>
      </c>
      <c r="K41" s="1">
        <v>240675</v>
      </c>
      <c r="L41" s="1">
        <v>12801989</v>
      </c>
      <c r="M41" s="42"/>
      <c r="N41" s="35">
        <f>IFERROR(B41/J41,0)</f>
        <v>8.5812061015534305E-2</v>
      </c>
      <c r="O41" s="36">
        <f>IFERROR(I41/H41,0)</f>
        <v>3.5394373698736263E-2</v>
      </c>
      <c r="P41" s="34">
        <f>D41*250</f>
        <v>2341000</v>
      </c>
      <c r="Q41" s="37">
        <f>ABS(P41-B41)/B41</f>
        <v>7.8541095398207998</v>
      </c>
    </row>
    <row r="42" spans="1:17" ht="13.5" thickBot="1" x14ac:dyDescent="0.35">
      <c r="A42" s="40" t="s">
        <v>65</v>
      </c>
      <c r="B42" s="1">
        <v>77505</v>
      </c>
      <c r="C42" s="56">
        <v>970</v>
      </c>
      <c r="D42" s="2">
        <v>921</v>
      </c>
      <c r="E42" s="55">
        <v>7</v>
      </c>
      <c r="F42" s="2" t="s">
        <v>104</v>
      </c>
      <c r="G42" s="2" t="s">
        <v>104</v>
      </c>
      <c r="H42" s="1">
        <v>22883</v>
      </c>
      <c r="I42" s="2">
        <v>272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0.16701036259381605</v>
      </c>
      <c r="O42" s="36">
        <f>IFERROR(I42/H42,0)</f>
        <v>1.1886553336538042E-2</v>
      </c>
      <c r="P42" s="34">
        <f>D42*250</f>
        <v>230250</v>
      </c>
      <c r="Q42" s="37">
        <f>ABS(P42-B42)/B42</f>
        <v>1.9707760789626476</v>
      </c>
    </row>
    <row r="43" spans="1:17" ht="15" thickBot="1" x14ac:dyDescent="0.35">
      <c r="A43" s="39" t="s">
        <v>40</v>
      </c>
      <c r="B43" s="1">
        <v>41529</v>
      </c>
      <c r="C43" s="2"/>
      <c r="D43" s="1">
        <v>1254</v>
      </c>
      <c r="E43" s="2"/>
      <c r="F43" s="1">
        <v>3086</v>
      </c>
      <c r="G43" s="1">
        <v>37189</v>
      </c>
      <c r="H43" s="1">
        <v>39202</v>
      </c>
      <c r="I43" s="1">
        <v>1184</v>
      </c>
      <c r="J43" s="1">
        <v>1315383</v>
      </c>
      <c r="K43" s="1">
        <v>1241676</v>
      </c>
      <c r="L43" s="1">
        <v>1059361</v>
      </c>
      <c r="M43" s="42"/>
      <c r="N43" s="35">
        <f>IFERROR(B43/J43,0)</f>
        <v>3.1571793158342472E-2</v>
      </c>
      <c r="O43" s="36">
        <f>IFERROR(I43/H43,0)</f>
        <v>3.0202540686699659E-2</v>
      </c>
      <c r="P43" s="34">
        <f>D43*250</f>
        <v>313500</v>
      </c>
      <c r="Q43" s="37">
        <f>ABS(P43-B43)/B43</f>
        <v>6.5489417033879942</v>
      </c>
    </row>
    <row r="44" spans="1:17" ht="15" thickBot="1" x14ac:dyDescent="0.35">
      <c r="A44" s="39" t="s">
        <v>25</v>
      </c>
      <c r="B44" s="1">
        <v>194014</v>
      </c>
      <c r="C44" s="54">
        <v>1913</v>
      </c>
      <c r="D44" s="1">
        <v>4110</v>
      </c>
      <c r="E44" s="55">
        <v>9</v>
      </c>
      <c r="F44" s="1">
        <v>100075</v>
      </c>
      <c r="G44" s="1">
        <v>89829</v>
      </c>
      <c r="H44" s="1">
        <v>37682</v>
      </c>
      <c r="I44" s="2">
        <v>798</v>
      </c>
      <c r="J44" s="1">
        <v>2311405</v>
      </c>
      <c r="K44" s="1">
        <v>448929</v>
      </c>
      <c r="L44" s="1">
        <v>5148714</v>
      </c>
      <c r="M44" s="42"/>
      <c r="N44" s="35">
        <f>IFERROR(B44/J44,0)</f>
        <v>8.3937691577200879E-2</v>
      </c>
      <c r="O44" s="36">
        <f>IFERROR(I44/H44,0)</f>
        <v>2.1177219892787008E-2</v>
      </c>
      <c r="P44" s="34">
        <f>D44*250</f>
        <v>1027500</v>
      </c>
      <c r="Q44" s="37">
        <f>ABS(P44-B44)/B44</f>
        <v>4.296009566319956</v>
      </c>
    </row>
    <row r="45" spans="1:17" ht="15" thickBot="1" x14ac:dyDescent="0.35">
      <c r="A45" s="39" t="s">
        <v>54</v>
      </c>
      <c r="B45" s="1">
        <v>64182</v>
      </c>
      <c r="C45" s="54">
        <v>1855</v>
      </c>
      <c r="D45" s="2">
        <v>568</v>
      </c>
      <c r="E45" s="2"/>
      <c r="F45" s="1">
        <v>44814</v>
      </c>
      <c r="G45" s="1">
        <v>18800</v>
      </c>
      <c r="H45" s="1">
        <v>72550</v>
      </c>
      <c r="I45" s="2">
        <v>642</v>
      </c>
      <c r="J45" s="1">
        <v>291823</v>
      </c>
      <c r="K45" s="1">
        <v>329871</v>
      </c>
      <c r="L45" s="1">
        <v>884659</v>
      </c>
      <c r="M45" s="42"/>
      <c r="N45" s="35">
        <f>IFERROR(B45/J45,0)</f>
        <v>0.21993468643664138</v>
      </c>
      <c r="O45" s="36">
        <f>IFERROR(I45/H45,0)</f>
        <v>8.8490696071674702E-3</v>
      </c>
      <c r="P45" s="34">
        <f>D45*250</f>
        <v>142000</v>
      </c>
      <c r="Q45" s="37">
        <f>ABS(P45-B45)/B45</f>
        <v>1.212458321647814</v>
      </c>
    </row>
    <row r="46" spans="1:17" ht="15" thickBot="1" x14ac:dyDescent="0.35">
      <c r="A46" s="39" t="s">
        <v>20</v>
      </c>
      <c r="B46" s="1">
        <v>300458</v>
      </c>
      <c r="C46" s="2"/>
      <c r="D46" s="1">
        <v>3852</v>
      </c>
      <c r="E46" s="2"/>
      <c r="F46" s="1">
        <v>265459</v>
      </c>
      <c r="G46" s="1">
        <v>31147</v>
      </c>
      <c r="H46" s="1">
        <v>43996</v>
      </c>
      <c r="I46" s="2">
        <v>564</v>
      </c>
      <c r="J46" s="1">
        <v>3999108</v>
      </c>
      <c r="K46" s="1">
        <v>585592</v>
      </c>
      <c r="L46" s="1">
        <v>6829174</v>
      </c>
      <c r="M46" s="42"/>
      <c r="N46" s="35">
        <f>IFERROR(B46/J46,0)</f>
        <v>7.5131254269702144E-2</v>
      </c>
      <c r="O46" s="36">
        <f>IFERROR(I46/H46,0)</f>
        <v>1.2819347213383035E-2</v>
      </c>
      <c r="P46" s="34">
        <f>D46*250</f>
        <v>963000</v>
      </c>
      <c r="Q46" s="37">
        <f>ABS(P46-B46)/B46</f>
        <v>2.2051068701781946</v>
      </c>
    </row>
    <row r="47" spans="1:17" ht="15" thickBot="1" x14ac:dyDescent="0.35">
      <c r="A47" s="39" t="s">
        <v>15</v>
      </c>
      <c r="B47" s="1">
        <v>1078194</v>
      </c>
      <c r="C47" s="2"/>
      <c r="D47" s="1">
        <v>19946</v>
      </c>
      <c r="E47" s="2"/>
      <c r="F47" s="1">
        <v>877168</v>
      </c>
      <c r="G47" s="1">
        <v>181080</v>
      </c>
      <c r="H47" s="1">
        <v>37184</v>
      </c>
      <c r="I47" s="2">
        <v>688</v>
      </c>
      <c r="J47" s="1">
        <v>10136547</v>
      </c>
      <c r="K47" s="1">
        <v>349586</v>
      </c>
      <c r="L47" s="1">
        <v>28995881</v>
      </c>
      <c r="M47" s="42"/>
      <c r="N47" s="35">
        <f>IFERROR(B47/J47,0)</f>
        <v>0.10636699065273411</v>
      </c>
      <c r="O47" s="36">
        <f>IFERROR(I47/H47,0)</f>
        <v>1.8502581755593803E-2</v>
      </c>
      <c r="P47" s="34">
        <f>D47*250</f>
        <v>4986500</v>
      </c>
      <c r="Q47" s="37">
        <f>ABS(P47-B47)/B47</f>
        <v>3.6248634290303969</v>
      </c>
    </row>
    <row r="48" spans="1:17" ht="13.5" thickBot="1" x14ac:dyDescent="0.35">
      <c r="A48" s="40" t="s">
        <v>66</v>
      </c>
      <c r="B48" s="1">
        <v>1434</v>
      </c>
      <c r="C48" s="2"/>
      <c r="D48" s="2">
        <v>23</v>
      </c>
      <c r="E48" s="2"/>
      <c r="F48" s="1">
        <v>1370</v>
      </c>
      <c r="G48" s="2">
        <v>41</v>
      </c>
      <c r="H48" s="2"/>
      <c r="I48" s="2"/>
      <c r="J48" s="1">
        <v>26110</v>
      </c>
      <c r="K48" s="2"/>
      <c r="L48" s="2"/>
      <c r="M48" s="43"/>
      <c r="N48" s="35">
        <f>IFERROR(B48/J48,0)</f>
        <v>5.4921486020681733E-2</v>
      </c>
      <c r="O48" s="36">
        <f>IFERROR(I48/H48,0)</f>
        <v>0</v>
      </c>
      <c r="P48" s="34">
        <f>D48*250</f>
        <v>5750</v>
      </c>
      <c r="Q48" s="37">
        <f>ABS(P48-B48)/B48</f>
        <v>3.0097629009762903</v>
      </c>
    </row>
    <row r="49" spans="1:17" ht="15" thickBot="1" x14ac:dyDescent="0.35">
      <c r="A49" s="39" t="s">
        <v>28</v>
      </c>
      <c r="B49" s="1">
        <v>145789</v>
      </c>
      <c r="C49" s="2"/>
      <c r="D49" s="2">
        <v>701</v>
      </c>
      <c r="E49" s="2"/>
      <c r="F49" s="1">
        <v>100892</v>
      </c>
      <c r="G49" s="1">
        <v>44196</v>
      </c>
      <c r="H49" s="1">
        <v>45474</v>
      </c>
      <c r="I49" s="2">
        <v>219</v>
      </c>
      <c r="J49" s="1">
        <v>1696242</v>
      </c>
      <c r="K49" s="1">
        <v>529091</v>
      </c>
      <c r="L49" s="1">
        <v>3205958</v>
      </c>
      <c r="M49" s="42"/>
      <c r="N49" s="35">
        <f>IFERROR(B49/J49,0)</f>
        <v>8.5948231443390741E-2</v>
      </c>
      <c r="O49" s="36">
        <f>IFERROR(I49/H49,0)</f>
        <v>4.8159387782029288E-3</v>
      </c>
      <c r="P49" s="34">
        <f>D49*250</f>
        <v>175250</v>
      </c>
      <c r="Q49" s="37">
        <f>ABS(P49-B49)/B49</f>
        <v>0.20207971794854207</v>
      </c>
    </row>
    <row r="50" spans="1:17" ht="15" thickBot="1" x14ac:dyDescent="0.35">
      <c r="A50" s="39" t="s">
        <v>48</v>
      </c>
      <c r="B50" s="1">
        <v>2843</v>
      </c>
      <c r="C50" s="56">
        <v>100</v>
      </c>
      <c r="D50" s="2">
        <v>59</v>
      </c>
      <c r="E50" s="2"/>
      <c r="F50" s="1">
        <v>2000</v>
      </c>
      <c r="G50" s="2">
        <v>784</v>
      </c>
      <c r="H50" s="1">
        <v>4556</v>
      </c>
      <c r="I50" s="2">
        <v>95</v>
      </c>
      <c r="J50" s="1">
        <v>199626</v>
      </c>
      <c r="K50" s="1">
        <v>319919</v>
      </c>
      <c r="L50" s="1">
        <v>623989</v>
      </c>
      <c r="M50" s="42"/>
      <c r="N50" s="35">
        <f>IFERROR(B50/J50,0)</f>
        <v>1.4241631851562422E-2</v>
      </c>
      <c r="O50" s="36">
        <f>IFERROR(I50/H50,0)</f>
        <v>2.0851624231782266E-2</v>
      </c>
      <c r="P50" s="34">
        <f>D50*250</f>
        <v>14750</v>
      </c>
      <c r="Q50" s="37">
        <f>ABS(P50-B50)/B50</f>
        <v>4.1881814984171646</v>
      </c>
    </row>
    <row r="51" spans="1:17" ht="15" thickBot="1" x14ac:dyDescent="0.35">
      <c r="A51" s="39" t="s">
        <v>29</v>
      </c>
      <c r="B51" s="1">
        <v>200799</v>
      </c>
      <c r="C51" s="54">
        <v>1537</v>
      </c>
      <c r="D51" s="1">
        <v>3799</v>
      </c>
      <c r="E51" s="55">
        <v>14</v>
      </c>
      <c r="F51" s="1">
        <v>22095</v>
      </c>
      <c r="G51" s="1">
        <v>174905</v>
      </c>
      <c r="H51" s="1">
        <v>23525</v>
      </c>
      <c r="I51" s="2">
        <v>445</v>
      </c>
      <c r="J51" s="1">
        <v>3125263</v>
      </c>
      <c r="K51" s="1">
        <v>366148</v>
      </c>
      <c r="L51" s="1">
        <v>8535519</v>
      </c>
      <c r="M51" s="42"/>
      <c r="N51" s="35">
        <f>IFERROR(B51/J51,0)</f>
        <v>6.4250272697049818E-2</v>
      </c>
      <c r="O51" s="36">
        <f>IFERROR(I51/H51,0)</f>
        <v>1.891604675876727E-2</v>
      </c>
      <c r="P51" s="34">
        <f>D51*250</f>
        <v>949750</v>
      </c>
      <c r="Q51" s="37">
        <f>ABS(P51-B51)/B51</f>
        <v>3.7298542323417947</v>
      </c>
    </row>
    <row r="52" spans="1:17" ht="15" thickBot="1" x14ac:dyDescent="0.35">
      <c r="A52" s="39" t="s">
        <v>9</v>
      </c>
      <c r="B52" s="1">
        <v>130782</v>
      </c>
      <c r="C52" s="2"/>
      <c r="D52" s="1">
        <v>2530</v>
      </c>
      <c r="E52" s="2"/>
      <c r="F52" s="1">
        <v>56752</v>
      </c>
      <c r="G52" s="1">
        <v>71500</v>
      </c>
      <c r="H52" s="1">
        <v>17175</v>
      </c>
      <c r="I52" s="2">
        <v>332</v>
      </c>
      <c r="J52" s="1">
        <v>2722087</v>
      </c>
      <c r="K52" s="1">
        <v>357469</v>
      </c>
      <c r="L52" s="1">
        <v>7614893</v>
      </c>
      <c r="M52" s="42"/>
      <c r="N52" s="35">
        <f>IFERROR(B52/J52,0)</f>
        <v>4.8044753896550697E-2</v>
      </c>
      <c r="O52" s="36">
        <f>IFERROR(I52/H52,0)</f>
        <v>1.9330422125181951E-2</v>
      </c>
      <c r="P52" s="34">
        <f>D52*250</f>
        <v>632500</v>
      </c>
      <c r="Q52" s="37">
        <f>ABS(P52-B52)/B52</f>
        <v>3.8362924561483998</v>
      </c>
    </row>
    <row r="53" spans="1:17" ht="15" thickBot="1" x14ac:dyDescent="0.35">
      <c r="A53" s="39" t="s">
        <v>56</v>
      </c>
      <c r="B53" s="1">
        <v>32792</v>
      </c>
      <c r="C53" s="54">
        <v>1153</v>
      </c>
      <c r="D53" s="2">
        <v>574</v>
      </c>
      <c r="E53" s="55">
        <v>9</v>
      </c>
      <c r="F53" s="1">
        <v>23077</v>
      </c>
      <c r="G53" s="1">
        <v>9141</v>
      </c>
      <c r="H53" s="1">
        <v>18298</v>
      </c>
      <c r="I53" s="2">
        <v>320</v>
      </c>
      <c r="J53" s="1">
        <v>911868</v>
      </c>
      <c r="K53" s="1">
        <v>508813</v>
      </c>
      <c r="L53" s="1">
        <v>1792147</v>
      </c>
      <c r="M53" s="42"/>
      <c r="N53" s="35">
        <f>IFERROR(B53/J53,0)</f>
        <v>3.596134528243123E-2</v>
      </c>
      <c r="O53" s="36">
        <f>IFERROR(I53/H53,0)</f>
        <v>1.7488250081976173E-2</v>
      </c>
      <c r="P53" s="34">
        <f>D53*250</f>
        <v>143500</v>
      </c>
      <c r="Q53" s="37">
        <f>ABS(P53-B53)/B53</f>
        <v>3.3760673334959748</v>
      </c>
    </row>
    <row r="54" spans="1:17" ht="15" thickBot="1" x14ac:dyDescent="0.35">
      <c r="A54" s="39" t="s">
        <v>22</v>
      </c>
      <c r="B54" s="1">
        <v>301165</v>
      </c>
      <c r="C54" s="2"/>
      <c r="D54" s="1">
        <v>2573</v>
      </c>
      <c r="E54" s="2"/>
      <c r="F54" s="1">
        <v>229469</v>
      </c>
      <c r="G54" s="1">
        <v>69123</v>
      </c>
      <c r="H54" s="1">
        <v>51725</v>
      </c>
      <c r="I54" s="2">
        <v>442</v>
      </c>
      <c r="J54" s="1">
        <v>2276677</v>
      </c>
      <c r="K54" s="1">
        <v>391018</v>
      </c>
      <c r="L54" s="1">
        <v>5822434</v>
      </c>
      <c r="M54" s="42"/>
      <c r="N54" s="35">
        <f>IFERROR(B54/J54,0)</f>
        <v>0.13228270852650595</v>
      </c>
      <c r="O54" s="36">
        <f>IFERROR(I54/H54,0)</f>
        <v>8.5451909134847751E-3</v>
      </c>
      <c r="P54" s="34">
        <f>D54*250</f>
        <v>643250</v>
      </c>
      <c r="Q54" s="37">
        <f>ABS(P54-B54)/B54</f>
        <v>1.1358723623262996</v>
      </c>
    </row>
    <row r="55" spans="1:17" ht="15" thickBot="1" x14ac:dyDescent="0.35">
      <c r="A55" s="46" t="s">
        <v>55</v>
      </c>
      <c r="B55" s="29">
        <v>21881</v>
      </c>
      <c r="C55" s="57">
        <v>540</v>
      </c>
      <c r="D55" s="13">
        <v>144</v>
      </c>
      <c r="E55" s="58">
        <v>17</v>
      </c>
      <c r="F55" s="29">
        <v>12247</v>
      </c>
      <c r="G55" s="29">
        <v>9490</v>
      </c>
      <c r="H55" s="29">
        <v>37807</v>
      </c>
      <c r="I55" s="13">
        <v>249</v>
      </c>
      <c r="J55" s="29">
        <v>322900</v>
      </c>
      <c r="K55" s="29">
        <v>557918</v>
      </c>
      <c r="L55" s="29">
        <v>578759</v>
      </c>
      <c r="M55" s="42"/>
      <c r="N55" s="35">
        <f>IFERROR(B55/J55,0)</f>
        <v>6.7764013626509759E-2</v>
      </c>
      <c r="O55" s="36">
        <f>IFERROR(I55/H55,0)</f>
        <v>6.586081942497421E-3</v>
      </c>
      <c r="P55" s="34">
        <f>D55*250</f>
        <v>36000</v>
      </c>
      <c r="Q55" s="37">
        <f>ABS(P55-B55)/B55</f>
        <v>0.64526301357341986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290C01AB-6C80-4AB8-A0FE-B5887B36551F}"/>
    <hyperlink ref="A6" r:id="rId2" display="https://www.worldometers.info/coronavirus/usa/california/" xr:uid="{885382CE-F45A-4909-B455-3E665D35C5EE}"/>
    <hyperlink ref="A11" r:id="rId3" display="https://www.worldometers.info/coronavirus/usa/florida/" xr:uid="{E814D93D-EB3B-4663-B5CF-DE6EC3388F99}"/>
    <hyperlink ref="A35" r:id="rId4" display="https://www.worldometers.info/coronavirus/usa/new-york/" xr:uid="{E31E051F-F205-4D2F-B73C-BBF46C880CB9}"/>
    <hyperlink ref="A16" r:id="rId5" display="https://www.worldometers.info/coronavirus/usa/illinois/" xr:uid="{E126E215-4C3F-47BB-8347-239CD356DF1A}"/>
    <hyperlink ref="A12" r:id="rId6" display="https://www.worldometers.info/coronavirus/usa/georgia/" xr:uid="{1D3084CC-6C34-4A91-8088-7D286431DA62}"/>
    <hyperlink ref="A36" r:id="rId7" display="https://www.worldometers.info/coronavirus/usa/north-carolina/" xr:uid="{9DBC509C-4E5F-40D9-B8D7-75775D53F752}"/>
    <hyperlink ref="A54" r:id="rId8" display="https://www.worldometers.info/coronavirus/usa/wisconsin/" xr:uid="{8C977C75-9001-4948-9968-C7CD4159B519}"/>
    <hyperlink ref="A46" r:id="rId9" display="https://www.worldometers.info/coronavirus/usa/tennessee/" xr:uid="{F93B785A-8ABC-46CA-BB1B-8AAECA240A19}"/>
    <hyperlink ref="A38" r:id="rId10" display="https://www.worldometers.info/coronavirus/usa/ohio/" xr:uid="{97DAE574-F128-4D0B-9DEA-80AAE0DDF6BF}"/>
    <hyperlink ref="A33" r:id="rId11" display="https://www.worldometers.info/coronavirus/usa/new-jersey/" xr:uid="{2CD7BC82-9156-4B5C-8CDC-520DF458F419}"/>
    <hyperlink ref="A4" r:id="rId12" display="https://www.worldometers.info/coronavirus/usa/arizona/" xr:uid="{89EA6E76-5D44-4122-B3BE-BC206C0770A7}"/>
    <hyperlink ref="A25" r:id="rId13" display="https://www.worldometers.info/coronavirus/usa/michigan/" xr:uid="{94EB4630-5A12-44C1-81EB-4DB6746950EB}"/>
    <hyperlink ref="A41" r:id="rId14" display="https://www.worldometers.info/coronavirus/usa/pennsylvania/" xr:uid="{CF702801-B185-43C3-B0A4-B43BFBE1B1E5}"/>
    <hyperlink ref="A17" r:id="rId15" display="https://www.worldometers.info/coronavirus/usa/indiana/" xr:uid="{DDBFB63F-75A3-4F35-9125-0F408BB0C926}"/>
    <hyperlink ref="A28" r:id="rId16" display="https://www.worldometers.info/coronavirus/usa/missouri/" xr:uid="{87BB3E9A-6CE3-4EC1-8D8C-58ABC84DD0E5}"/>
    <hyperlink ref="A26" r:id="rId17" display="https://www.worldometers.info/coronavirus/usa/minnesota/" xr:uid="{29ED38EC-BD25-4501-844B-56592FD4E183}"/>
    <hyperlink ref="A2" r:id="rId18" display="https://www.worldometers.info/coronavirus/usa/alabama/" xr:uid="{1C6B1437-4CF5-4905-A364-8C6A4CE601B1}"/>
    <hyperlink ref="A21" r:id="rId19" display="https://www.worldometers.info/coronavirus/usa/louisiana/" xr:uid="{18358C67-FB6F-40AD-95D8-DBC506BE2A11}"/>
    <hyperlink ref="A51" r:id="rId20" display="https://www.worldometers.info/coronavirus/usa/virginia/" xr:uid="{44D4899B-3A4F-40ED-BFE7-7B6DFD0EC5BA}"/>
    <hyperlink ref="A44" r:id="rId21" display="https://www.worldometers.info/coronavirus/usa/south-carolina/" xr:uid="{0251B131-F5E3-400C-AC61-7EAD36EDF75C}"/>
    <hyperlink ref="A24" r:id="rId22" display="https://www.worldometers.info/coronavirus/usa/massachusetts/" xr:uid="{62C9AA76-F4A7-4A2E-9DC4-C1538D8837BE}"/>
    <hyperlink ref="A18" r:id="rId23" display="https://www.worldometers.info/coronavirus/usa/iowa/" xr:uid="{65A2A16C-943B-4912-AB8A-DB417B673D85}"/>
    <hyperlink ref="A23" r:id="rId24" display="https://www.worldometers.info/coronavirus/usa/maryland/" xr:uid="{AE2DCE55-D299-4EAA-8415-9C8A70C8196B}"/>
    <hyperlink ref="A7" r:id="rId25" display="https://www.worldometers.info/coronavirus/usa/colorado/" xr:uid="{30051F78-F66D-4080-B3F9-0926C897BD42}"/>
    <hyperlink ref="A39" r:id="rId26" display="https://www.worldometers.info/coronavirus/usa/oklahoma/" xr:uid="{82B31E3B-253C-4C45-873F-6C6C84E66415}"/>
    <hyperlink ref="A49" r:id="rId27" display="https://www.worldometers.info/coronavirus/usa/utah/" xr:uid="{5109D347-F249-4159-B3C3-FB3749430B60}"/>
    <hyperlink ref="A27" r:id="rId28" display="https://www.worldometers.info/coronavirus/usa/mississippi/" xr:uid="{E93FC432-57CB-422C-BD87-FD2FB3FE6633}"/>
    <hyperlink ref="A20" r:id="rId29" display="https://www.worldometers.info/coronavirus/usa/kentucky/" xr:uid="{B2A927AF-FCD0-4282-A1B5-9E3998A2F950}"/>
    <hyperlink ref="A52" r:id="rId30" display="https://www.worldometers.info/coronavirus/usa/washington/" xr:uid="{297871FC-5C4F-4230-A3E8-42B6478DF138}"/>
    <hyperlink ref="A5" r:id="rId31" display="https://www.worldometers.info/coronavirus/usa/arkansas/" xr:uid="{EEF2A0A2-F023-4F2B-BF97-7E2A343850FB}"/>
    <hyperlink ref="A31" r:id="rId32" display="https://www.worldometers.info/coronavirus/usa/nevada/" xr:uid="{20F39E75-03AA-4A50-A845-B099F5141117}"/>
    <hyperlink ref="A19" r:id="rId33" display="https://www.worldometers.info/coronavirus/usa/kansas/" xr:uid="{D5989826-E361-4895-9922-334F905BBA87}"/>
    <hyperlink ref="A30" r:id="rId34" display="https://www.worldometers.info/coronavirus/usa/nebraska/" xr:uid="{6E0D414E-4774-423E-8958-806F8A36C5C5}"/>
    <hyperlink ref="A8" r:id="rId35" display="https://www.worldometers.info/coronavirus/usa/connecticut/" xr:uid="{23CC2761-0C2A-4C4E-8285-67A199094F76}"/>
    <hyperlink ref="A15" r:id="rId36" display="https://www.worldometers.info/coronavirus/usa/idaho/" xr:uid="{40F4E2D4-7A2C-4204-923E-FE75C1D47A82}"/>
    <hyperlink ref="A45" r:id="rId37" display="https://www.worldometers.info/coronavirus/usa/south-dakota/" xr:uid="{1960E61A-ED36-4286-BCE7-CB91F61B7C9F}"/>
    <hyperlink ref="A37" r:id="rId38" display="https://www.worldometers.info/coronavirus/usa/north-dakota/" xr:uid="{5063C8D1-EAD5-4444-97E4-C3ACECE53F8B}"/>
    <hyperlink ref="A34" r:id="rId39" display="https://www.worldometers.info/coronavirus/usa/new-mexico/" xr:uid="{A2D6B49F-350C-4E3A-B38E-B21A93FB4D86}"/>
    <hyperlink ref="A40" r:id="rId40" display="https://www.worldometers.info/coronavirus/usa/oregon/" xr:uid="{B8DFC251-063C-4CA1-BCDA-3235BE9B9713}"/>
    <hyperlink ref="A29" r:id="rId41" display="https://www.worldometers.info/coronavirus/usa/montana/" xr:uid="{A0F8259D-7971-45CB-857B-026B3CDACC24}"/>
    <hyperlink ref="A43" r:id="rId42" display="https://www.worldometers.info/coronavirus/usa/rhode-island/" xr:uid="{C6A1578E-A954-413C-B559-C2BB456BE8DD}"/>
    <hyperlink ref="A53" r:id="rId43" display="https://www.worldometers.info/coronavirus/usa/west-virginia/" xr:uid="{9D13352A-F84C-425A-9DCA-086E5CFED5B5}"/>
    <hyperlink ref="A9" r:id="rId44" display="https://www.worldometers.info/coronavirus/usa/delaware/" xr:uid="{95CE95F2-4F66-457A-A84B-31CC3A6AAEDD}"/>
    <hyperlink ref="A55" r:id="rId45" display="https://www.worldometers.info/coronavirus/usa/wyoming/" xr:uid="{8F9DAC56-E857-4F8C-8902-56083DA220C6}"/>
    <hyperlink ref="A3" r:id="rId46" display="https://www.worldometers.info/coronavirus/usa/alaska/" xr:uid="{19F61254-DFC6-408E-A12C-A74B20526776}"/>
    <hyperlink ref="A10" r:id="rId47" display="https://www.worldometers.info/coronavirus/usa/district-of-columbia/" xr:uid="{68BCB7EF-84AA-4308-9D13-82CBAF65F9EA}"/>
    <hyperlink ref="A14" r:id="rId48" display="https://www.worldometers.info/coronavirus/usa/hawaii/" xr:uid="{218F2AA4-73C4-4DC9-90CE-57CD5E573444}"/>
    <hyperlink ref="A32" r:id="rId49" display="https://www.worldometers.info/coronavirus/usa/new-hampshire/" xr:uid="{BDF3E826-0970-4108-A34E-4D1D4AA8E83A}"/>
    <hyperlink ref="A22" r:id="rId50" display="https://www.worldometers.info/coronavirus/usa/maine/" xr:uid="{1F4EF37B-A275-48F4-ADC0-8E83E8AB908F}"/>
    <hyperlink ref="A50" r:id="rId51" display="https://www.worldometers.info/coronavirus/usa/vermont/" xr:uid="{5C30499D-A052-4F2F-A616-88417B047B0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12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9" t="s">
        <v>36</v>
      </c>
      <c r="B2" s="51">
        <v>3246</v>
      </c>
    </row>
    <row r="3" spans="1:2" ht="15" thickBot="1" x14ac:dyDescent="0.4">
      <c r="A3" s="39" t="s">
        <v>52</v>
      </c>
      <c r="B3" s="51">
        <v>97</v>
      </c>
    </row>
    <row r="4" spans="1:2" ht="15" thickBot="1" x14ac:dyDescent="0.4">
      <c r="A4" s="39" t="s">
        <v>33</v>
      </c>
      <c r="B4" s="51">
        <v>6300</v>
      </c>
    </row>
    <row r="5" spans="1:2" ht="15" thickBot="1" x14ac:dyDescent="0.4">
      <c r="A5" s="39" t="s">
        <v>34</v>
      </c>
      <c r="B5" s="51">
        <v>2148</v>
      </c>
    </row>
    <row r="6" spans="1:2" ht="15" thickBot="1" x14ac:dyDescent="0.4">
      <c r="A6" s="39" t="s">
        <v>10</v>
      </c>
      <c r="B6" s="51">
        <v>18221</v>
      </c>
    </row>
    <row r="7" spans="1:2" ht="15" thickBot="1" x14ac:dyDescent="0.4">
      <c r="A7" s="39" t="s">
        <v>18</v>
      </c>
      <c r="B7" s="51">
        <v>2504</v>
      </c>
    </row>
    <row r="8" spans="1:2" ht="15" thickBot="1" x14ac:dyDescent="0.4">
      <c r="A8" s="39" t="s">
        <v>23</v>
      </c>
      <c r="B8" s="51">
        <v>4737</v>
      </c>
    </row>
    <row r="9" spans="1:2" ht="15" thickBot="1" x14ac:dyDescent="0.4">
      <c r="A9" s="39" t="s">
        <v>43</v>
      </c>
      <c r="B9" s="51">
        <v>736</v>
      </c>
    </row>
    <row r="10" spans="1:2" ht="29.5" thickBot="1" x14ac:dyDescent="0.4">
      <c r="A10" s="39" t="s">
        <v>63</v>
      </c>
      <c r="B10" s="51">
        <v>658</v>
      </c>
    </row>
    <row r="11" spans="1:2" ht="15" thickBot="1" x14ac:dyDescent="0.4">
      <c r="A11" s="39" t="s">
        <v>13</v>
      </c>
      <c r="B11" s="51">
        <v>17497</v>
      </c>
    </row>
    <row r="12" spans="1:2" ht="15" thickBot="1" x14ac:dyDescent="0.4">
      <c r="A12" s="39" t="s">
        <v>16</v>
      </c>
      <c r="B12" s="51">
        <v>8905</v>
      </c>
    </row>
    <row r="13" spans="1:2" ht="15" thickBot="1" x14ac:dyDescent="0.4">
      <c r="A13" s="40" t="s">
        <v>64</v>
      </c>
      <c r="B13" s="51">
        <v>93</v>
      </c>
    </row>
    <row r="14" spans="1:2" ht="15" thickBot="1" x14ac:dyDescent="0.4">
      <c r="A14" s="39" t="s">
        <v>47</v>
      </c>
      <c r="B14" s="51">
        <v>222</v>
      </c>
    </row>
    <row r="15" spans="1:2" ht="15" thickBot="1" x14ac:dyDescent="0.4">
      <c r="A15" s="39" t="s">
        <v>49</v>
      </c>
      <c r="B15" s="51">
        <v>752</v>
      </c>
    </row>
    <row r="16" spans="1:2" ht="15" thickBot="1" x14ac:dyDescent="0.4">
      <c r="A16" s="39" t="s">
        <v>12</v>
      </c>
      <c r="B16" s="51">
        <v>11088</v>
      </c>
    </row>
    <row r="17" spans="1:2" ht="15" thickBot="1" x14ac:dyDescent="0.4">
      <c r="A17" s="39" t="s">
        <v>27</v>
      </c>
      <c r="B17" s="51">
        <v>4888</v>
      </c>
    </row>
    <row r="18" spans="1:2" ht="15" thickBot="1" x14ac:dyDescent="0.4">
      <c r="A18" s="39" t="s">
        <v>41</v>
      </c>
      <c r="B18" s="51">
        <v>1972</v>
      </c>
    </row>
    <row r="19" spans="1:2" ht="15" thickBot="1" x14ac:dyDescent="0.4">
      <c r="A19" s="39" t="s">
        <v>45</v>
      </c>
      <c r="B19" s="51">
        <v>1256</v>
      </c>
    </row>
    <row r="20" spans="1:2" ht="15" thickBot="1" x14ac:dyDescent="0.4">
      <c r="A20" s="39" t="s">
        <v>38</v>
      </c>
      <c r="B20" s="51">
        <v>1647</v>
      </c>
    </row>
    <row r="21" spans="1:2" ht="15" thickBot="1" x14ac:dyDescent="0.4">
      <c r="A21" s="39" t="s">
        <v>14</v>
      </c>
      <c r="B21" s="51">
        <v>6121</v>
      </c>
    </row>
    <row r="22" spans="1:2" ht="15" thickBot="1" x14ac:dyDescent="0.4">
      <c r="A22" s="39" t="s">
        <v>39</v>
      </c>
      <c r="B22" s="51">
        <v>163</v>
      </c>
    </row>
    <row r="23" spans="1:2" ht="15" thickBot="1" x14ac:dyDescent="0.4">
      <c r="A23" s="39" t="s">
        <v>26</v>
      </c>
      <c r="B23" s="51">
        <v>4293</v>
      </c>
    </row>
    <row r="24" spans="1:2" ht="15" thickBot="1" x14ac:dyDescent="0.4">
      <c r="A24" s="39" t="s">
        <v>17</v>
      </c>
      <c r="B24" s="51">
        <v>10265</v>
      </c>
    </row>
    <row r="25" spans="1:2" ht="15" thickBot="1" x14ac:dyDescent="0.4">
      <c r="A25" s="39" t="s">
        <v>11</v>
      </c>
      <c r="B25" s="51">
        <v>8308</v>
      </c>
    </row>
    <row r="26" spans="1:2" ht="15" thickBot="1" x14ac:dyDescent="0.4">
      <c r="A26" s="39" t="s">
        <v>32</v>
      </c>
      <c r="B26" s="51">
        <v>2930</v>
      </c>
    </row>
    <row r="27" spans="1:2" ht="15" thickBot="1" x14ac:dyDescent="0.4">
      <c r="A27" s="39" t="s">
        <v>30</v>
      </c>
      <c r="B27" s="51">
        <v>3540</v>
      </c>
    </row>
    <row r="28" spans="1:2" ht="15" thickBot="1" x14ac:dyDescent="0.4">
      <c r="A28" s="39" t="s">
        <v>35</v>
      </c>
      <c r="B28" s="51">
        <v>3524</v>
      </c>
    </row>
    <row r="29" spans="1:2" ht="15" thickBot="1" x14ac:dyDescent="0.4">
      <c r="A29" s="39" t="s">
        <v>51</v>
      </c>
      <c r="B29" s="51">
        <v>477</v>
      </c>
    </row>
    <row r="30" spans="1:2" ht="15" thickBot="1" x14ac:dyDescent="0.4">
      <c r="A30" s="39" t="s">
        <v>50</v>
      </c>
      <c r="B30" s="51">
        <v>756</v>
      </c>
    </row>
    <row r="31" spans="1:2" ht="15" thickBot="1" x14ac:dyDescent="0.4">
      <c r="A31" s="39" t="s">
        <v>31</v>
      </c>
      <c r="B31" s="51">
        <v>1908</v>
      </c>
    </row>
    <row r="32" spans="1:2" ht="29.5" thickBot="1" x14ac:dyDescent="0.4">
      <c r="A32" s="39" t="s">
        <v>42</v>
      </c>
      <c r="B32" s="51">
        <v>498</v>
      </c>
    </row>
    <row r="33" spans="1:2" ht="15" thickBot="1" x14ac:dyDescent="0.4">
      <c r="A33" s="39" t="s">
        <v>8</v>
      </c>
      <c r="B33" s="51">
        <v>16675</v>
      </c>
    </row>
    <row r="34" spans="1:2" ht="15" thickBot="1" x14ac:dyDescent="0.4">
      <c r="A34" s="39" t="s">
        <v>44</v>
      </c>
      <c r="B34" s="51">
        <v>1198</v>
      </c>
    </row>
    <row r="35" spans="1:2" ht="15" thickBot="1" x14ac:dyDescent="0.4">
      <c r="A35" s="39" t="s">
        <v>7</v>
      </c>
      <c r="B35" s="51">
        <v>33955</v>
      </c>
    </row>
    <row r="36" spans="1:2" ht="15" thickBot="1" x14ac:dyDescent="0.4">
      <c r="A36" s="39" t="s">
        <v>24</v>
      </c>
      <c r="B36" s="51">
        <v>4756</v>
      </c>
    </row>
    <row r="37" spans="1:2" ht="15" thickBot="1" x14ac:dyDescent="0.4">
      <c r="A37" s="39" t="s">
        <v>53</v>
      </c>
      <c r="B37" s="51">
        <v>726</v>
      </c>
    </row>
    <row r="38" spans="1:2" ht="15" thickBot="1" x14ac:dyDescent="0.4">
      <c r="A38" s="39" t="s">
        <v>21</v>
      </c>
      <c r="B38" s="51">
        <v>5736</v>
      </c>
    </row>
    <row r="39" spans="1:2" ht="15" thickBot="1" x14ac:dyDescent="0.4">
      <c r="A39" s="39" t="s">
        <v>46</v>
      </c>
      <c r="B39" s="51">
        <v>1516</v>
      </c>
    </row>
    <row r="40" spans="1:2" ht="15" thickBot="1" x14ac:dyDescent="0.4">
      <c r="A40" s="39" t="s">
        <v>37</v>
      </c>
      <c r="B40" s="51">
        <v>753</v>
      </c>
    </row>
    <row r="41" spans="1:2" ht="15" thickBot="1" x14ac:dyDescent="0.4">
      <c r="A41" s="39" t="s">
        <v>19</v>
      </c>
      <c r="B41" s="51">
        <v>9364</v>
      </c>
    </row>
    <row r="42" spans="1:2" ht="15" thickBot="1" x14ac:dyDescent="0.4">
      <c r="A42" s="40" t="s">
        <v>65</v>
      </c>
      <c r="B42" s="51">
        <v>921</v>
      </c>
    </row>
    <row r="43" spans="1:2" ht="15" thickBot="1" x14ac:dyDescent="0.4">
      <c r="A43" s="39" t="s">
        <v>40</v>
      </c>
      <c r="B43" s="51">
        <v>1254</v>
      </c>
    </row>
    <row r="44" spans="1:2" ht="15" thickBot="1" x14ac:dyDescent="0.4">
      <c r="A44" s="39" t="s">
        <v>25</v>
      </c>
      <c r="B44" s="51">
        <v>4110</v>
      </c>
    </row>
    <row r="45" spans="1:2" ht="15" thickBot="1" x14ac:dyDescent="0.4">
      <c r="A45" s="39" t="s">
        <v>54</v>
      </c>
      <c r="B45" s="51">
        <v>568</v>
      </c>
    </row>
    <row r="46" spans="1:2" ht="15" thickBot="1" x14ac:dyDescent="0.4">
      <c r="A46" s="39" t="s">
        <v>20</v>
      </c>
      <c r="B46" s="51">
        <v>3852</v>
      </c>
    </row>
    <row r="47" spans="1:2" ht="15" thickBot="1" x14ac:dyDescent="0.4">
      <c r="A47" s="39" t="s">
        <v>15</v>
      </c>
      <c r="B47" s="51">
        <v>19946</v>
      </c>
    </row>
    <row r="48" spans="1:2" ht="21.5" thickBot="1" x14ac:dyDescent="0.4">
      <c r="A48" s="40" t="s">
        <v>66</v>
      </c>
      <c r="B48" s="51">
        <v>23</v>
      </c>
    </row>
    <row r="49" spans="1:2" ht="15" thickBot="1" x14ac:dyDescent="0.4">
      <c r="A49" s="39" t="s">
        <v>28</v>
      </c>
      <c r="B49" s="51">
        <v>701</v>
      </c>
    </row>
    <row r="50" spans="1:2" ht="15" thickBot="1" x14ac:dyDescent="0.4">
      <c r="A50" s="39" t="s">
        <v>48</v>
      </c>
      <c r="B50" s="51">
        <v>59</v>
      </c>
    </row>
    <row r="51" spans="1:2" ht="15" thickBot="1" x14ac:dyDescent="0.4">
      <c r="A51" s="39" t="s">
        <v>29</v>
      </c>
      <c r="B51" s="51">
        <v>3799</v>
      </c>
    </row>
    <row r="52" spans="1:2" ht="15" thickBot="1" x14ac:dyDescent="0.4">
      <c r="A52" s="39" t="s">
        <v>9</v>
      </c>
      <c r="B52" s="51">
        <v>2530</v>
      </c>
    </row>
    <row r="53" spans="1:2" ht="15" thickBot="1" x14ac:dyDescent="0.4">
      <c r="A53" s="39" t="s">
        <v>56</v>
      </c>
      <c r="B53" s="51">
        <v>574</v>
      </c>
    </row>
    <row r="54" spans="1:2" ht="15" thickBot="1" x14ac:dyDescent="0.4">
      <c r="A54" s="39" t="s">
        <v>22</v>
      </c>
      <c r="B54" s="51">
        <v>2573</v>
      </c>
    </row>
    <row r="55" spans="1:2" ht="15" thickBot="1" x14ac:dyDescent="0.4">
      <c r="A55" s="46" t="s">
        <v>55</v>
      </c>
      <c r="B55" s="47">
        <v>144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F56D9138-602E-4CAD-BD33-1F6A9408ACCC}"/>
    <hyperlink ref="A6" r:id="rId2" display="https://www.worldometers.info/coronavirus/usa/california/" xr:uid="{D86F7037-BE0F-45D6-9E84-73F3D5311EFD}"/>
    <hyperlink ref="A11" r:id="rId3" display="https://www.worldometers.info/coronavirus/usa/florida/" xr:uid="{52903002-43E6-4ADE-847D-9592936633DF}"/>
    <hyperlink ref="A35" r:id="rId4" display="https://www.worldometers.info/coronavirus/usa/new-york/" xr:uid="{C1A60542-8910-454D-855A-B7A864E95276}"/>
    <hyperlink ref="A16" r:id="rId5" display="https://www.worldometers.info/coronavirus/usa/illinois/" xr:uid="{78EDA68B-5924-4159-B3EC-DCBAC89E7E01}"/>
    <hyperlink ref="A12" r:id="rId6" display="https://www.worldometers.info/coronavirus/usa/georgia/" xr:uid="{A77C7E16-4B62-46B5-BFE1-B321F98DEED0}"/>
    <hyperlink ref="A36" r:id="rId7" display="https://www.worldometers.info/coronavirus/usa/north-carolina/" xr:uid="{6A8660F9-47FE-4FE1-9D1D-FC430B431ACE}"/>
    <hyperlink ref="A54" r:id="rId8" display="https://www.worldometers.info/coronavirus/usa/wisconsin/" xr:uid="{334EA8A2-7BB2-4408-A0E2-E68F541909C9}"/>
    <hyperlink ref="A46" r:id="rId9" display="https://www.worldometers.info/coronavirus/usa/tennessee/" xr:uid="{CD43B9EC-D6B8-4626-B9B0-8435AF78E21E}"/>
    <hyperlink ref="A38" r:id="rId10" display="https://www.worldometers.info/coronavirus/usa/ohio/" xr:uid="{B26E4170-5F22-4C19-B679-0A26B7F62151}"/>
    <hyperlink ref="A33" r:id="rId11" display="https://www.worldometers.info/coronavirus/usa/new-jersey/" xr:uid="{6313E0F4-C2D7-4801-B993-EB295742990F}"/>
    <hyperlink ref="A4" r:id="rId12" display="https://www.worldometers.info/coronavirus/usa/arizona/" xr:uid="{779D87CD-B92B-49CB-B806-3DC25DAAFB8A}"/>
    <hyperlink ref="A25" r:id="rId13" display="https://www.worldometers.info/coronavirus/usa/michigan/" xr:uid="{E3E8A2C8-35E4-44C5-B16C-43A8EAE4BE22}"/>
    <hyperlink ref="A41" r:id="rId14" display="https://www.worldometers.info/coronavirus/usa/pennsylvania/" xr:uid="{FE6623DB-3F45-4CB8-9831-FB522127266C}"/>
    <hyperlink ref="A17" r:id="rId15" display="https://www.worldometers.info/coronavirus/usa/indiana/" xr:uid="{84C68762-7F1E-421F-B31F-5CE36EDE0BB5}"/>
    <hyperlink ref="A28" r:id="rId16" display="https://www.worldometers.info/coronavirus/usa/missouri/" xr:uid="{BAC20656-B0A6-440D-B243-4E72B44CB180}"/>
    <hyperlink ref="A26" r:id="rId17" display="https://www.worldometers.info/coronavirus/usa/minnesota/" xr:uid="{75C71715-9798-4AEB-857A-F64440384895}"/>
    <hyperlink ref="A2" r:id="rId18" display="https://www.worldometers.info/coronavirus/usa/alabama/" xr:uid="{4942CB07-CDFD-4AFA-A511-3CCF6BB3A55F}"/>
    <hyperlink ref="A21" r:id="rId19" display="https://www.worldometers.info/coronavirus/usa/louisiana/" xr:uid="{CDF1AD99-DF17-4A79-8548-158A020A5D89}"/>
    <hyperlink ref="A51" r:id="rId20" display="https://www.worldometers.info/coronavirus/usa/virginia/" xr:uid="{98A98787-3764-41E6-9007-CD598007F391}"/>
    <hyperlink ref="A44" r:id="rId21" display="https://www.worldometers.info/coronavirus/usa/south-carolina/" xr:uid="{E0AF9440-825F-4ABD-BD97-E6D5F76E2A8F}"/>
    <hyperlink ref="A24" r:id="rId22" display="https://www.worldometers.info/coronavirus/usa/massachusetts/" xr:uid="{B3780561-2805-4E70-8573-44DAFFE1A95E}"/>
    <hyperlink ref="A18" r:id="rId23" display="https://www.worldometers.info/coronavirus/usa/iowa/" xr:uid="{3993169C-019D-4C4D-B809-12B69FF79953}"/>
    <hyperlink ref="A23" r:id="rId24" display="https://www.worldometers.info/coronavirus/usa/maryland/" xr:uid="{82D29D4B-9AA2-4518-9FA5-6A5981CD2130}"/>
    <hyperlink ref="A7" r:id="rId25" display="https://www.worldometers.info/coronavirus/usa/colorado/" xr:uid="{14B44296-9D03-4EF6-BE25-9F35F0764DE9}"/>
    <hyperlink ref="A39" r:id="rId26" display="https://www.worldometers.info/coronavirus/usa/oklahoma/" xr:uid="{54845BFA-A678-4A06-BB69-86F84C779E8F}"/>
    <hyperlink ref="A49" r:id="rId27" display="https://www.worldometers.info/coronavirus/usa/utah/" xr:uid="{281D4152-B1B0-4065-8121-6CEA0A99EC2B}"/>
    <hyperlink ref="A27" r:id="rId28" display="https://www.worldometers.info/coronavirus/usa/mississippi/" xr:uid="{E327BD70-5B28-4A54-BF01-52622F571DCA}"/>
    <hyperlink ref="A20" r:id="rId29" display="https://www.worldometers.info/coronavirus/usa/kentucky/" xr:uid="{12BB7EDD-1661-453C-850E-6A49662FCE1C}"/>
    <hyperlink ref="A52" r:id="rId30" display="https://www.worldometers.info/coronavirus/usa/washington/" xr:uid="{404A4BC4-B198-475D-8D3D-A88B5446AC93}"/>
    <hyperlink ref="A5" r:id="rId31" display="https://www.worldometers.info/coronavirus/usa/arkansas/" xr:uid="{89A6DD66-D0ED-46DD-A244-D4AAE14C9625}"/>
    <hyperlink ref="A31" r:id="rId32" display="https://www.worldometers.info/coronavirus/usa/nevada/" xr:uid="{916D5DB2-40B2-41FC-9EFF-F6DFD705412D}"/>
    <hyperlink ref="A19" r:id="rId33" display="https://www.worldometers.info/coronavirus/usa/kansas/" xr:uid="{509FC314-FA9F-436F-9F65-E1E6CB0584C1}"/>
    <hyperlink ref="A30" r:id="rId34" display="https://www.worldometers.info/coronavirus/usa/nebraska/" xr:uid="{F751C601-5098-4D3A-9026-2E12841C5388}"/>
    <hyperlink ref="A8" r:id="rId35" display="https://www.worldometers.info/coronavirus/usa/connecticut/" xr:uid="{A6071D08-22EF-46D2-8B45-13E56854F8BA}"/>
    <hyperlink ref="A15" r:id="rId36" display="https://www.worldometers.info/coronavirus/usa/idaho/" xr:uid="{BD337717-2D63-40B9-A32A-EF526A7EC778}"/>
    <hyperlink ref="A45" r:id="rId37" display="https://www.worldometers.info/coronavirus/usa/south-dakota/" xr:uid="{16EEC5C0-B84D-4A79-BC62-EFF43586F926}"/>
    <hyperlink ref="A37" r:id="rId38" display="https://www.worldometers.info/coronavirus/usa/north-dakota/" xr:uid="{97329C45-9991-4807-8316-995587BBB832}"/>
    <hyperlink ref="A34" r:id="rId39" display="https://www.worldometers.info/coronavirus/usa/new-mexico/" xr:uid="{391425C3-23EE-4884-85E1-A5C9566902D0}"/>
    <hyperlink ref="A40" r:id="rId40" display="https://www.worldometers.info/coronavirus/usa/oregon/" xr:uid="{C9EE5D5C-05FB-4987-800A-436531EF141C}"/>
    <hyperlink ref="A29" r:id="rId41" display="https://www.worldometers.info/coronavirus/usa/montana/" xr:uid="{A2C5D9EE-7304-4F84-817B-4E7B6063E9EF}"/>
    <hyperlink ref="A43" r:id="rId42" display="https://www.worldometers.info/coronavirus/usa/rhode-island/" xr:uid="{94DDB05C-5B0E-40C7-8EB4-BD379ACE4499}"/>
    <hyperlink ref="A53" r:id="rId43" display="https://www.worldometers.info/coronavirus/usa/west-virginia/" xr:uid="{C25A23F4-144F-4CA2-B9DC-B76F271081FF}"/>
    <hyperlink ref="A9" r:id="rId44" display="https://www.worldometers.info/coronavirus/usa/delaware/" xr:uid="{B70A6365-C8DE-4B52-83D2-4AD323698E88}"/>
    <hyperlink ref="A55" r:id="rId45" display="https://www.worldometers.info/coronavirus/usa/wyoming/" xr:uid="{687A92F2-7B77-4D28-B327-44EDBE43DA14}"/>
    <hyperlink ref="A3" r:id="rId46" display="https://www.worldometers.info/coronavirus/usa/alaska/" xr:uid="{AED7CCDA-E370-4071-A593-6B0F8A2B6F37}"/>
    <hyperlink ref="A10" r:id="rId47" display="https://www.worldometers.info/coronavirus/usa/district-of-columbia/" xr:uid="{BD3A1EA4-D4C8-40C3-A0BD-3CF01E62ABE1}"/>
    <hyperlink ref="A14" r:id="rId48" display="https://www.worldometers.info/coronavirus/usa/hawaii/" xr:uid="{1E615126-E77B-4366-A8BC-346149CF2CBE}"/>
    <hyperlink ref="A32" r:id="rId49" display="https://www.worldometers.info/coronavirus/usa/new-hampshire/" xr:uid="{E79294A4-F3D6-4AAB-967E-2A523E778EC1}"/>
    <hyperlink ref="A22" r:id="rId50" display="https://www.worldometers.info/coronavirus/usa/maine/" xr:uid="{DA1FFF04-5EA7-4D63-A899-95E0DD19D730}"/>
    <hyperlink ref="A50" r:id="rId51" display="https://www.worldometers.info/coronavirus/usa/vermont/" xr:uid="{63071B76-D91E-43D6-827F-BCD63FC92B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5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51">
        <v>3246</v>
      </c>
    </row>
    <row r="3" spans="1:3" ht="15" thickBot="1" x14ac:dyDescent="0.4">
      <c r="B3" s="39" t="s">
        <v>52</v>
      </c>
      <c r="C3" s="51">
        <v>97</v>
      </c>
    </row>
    <row r="4" spans="1:3" ht="15" thickBot="1" x14ac:dyDescent="0.4">
      <c r="A4" s="27" t="s">
        <v>33</v>
      </c>
      <c r="B4" s="39" t="s">
        <v>33</v>
      </c>
      <c r="C4" s="51">
        <v>6300</v>
      </c>
    </row>
    <row r="5" spans="1:3" ht="15" thickBot="1" x14ac:dyDescent="0.4">
      <c r="A5" s="27" t="s">
        <v>34</v>
      </c>
      <c r="B5" s="39" t="s">
        <v>34</v>
      </c>
      <c r="C5" s="51">
        <v>2148</v>
      </c>
    </row>
    <row r="6" spans="1:3" ht="15" thickBot="1" x14ac:dyDescent="0.4">
      <c r="A6" s="27" t="s">
        <v>10</v>
      </c>
      <c r="B6" s="39" t="s">
        <v>10</v>
      </c>
      <c r="C6" s="51">
        <v>18221</v>
      </c>
    </row>
    <row r="7" spans="1:3" ht="15" thickBot="1" x14ac:dyDescent="0.4">
      <c r="A7" s="27" t="s">
        <v>18</v>
      </c>
      <c r="B7" s="39" t="s">
        <v>18</v>
      </c>
      <c r="C7" s="51">
        <v>2504</v>
      </c>
    </row>
    <row r="8" spans="1:3" ht="15" thickBot="1" x14ac:dyDescent="0.4">
      <c r="A8" s="27" t="s">
        <v>23</v>
      </c>
      <c r="B8" s="39" t="s">
        <v>23</v>
      </c>
      <c r="C8" s="51">
        <v>4737</v>
      </c>
    </row>
    <row r="9" spans="1:3" ht="15" thickBot="1" x14ac:dyDescent="0.4">
      <c r="A9" s="27" t="s">
        <v>43</v>
      </c>
      <c r="B9" s="39" t="s">
        <v>43</v>
      </c>
      <c r="C9" s="51">
        <v>736</v>
      </c>
    </row>
    <row r="10" spans="1:3" ht="29.5" thickBot="1" x14ac:dyDescent="0.4">
      <c r="A10" s="27" t="s">
        <v>94</v>
      </c>
      <c r="B10" s="39" t="s">
        <v>63</v>
      </c>
      <c r="C10" s="51">
        <v>658</v>
      </c>
    </row>
    <row r="11" spans="1:3" ht="15" thickBot="1" x14ac:dyDescent="0.4">
      <c r="A11" s="27" t="s">
        <v>13</v>
      </c>
      <c r="B11" s="39" t="s">
        <v>13</v>
      </c>
      <c r="C11" s="51">
        <v>17497</v>
      </c>
    </row>
    <row r="12" spans="1:3" ht="15" thickBot="1" x14ac:dyDescent="0.4">
      <c r="A12" s="27" t="s">
        <v>16</v>
      </c>
      <c r="B12" s="39" t="s">
        <v>16</v>
      </c>
      <c r="C12" s="51">
        <v>8905</v>
      </c>
    </row>
    <row r="13" spans="1:3" ht="13" thickBot="1" x14ac:dyDescent="0.4">
      <c r="A13" s="27" t="s">
        <v>64</v>
      </c>
      <c r="B13" s="40" t="s">
        <v>64</v>
      </c>
      <c r="C13" s="51">
        <v>93</v>
      </c>
    </row>
    <row r="14" spans="1:3" ht="15" thickBot="1" x14ac:dyDescent="0.4">
      <c r="B14" s="39" t="s">
        <v>47</v>
      </c>
      <c r="C14" s="51">
        <v>222</v>
      </c>
    </row>
    <row r="15" spans="1:3" ht="15" thickBot="1" x14ac:dyDescent="0.4">
      <c r="A15" s="27" t="s">
        <v>49</v>
      </c>
      <c r="B15" s="39" t="s">
        <v>49</v>
      </c>
      <c r="C15" s="51">
        <v>752</v>
      </c>
    </row>
    <row r="16" spans="1:3" ht="15" thickBot="1" x14ac:dyDescent="0.4">
      <c r="A16" s="27" t="s">
        <v>12</v>
      </c>
      <c r="B16" s="39" t="s">
        <v>12</v>
      </c>
      <c r="C16" s="51">
        <v>11088</v>
      </c>
    </row>
    <row r="17" spans="1:3" ht="15" thickBot="1" x14ac:dyDescent="0.4">
      <c r="A17" s="27" t="s">
        <v>27</v>
      </c>
      <c r="B17" s="39" t="s">
        <v>27</v>
      </c>
      <c r="C17" s="51">
        <v>4888</v>
      </c>
    </row>
    <row r="18" spans="1:3" ht="15" thickBot="1" x14ac:dyDescent="0.4">
      <c r="A18" s="27" t="s">
        <v>41</v>
      </c>
      <c r="B18" s="39" t="s">
        <v>41</v>
      </c>
      <c r="C18" s="51">
        <v>1972</v>
      </c>
    </row>
    <row r="19" spans="1:3" ht="15" thickBot="1" x14ac:dyDescent="0.4">
      <c r="A19" s="27" t="s">
        <v>45</v>
      </c>
      <c r="B19" s="39" t="s">
        <v>45</v>
      </c>
      <c r="C19" s="51">
        <v>1256</v>
      </c>
    </row>
    <row r="20" spans="1:3" ht="15" thickBot="1" x14ac:dyDescent="0.4">
      <c r="A20" s="27" t="s">
        <v>38</v>
      </c>
      <c r="B20" s="39" t="s">
        <v>38</v>
      </c>
      <c r="C20" s="51">
        <v>1647</v>
      </c>
    </row>
    <row r="21" spans="1:3" ht="15" thickBot="1" x14ac:dyDescent="0.4">
      <c r="A21" s="27" t="s">
        <v>14</v>
      </c>
      <c r="B21" s="39" t="s">
        <v>14</v>
      </c>
      <c r="C21" s="51">
        <v>6121</v>
      </c>
    </row>
    <row r="22" spans="1:3" ht="15" thickBot="1" x14ac:dyDescent="0.4">
      <c r="B22" s="39" t="s">
        <v>39</v>
      </c>
      <c r="C22" s="51">
        <v>163</v>
      </c>
    </row>
    <row r="23" spans="1:3" ht="15" thickBot="1" x14ac:dyDescent="0.4">
      <c r="A23" s="27" t="s">
        <v>26</v>
      </c>
      <c r="B23" s="39" t="s">
        <v>26</v>
      </c>
      <c r="C23" s="51">
        <v>4293</v>
      </c>
    </row>
    <row r="24" spans="1:3" ht="15" thickBot="1" x14ac:dyDescent="0.4">
      <c r="A24" s="27" t="s">
        <v>17</v>
      </c>
      <c r="B24" s="39" t="s">
        <v>17</v>
      </c>
      <c r="C24" s="51">
        <v>10265</v>
      </c>
    </row>
    <row r="25" spans="1:3" ht="15" thickBot="1" x14ac:dyDescent="0.4">
      <c r="A25" s="27" t="s">
        <v>11</v>
      </c>
      <c r="B25" s="39" t="s">
        <v>11</v>
      </c>
      <c r="C25" s="51">
        <v>8308</v>
      </c>
    </row>
    <row r="26" spans="1:3" ht="15" thickBot="1" x14ac:dyDescent="0.4">
      <c r="A26" s="27" t="s">
        <v>32</v>
      </c>
      <c r="B26" s="39" t="s">
        <v>32</v>
      </c>
      <c r="C26" s="51">
        <v>2930</v>
      </c>
    </row>
    <row r="27" spans="1:3" ht="15" thickBot="1" x14ac:dyDescent="0.4">
      <c r="A27" s="27" t="s">
        <v>30</v>
      </c>
      <c r="B27" s="39" t="s">
        <v>30</v>
      </c>
      <c r="C27" s="51">
        <v>3540</v>
      </c>
    </row>
    <row r="28" spans="1:3" ht="15" thickBot="1" x14ac:dyDescent="0.4">
      <c r="A28" s="27" t="s">
        <v>35</v>
      </c>
      <c r="B28" s="39" t="s">
        <v>35</v>
      </c>
      <c r="C28" s="51">
        <v>3524</v>
      </c>
    </row>
    <row r="29" spans="1:3" ht="15" thickBot="1" x14ac:dyDescent="0.4">
      <c r="B29" s="39" t="s">
        <v>51</v>
      </c>
      <c r="C29" s="51">
        <v>477</v>
      </c>
    </row>
    <row r="30" spans="1:3" ht="15" thickBot="1" x14ac:dyDescent="0.4">
      <c r="B30" s="39" t="s">
        <v>50</v>
      </c>
      <c r="C30" s="51">
        <v>756</v>
      </c>
    </row>
    <row r="31" spans="1:3" ht="15" thickBot="1" x14ac:dyDescent="0.4">
      <c r="A31" s="27" t="s">
        <v>31</v>
      </c>
      <c r="B31" s="39" t="s">
        <v>31</v>
      </c>
      <c r="C31" s="51">
        <v>1908</v>
      </c>
    </row>
    <row r="32" spans="1:3" ht="15" thickBot="1" x14ac:dyDescent="0.4">
      <c r="A32" s="27" t="s">
        <v>42</v>
      </c>
      <c r="B32" s="39" t="s">
        <v>42</v>
      </c>
      <c r="C32" s="51">
        <v>498</v>
      </c>
    </row>
    <row r="33" spans="1:3" ht="15" thickBot="1" x14ac:dyDescent="0.4">
      <c r="A33" s="27" t="s">
        <v>8</v>
      </c>
      <c r="B33" s="39" t="s">
        <v>8</v>
      </c>
      <c r="C33" s="51">
        <v>16675</v>
      </c>
    </row>
    <row r="34" spans="1:3" ht="15" thickBot="1" x14ac:dyDescent="0.4">
      <c r="A34" s="27" t="s">
        <v>44</v>
      </c>
      <c r="B34" s="39" t="s">
        <v>44</v>
      </c>
      <c r="C34" s="51">
        <v>1198</v>
      </c>
    </row>
    <row r="35" spans="1:3" ht="15" thickBot="1" x14ac:dyDescent="0.4">
      <c r="A35" s="27" t="s">
        <v>7</v>
      </c>
      <c r="B35" s="39" t="s">
        <v>7</v>
      </c>
      <c r="C35" s="51">
        <v>33955</v>
      </c>
    </row>
    <row r="36" spans="1:3" ht="15" thickBot="1" x14ac:dyDescent="0.4">
      <c r="A36" s="27" t="s">
        <v>24</v>
      </c>
      <c r="B36" s="39" t="s">
        <v>24</v>
      </c>
      <c r="C36" s="51">
        <v>4756</v>
      </c>
    </row>
    <row r="37" spans="1:3" ht="15" thickBot="1" x14ac:dyDescent="0.4">
      <c r="B37" s="39" t="s">
        <v>53</v>
      </c>
      <c r="C37" s="51">
        <v>726</v>
      </c>
    </row>
    <row r="38" spans="1:3" ht="15" thickBot="1" x14ac:dyDescent="0.4">
      <c r="A38" s="27" t="s">
        <v>21</v>
      </c>
      <c r="B38" s="39" t="s">
        <v>21</v>
      </c>
      <c r="C38" s="51">
        <v>5736</v>
      </c>
    </row>
    <row r="39" spans="1:3" ht="15" thickBot="1" x14ac:dyDescent="0.4">
      <c r="A39" s="27" t="s">
        <v>46</v>
      </c>
      <c r="B39" s="39" t="s">
        <v>46</v>
      </c>
      <c r="C39" s="51">
        <v>1516</v>
      </c>
    </row>
    <row r="40" spans="1:3" ht="15" thickBot="1" x14ac:dyDescent="0.4">
      <c r="A40" s="27" t="s">
        <v>37</v>
      </c>
      <c r="B40" s="39" t="s">
        <v>37</v>
      </c>
      <c r="C40" s="51">
        <v>753</v>
      </c>
    </row>
    <row r="41" spans="1:3" ht="15" thickBot="1" x14ac:dyDescent="0.4">
      <c r="A41" s="27" t="s">
        <v>19</v>
      </c>
      <c r="B41" s="39" t="s">
        <v>19</v>
      </c>
      <c r="C41" s="51">
        <v>9364</v>
      </c>
    </row>
    <row r="42" spans="1:3" ht="13" thickBot="1" x14ac:dyDescent="0.4">
      <c r="A42" s="27" t="s">
        <v>65</v>
      </c>
      <c r="B42" s="40" t="s">
        <v>65</v>
      </c>
      <c r="C42" s="51">
        <v>921</v>
      </c>
    </row>
    <row r="43" spans="1:3" ht="15" thickBot="1" x14ac:dyDescent="0.4">
      <c r="B43" s="39" t="s">
        <v>40</v>
      </c>
      <c r="C43" s="51">
        <v>1254</v>
      </c>
    </row>
    <row r="44" spans="1:3" ht="15" thickBot="1" x14ac:dyDescent="0.4">
      <c r="A44" s="27" t="s">
        <v>25</v>
      </c>
      <c r="B44" s="39" t="s">
        <v>25</v>
      </c>
      <c r="C44" s="51">
        <v>4110</v>
      </c>
    </row>
    <row r="45" spans="1:3" ht="15" thickBot="1" x14ac:dyDescent="0.4">
      <c r="A45" s="27" t="s">
        <v>54</v>
      </c>
      <c r="B45" s="39" t="s">
        <v>54</v>
      </c>
      <c r="C45" s="51">
        <v>568</v>
      </c>
    </row>
    <row r="46" spans="1:3" ht="15" thickBot="1" x14ac:dyDescent="0.4">
      <c r="A46" s="27" t="s">
        <v>20</v>
      </c>
      <c r="B46" s="39" t="s">
        <v>20</v>
      </c>
      <c r="C46" s="51">
        <v>3852</v>
      </c>
    </row>
    <row r="47" spans="1:3" ht="15" thickBot="1" x14ac:dyDescent="0.4">
      <c r="A47" s="27" t="s">
        <v>15</v>
      </c>
      <c r="B47" s="39" t="s">
        <v>15</v>
      </c>
      <c r="C47" s="51">
        <v>19946</v>
      </c>
    </row>
    <row r="48" spans="1:3" ht="15" thickBot="1" x14ac:dyDescent="0.4">
      <c r="A48" s="27" t="s">
        <v>28</v>
      </c>
      <c r="B48" s="39" t="s">
        <v>28</v>
      </c>
      <c r="C48" s="51">
        <v>701</v>
      </c>
    </row>
    <row r="49" spans="1:3" ht="15" thickBot="1" x14ac:dyDescent="0.4">
      <c r="A49" s="27" t="s">
        <v>48</v>
      </c>
      <c r="B49" s="39" t="s">
        <v>48</v>
      </c>
      <c r="C49" s="51">
        <v>59</v>
      </c>
    </row>
    <row r="50" spans="1:3" ht="15" thickBot="1" x14ac:dyDescent="0.4">
      <c r="A50" s="27" t="s">
        <v>29</v>
      </c>
      <c r="B50" s="39" t="s">
        <v>29</v>
      </c>
      <c r="C50" s="51">
        <v>3799</v>
      </c>
    </row>
    <row r="51" spans="1:3" ht="15" thickBot="1" x14ac:dyDescent="0.4">
      <c r="A51" s="27" t="s">
        <v>9</v>
      </c>
      <c r="B51" s="39" t="s">
        <v>9</v>
      </c>
      <c r="C51" s="51">
        <v>2530</v>
      </c>
    </row>
    <row r="52" spans="1:3" ht="15" thickBot="1" x14ac:dyDescent="0.4">
      <c r="B52" s="39" t="s">
        <v>56</v>
      </c>
      <c r="C52" s="51">
        <v>574</v>
      </c>
    </row>
    <row r="53" spans="1:3" ht="15" thickBot="1" x14ac:dyDescent="0.4">
      <c r="A53" s="27" t="s">
        <v>22</v>
      </c>
      <c r="B53" s="39" t="s">
        <v>22</v>
      </c>
      <c r="C53" s="51">
        <v>2573</v>
      </c>
    </row>
    <row r="54" spans="1:3" ht="15" thickBot="1" x14ac:dyDescent="0.4">
      <c r="A54" s="27" t="s">
        <v>55</v>
      </c>
      <c r="B54" s="46" t="s">
        <v>55</v>
      </c>
      <c r="C54" s="47">
        <v>144</v>
      </c>
    </row>
    <row r="55" spans="1:3" ht="15" thickBot="1" x14ac:dyDescent="0.4">
      <c r="B55" s="46"/>
      <c r="C55" s="47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8EC9C3C0-5A11-40DE-B0FE-BF23072388DA}"/>
    <hyperlink ref="B6" r:id="rId2" display="https://www.worldometers.info/coronavirus/usa/california/" xr:uid="{BAD0D506-C298-48D0-95D1-65A4C7A7A931}"/>
    <hyperlink ref="B11" r:id="rId3" display="https://www.worldometers.info/coronavirus/usa/florida/" xr:uid="{2DA4BD19-2E07-4425-B7C9-53F3245EA4AA}"/>
    <hyperlink ref="B35" r:id="rId4" display="https://www.worldometers.info/coronavirus/usa/new-york/" xr:uid="{6A0ED969-4675-4AEA-B8FC-73A54AC1BA51}"/>
    <hyperlink ref="B16" r:id="rId5" display="https://www.worldometers.info/coronavirus/usa/illinois/" xr:uid="{F5E2105D-9628-4AB8-A58B-DC1536EF818A}"/>
    <hyperlink ref="B12" r:id="rId6" display="https://www.worldometers.info/coronavirus/usa/georgia/" xr:uid="{6B20EDBC-D037-46A8-9BAA-E8A0D8F2FD2F}"/>
    <hyperlink ref="B36" r:id="rId7" display="https://www.worldometers.info/coronavirus/usa/north-carolina/" xr:uid="{284998C4-EA77-4847-81D7-E8ED0AD5E29F}"/>
    <hyperlink ref="B53" r:id="rId8" display="https://www.worldometers.info/coronavirus/usa/wisconsin/" xr:uid="{AF7E31D4-BE84-4EE1-9103-C3D799F7ABC0}"/>
    <hyperlink ref="B46" r:id="rId9" display="https://www.worldometers.info/coronavirus/usa/tennessee/" xr:uid="{42DB29B4-23DD-4AD2-8702-F196732FEC95}"/>
    <hyperlink ref="B38" r:id="rId10" display="https://www.worldometers.info/coronavirus/usa/ohio/" xr:uid="{717F9C65-B6AD-4105-9047-39B4C33C0060}"/>
    <hyperlink ref="B33" r:id="rId11" display="https://www.worldometers.info/coronavirus/usa/new-jersey/" xr:uid="{565F0D25-D6B5-40D6-BECB-3A7402A55A65}"/>
    <hyperlink ref="B4" r:id="rId12" display="https://www.worldometers.info/coronavirus/usa/arizona/" xr:uid="{59CB81BF-ED75-404A-9B4A-AA976B9BC411}"/>
    <hyperlink ref="B25" r:id="rId13" display="https://www.worldometers.info/coronavirus/usa/michigan/" xr:uid="{FDC2E098-2347-41EF-8705-12E93A20B795}"/>
    <hyperlink ref="B41" r:id="rId14" display="https://www.worldometers.info/coronavirus/usa/pennsylvania/" xr:uid="{E599533C-18EA-49F1-A27E-124200808983}"/>
    <hyperlink ref="B17" r:id="rId15" display="https://www.worldometers.info/coronavirus/usa/indiana/" xr:uid="{BC9373FE-EE64-40DA-BA3F-AF4BE92193EC}"/>
    <hyperlink ref="B28" r:id="rId16" display="https://www.worldometers.info/coronavirus/usa/missouri/" xr:uid="{E3D1C460-4024-4743-97E4-059DEA736B5B}"/>
    <hyperlink ref="B26" r:id="rId17" display="https://www.worldometers.info/coronavirus/usa/minnesota/" xr:uid="{C9D3F5A3-1B7E-4D5E-B751-F70225A60CA5}"/>
    <hyperlink ref="B2" r:id="rId18" display="https://www.worldometers.info/coronavirus/usa/alabama/" xr:uid="{63797D80-57FD-4783-9C45-0AAF610FD917}"/>
    <hyperlink ref="B21" r:id="rId19" display="https://www.worldometers.info/coronavirus/usa/louisiana/" xr:uid="{18ED1D60-73BD-445A-8520-E5B293B543ED}"/>
    <hyperlink ref="B50" r:id="rId20" display="https://www.worldometers.info/coronavirus/usa/virginia/" xr:uid="{626C3FD0-A558-4833-AD71-873D48769749}"/>
    <hyperlink ref="B44" r:id="rId21" display="https://www.worldometers.info/coronavirus/usa/south-carolina/" xr:uid="{98F96AD1-D238-4B0E-882E-4F5E1B12DB5E}"/>
    <hyperlink ref="B24" r:id="rId22" display="https://www.worldometers.info/coronavirus/usa/massachusetts/" xr:uid="{EE0401B2-184B-45DD-A2E2-5C23EE9FDB1C}"/>
    <hyperlink ref="B18" r:id="rId23" display="https://www.worldometers.info/coronavirus/usa/iowa/" xr:uid="{5D5EF039-25DD-4BDC-80B6-80D0C93F4942}"/>
    <hyperlink ref="B23" r:id="rId24" display="https://www.worldometers.info/coronavirus/usa/maryland/" xr:uid="{3602CA18-CE64-4C04-B242-7CA15B0D409E}"/>
    <hyperlink ref="B7" r:id="rId25" display="https://www.worldometers.info/coronavirus/usa/colorado/" xr:uid="{F87E218A-8C87-421C-9F97-3881E2E98790}"/>
    <hyperlink ref="B39" r:id="rId26" display="https://www.worldometers.info/coronavirus/usa/oklahoma/" xr:uid="{E38902C4-DC48-44E8-8CE9-0D1AA866256C}"/>
    <hyperlink ref="B48" r:id="rId27" display="https://www.worldometers.info/coronavirus/usa/utah/" xr:uid="{315DF125-AD3B-487C-BBC8-23173798A3EB}"/>
    <hyperlink ref="B27" r:id="rId28" display="https://www.worldometers.info/coronavirus/usa/mississippi/" xr:uid="{D41884ED-09CE-4CD7-880C-2443312B588D}"/>
    <hyperlink ref="B20" r:id="rId29" display="https://www.worldometers.info/coronavirus/usa/kentucky/" xr:uid="{C8A032AF-60BC-471E-922D-8FC02656FC46}"/>
    <hyperlink ref="B51" r:id="rId30" display="https://www.worldometers.info/coronavirus/usa/washington/" xr:uid="{F4F931DE-554A-419C-B60F-7FF421B7D0B9}"/>
    <hyperlink ref="B5" r:id="rId31" display="https://www.worldometers.info/coronavirus/usa/arkansas/" xr:uid="{BC85FDA1-6E49-4C93-A1DD-81F6D6F2F6E5}"/>
    <hyperlink ref="B31" r:id="rId32" display="https://www.worldometers.info/coronavirus/usa/nevada/" xr:uid="{F2B38CE7-5C34-4203-9A25-3EC43829B925}"/>
    <hyperlink ref="B19" r:id="rId33" display="https://www.worldometers.info/coronavirus/usa/kansas/" xr:uid="{960F0B12-2B3D-4081-A90A-D470AC65BE07}"/>
    <hyperlink ref="B30" r:id="rId34" display="https://www.worldometers.info/coronavirus/usa/nebraska/" xr:uid="{59B01DEA-4F51-4882-9D1F-633ADFEE64B5}"/>
    <hyperlink ref="B8" r:id="rId35" display="https://www.worldometers.info/coronavirus/usa/connecticut/" xr:uid="{575BCC17-2A4C-43F0-8BFD-3538866671C5}"/>
    <hyperlink ref="B15" r:id="rId36" display="https://www.worldometers.info/coronavirus/usa/idaho/" xr:uid="{7250AF1A-B7B9-49D9-8B66-3CF046D0B3CD}"/>
    <hyperlink ref="B45" r:id="rId37" display="https://www.worldometers.info/coronavirus/usa/south-dakota/" xr:uid="{A427DDF0-FE10-4B62-A701-E7A64D654614}"/>
    <hyperlink ref="B37" r:id="rId38" display="https://www.worldometers.info/coronavirus/usa/north-dakota/" xr:uid="{1979EC07-9149-423E-8C55-0A247D29D550}"/>
    <hyperlink ref="B34" r:id="rId39" display="https://www.worldometers.info/coronavirus/usa/new-mexico/" xr:uid="{28E83F2B-374F-43A7-87B8-6F79FB45BF81}"/>
    <hyperlink ref="B40" r:id="rId40" display="https://www.worldometers.info/coronavirus/usa/oregon/" xr:uid="{78B05166-E00A-4504-8248-198CA6703712}"/>
    <hyperlink ref="B29" r:id="rId41" display="https://www.worldometers.info/coronavirus/usa/montana/" xr:uid="{CCDC31F9-ADC8-4C27-B01B-D3D646A8A144}"/>
    <hyperlink ref="B43" r:id="rId42" display="https://www.worldometers.info/coronavirus/usa/rhode-island/" xr:uid="{C75B9FB2-908F-41D4-B61E-02FADF9A0302}"/>
    <hyperlink ref="B52" r:id="rId43" display="https://www.worldometers.info/coronavirus/usa/west-virginia/" xr:uid="{D1800AF5-CF99-4BEB-8E49-A39F2B5A1B15}"/>
    <hyperlink ref="B9" r:id="rId44" display="https://www.worldometers.info/coronavirus/usa/delaware/" xr:uid="{6BD3582E-E64B-43F1-B467-87BD0B03B517}"/>
    <hyperlink ref="B54" r:id="rId45" display="https://www.worldometers.info/coronavirus/usa/wyoming/" xr:uid="{37391F70-3F2F-4A28-8022-235C56735862}"/>
    <hyperlink ref="B3" r:id="rId46" display="https://www.worldometers.info/coronavirus/usa/alaska/" xr:uid="{64AB010A-4575-4CCF-9E08-E62829288D7B}"/>
    <hyperlink ref="B10" r:id="rId47" display="https://www.worldometers.info/coronavirus/usa/district-of-columbia/" xr:uid="{E71E11D0-5CE7-419A-97B4-AD80B1DEDF42}"/>
    <hyperlink ref="B14" r:id="rId48" display="https://www.worldometers.info/coronavirus/usa/hawaii/" xr:uid="{70135068-2B63-4DF2-8B58-03358533A428}"/>
    <hyperlink ref="B32" r:id="rId49" display="https://www.worldometers.info/coronavirus/usa/new-hampshire/" xr:uid="{4508AC72-C70C-49F3-AE6C-7E94F40629A6}"/>
    <hyperlink ref="B22" r:id="rId50" display="https://www.worldometers.info/coronavirus/usa/maine/" xr:uid="{3D992039-6EE0-4F15-A691-926882A4E721}"/>
    <hyperlink ref="B49" r:id="rId51" display="https://www.worldometers.info/coronavirus/usa/vermont/" xr:uid="{F71AE5A8-CA5B-4B42-81CB-E6DA23D67EEF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2020-11-14T18:46:58Z</dcterms:modified>
</cp:coreProperties>
</file>