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3" documentId="8_{591DA1FD-C084-411E-9E09-6D11EF5D2A89}" xr6:coauthVersionLast="45" xr6:coauthVersionMax="45" xr10:uidLastSave="{BFEB2AB5-4904-4369-892E-F2CB5837DA24}"/>
  <bookViews>
    <workbookView xWindow="3015" yWindow="-21105" windowWidth="23220" windowHeight="1986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Updates'!$B$1:$Z$4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Data'!$A$1:$Q$65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0" i="3" l="1"/>
  <c r="N38" i="3"/>
  <c r="N50" i="3"/>
  <c r="N32" i="3"/>
  <c r="N48" i="3"/>
  <c r="N39" i="3"/>
  <c r="N7" i="3"/>
  <c r="N16" i="3"/>
  <c r="N22" i="3"/>
  <c r="N51" i="3"/>
  <c r="N12" i="3"/>
  <c r="N41" i="3"/>
  <c r="N42" i="3"/>
  <c r="N43" i="3"/>
  <c r="N3" i="3"/>
  <c r="N36" i="3"/>
  <c r="N54" i="3"/>
  <c r="N4" i="3"/>
  <c r="N23" i="3"/>
  <c r="N27" i="3"/>
  <c r="N49" i="3"/>
  <c r="N13" i="3"/>
  <c r="N26" i="3"/>
  <c r="N25" i="3"/>
  <c r="N21" i="3"/>
  <c r="N47" i="3"/>
  <c r="N6" i="3"/>
  <c r="N5" i="3"/>
  <c r="N37" i="3"/>
  <c r="N46" i="3"/>
  <c r="N30" i="3"/>
  <c r="N15" i="3"/>
  <c r="N19" i="3"/>
  <c r="N9" i="3"/>
  <c r="N53" i="3"/>
  <c r="N31" i="3"/>
  <c r="N2" i="3"/>
  <c r="N52" i="3"/>
  <c r="N34" i="3"/>
  <c r="N14" i="3"/>
  <c r="N24" i="3"/>
  <c r="N44" i="3"/>
  <c r="N29" i="3"/>
  <c r="N20" i="3"/>
  <c r="N17" i="3"/>
  <c r="N11" i="3"/>
  <c r="N55" i="3"/>
  <c r="N33" i="3"/>
  <c r="N45" i="3"/>
  <c r="N18" i="3"/>
  <c r="N28" i="3"/>
  <c r="N8" i="3"/>
  <c r="N35" i="3"/>
  <c r="N10" i="3"/>
  <c r="O34" i="3" l="1"/>
  <c r="P34" i="3"/>
  <c r="P42" i="3" l="1"/>
  <c r="P9" i="3"/>
  <c r="P16" i="3"/>
  <c r="P13" i="3"/>
  <c r="P41" i="3"/>
  <c r="P7" i="3"/>
  <c r="P19" i="3"/>
  <c r="P24" i="3"/>
  <c r="P54" i="3"/>
  <c r="P15" i="3"/>
  <c r="P33" i="3"/>
  <c r="P17" i="3"/>
  <c r="P46" i="3"/>
  <c r="P32" i="3"/>
  <c r="P3" i="3"/>
  <c r="P37" i="3"/>
  <c r="P23" i="3"/>
  <c r="P44" i="3"/>
  <c r="P14" i="3"/>
  <c r="P49" i="3"/>
  <c r="P51" i="3"/>
  <c r="P21" i="3"/>
  <c r="P52" i="3"/>
  <c r="P35" i="3"/>
  <c r="P43" i="3"/>
  <c r="P45" i="3"/>
  <c r="P25" i="3"/>
  <c r="P47" i="3"/>
  <c r="P39" i="3"/>
  <c r="P30" i="3"/>
  <c r="P8" i="3"/>
  <c r="P6" i="3"/>
  <c r="P20" i="3"/>
  <c r="P31" i="3"/>
  <c r="P28" i="3"/>
  <c r="P18" i="3"/>
  <c r="P50" i="3"/>
  <c r="P10" i="3"/>
  <c r="P40" i="3"/>
  <c r="P2" i="3"/>
  <c r="P12" i="3"/>
  <c r="P26" i="3"/>
  <c r="P5" i="3"/>
  <c r="P36" i="3"/>
  <c r="P22" i="3"/>
  <c r="P27" i="3"/>
  <c r="P11" i="3"/>
  <c r="P38" i="3"/>
  <c r="P29" i="3"/>
  <c r="P48" i="3"/>
  <c r="P55" i="3"/>
  <c r="P4" i="3"/>
  <c r="P53" i="3"/>
  <c r="O20" i="3"/>
  <c r="Q16" i="3" l="1"/>
  <c r="Q51" i="3"/>
  <c r="Q32" i="3"/>
  <c r="Q19" i="3"/>
  <c r="Q46" i="3"/>
  <c r="Q20" i="3"/>
  <c r="Q13" i="3"/>
  <c r="Q34" i="3"/>
  <c r="Q5" i="3"/>
  <c r="Q40" i="3"/>
  <c r="Q35" i="3"/>
  <c r="Q29" i="3"/>
  <c r="Q53" i="3"/>
  <c r="Q11" i="3"/>
  <c r="Q8" i="3"/>
  <c r="Q38" i="3"/>
  <c r="Q25" i="3"/>
  <c r="Q2" i="3"/>
  <c r="Q33" i="3"/>
  <c r="Q47" i="3"/>
  <c r="Q6" i="3"/>
  <c r="Q45" i="3"/>
  <c r="Q24" i="3"/>
  <c r="Q3" i="3"/>
  <c r="Q30" i="3"/>
  <c r="Q37" i="3"/>
  <c r="Q14" i="3"/>
  <c r="Q39" i="3"/>
  <c r="Q44" i="3"/>
  <c r="Q21" i="3"/>
  <c r="Q41" i="3"/>
  <c r="Q17" i="3"/>
  <c r="Q42" i="3"/>
  <c r="Q28" i="3"/>
  <c r="Q27" i="3"/>
  <c r="Q7" i="3"/>
  <c r="Q23" i="3"/>
  <c r="Q43" i="3"/>
  <c r="Q26" i="3"/>
  <c r="Q54" i="3"/>
  <c r="Q9" i="3"/>
  <c r="Q12" i="3"/>
  <c r="Q18" i="3"/>
  <c r="Q48" i="3"/>
  <c r="Q10" i="3"/>
  <c r="Q36" i="3"/>
  <c r="Q15" i="3"/>
  <c r="Q55" i="3"/>
  <c r="Q50" i="3"/>
  <c r="Q4" i="3"/>
  <c r="Q22" i="3"/>
  <c r="Q52" i="3"/>
  <c r="Q31" i="3"/>
  <c r="Q49" i="3" l="1"/>
  <c r="O46" i="3" l="1"/>
  <c r="O11" i="3"/>
  <c r="O47" i="3"/>
  <c r="O12" i="3"/>
  <c r="O42" i="3"/>
  <c r="O45" i="3"/>
  <c r="O27" i="3"/>
  <c r="O10" i="3"/>
  <c r="O39" i="3"/>
  <c r="O49" i="3"/>
  <c r="O17" i="3"/>
  <c r="O4" i="3"/>
  <c r="O24" i="3"/>
  <c r="O13" i="3"/>
  <c r="O19" i="3"/>
  <c r="O32" i="3"/>
  <c r="O54" i="3"/>
  <c r="O6" i="3"/>
  <c r="O7" i="3"/>
  <c r="O30" i="3"/>
  <c r="O31" i="3"/>
  <c r="O43" i="3"/>
  <c r="O14" i="3"/>
  <c r="O16" i="3"/>
  <c r="O55" i="3"/>
  <c r="O2" i="3"/>
  <c r="O25" i="3"/>
  <c r="O5" i="3"/>
  <c r="O29" i="3"/>
  <c r="O35" i="3"/>
  <c r="O3" i="3"/>
  <c r="O51" i="3"/>
  <c r="O22" i="3"/>
  <c r="O23" i="3"/>
  <c r="O33" i="3"/>
  <c r="O52" i="3"/>
  <c r="O50" i="3"/>
  <c r="O48" i="3"/>
  <c r="O41" i="3"/>
  <c r="O15" i="3"/>
  <c r="O44" i="3"/>
  <c r="O9" i="3"/>
  <c r="O18" i="3"/>
  <c r="O26" i="3"/>
  <c r="O40" i="3"/>
  <c r="O53" i="3"/>
  <c r="O36" i="3"/>
  <c r="O38" i="3"/>
  <c r="O21" i="3"/>
  <c r="O8" i="3"/>
  <c r="O37" i="3"/>
  <c r="O28" i="3"/>
  <c r="Y2" i="1" l="1"/>
</calcChain>
</file>

<file path=xl/sharedStrings.xml><?xml version="1.0" encoding="utf-8"?>
<sst xmlns="http://schemas.openxmlformats.org/spreadsheetml/2006/main" count="327" uniqueCount="105">
  <si>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</si>
  <si>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</si>
  <si>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</si>
  <si>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</si>
  <si>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</si>
  <si>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</si>
  <si>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</si>
  <si>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</si>
  <si>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</si>
  <si>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</si>
  <si>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</si>
  <si>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</si>
  <si>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</si>
  <si>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</si>
  <si>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</si>
  <si>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</si>
  <si>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</si>
  <si>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</si>
  <si>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</si>
  <si>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</si>
  <si>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</si>
  <si>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</si>
  <si>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</si>
  <si>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</si>
  <si>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</si>
  <si>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</si>
  <si>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</si>
  <si>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</si>
  <si>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</si>
  <si>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</si>
  <si>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</si>
  <si>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</si>
  <si>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</si>
  <si>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</si>
  <si>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</si>
  <si>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</si>
  <si>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</si>
  <si>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</si>
  <si>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</si>
  <si>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</si>
  <si>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</si>
  <si>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</si>
  <si>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</si>
  <si>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</si>
  <si>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</si>
  <si>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</si>
  <si>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</si>
  <si>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</si>
  <si>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</si>
  <si>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</si>
  <si>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</si>
  <si>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</si>
  <si>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</si>
  <si>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</si>
  <si>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</si>
  <si>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</si>
  <si>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</si>
  <si>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</si>
  <si>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</si>
  <si>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</si>
  <si>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</si>
  <si>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</si>
  <si>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</si>
  <si>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</si>
  <si>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</si>
  <si>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</si>
  <si>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</si>
  <si>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</si>
  <si>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</si>
  <si>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</si>
  <si>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</si>
  <si>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</si>
  <si>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</si>
  <si>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</si>
  <si>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</si>
  <si>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</si>
  <si>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</si>
  <si>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</si>
  <si>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</si>
  <si>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</si>
  <si>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</si>
  <si>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</si>
  <si>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</si>
  <si>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</si>
  <si>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</si>
  <si>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</si>
  <si>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</si>
  <si>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</si>
  <si>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</si>
  <si>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</si>
  <si>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</si>
  <si>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</si>
  <si>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</si>
  <si>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</si>
  <si>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</si>
  <si>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</si>
  <si>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</si>
  <si>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</si>
  <si>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</si>
  <si>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</si>
  <si>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</si>
  <si>
    <t xml:space="preserve">Total </t>
  </si>
  <si>
    <t>Population</t>
  </si>
  <si>
    <t>Total 
Recovered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</si>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</sst>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3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1" fontId="0" fillId="0" borderId="0" xfId="0" applyNumberFormat="1"/>
    <xf numFmtId="0" fontId="0" fillId="2" borderId="1" xfId="0" applyFill="1" applyBorder="1"/>
    <xf numFmtId="0" fontId="6" fillId="0" borderId="0" xfId="0" applyFont="1" applyBorder="1" applyAlignment="1"/>
    <xf numFmtId="164" fontId="11" fillId="0" borderId="0" xfId="1" applyNumberFormat="1" applyFont="1"/>
    <xf numFmtId="165" fontId="12" fillId="0" borderId="0" xfId="2" applyNumberFormat="1" applyFont="1"/>
    <xf numFmtId="165" fontId="13" fillId="0" borderId="0" xfId="2" applyNumberFormat="1" applyFont="1"/>
    <xf numFmtId="164" fontId="1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2" borderId="3" xfId="3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0" fontId="4" fillId="2" borderId="7" xfId="3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right" vertical="top" wrapText="1"/>
    </xf>
    <xf numFmtId="0" fontId="14" fillId="4" borderId="3" xfId="0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5" borderId="3" xfId="0" applyFont="1" applyFill="1" applyBorder="1" applyAlignment="1">
      <alignment horizontal="left" vertical="top" wrapText="1"/>
    </xf>
    <xf numFmtId="3" fontId="2" fillId="5" borderId="3" xfId="0" applyNumberFormat="1" applyFont="1" applyFill="1" applyBorder="1" applyAlignment="1">
      <alignment horizontal="right" vertical="top" wrapText="1"/>
    </xf>
    <xf numFmtId="0" fontId="2" fillId="5" borderId="3" xfId="0" applyFont="1" applyFill="1" applyBorder="1" applyAlignment="1">
      <alignment horizontal="right" vertical="top" wrapText="1"/>
    </xf>
    <xf numFmtId="0" fontId="3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left" vertical="top" wrapText="1"/>
    </xf>
    <xf numFmtId="3" fontId="2" fillId="5" borderId="7" xfId="0" applyNumberFormat="1" applyFont="1" applyFill="1" applyBorder="1" applyAlignment="1">
      <alignment horizontal="right" vertical="top" wrapText="1"/>
    </xf>
    <xf numFmtId="0" fontId="2" fillId="5" borderId="7" xfId="0" applyFont="1" applyFill="1" applyBorder="1" applyAlignment="1">
      <alignment horizontal="right" vertical="top" wrapText="1"/>
    </xf>
    <xf numFmtId="0" fontId="4" fillId="5" borderId="7" xfId="3" applyFill="1" applyBorder="1" applyAlignment="1">
      <alignment horizontal="right" vertical="top" wrapText="1"/>
    </xf>
    <xf numFmtId="1" fontId="2" fillId="5" borderId="3" xfId="0" applyNumberFormat="1" applyFont="1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issouri/" TargetMode="External"/><Relationship Id="rId26" Type="http://schemas.openxmlformats.org/officeDocument/2006/relationships/hyperlink" Target="https://www.worldometers.info/coronavirus/usa/washington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aryland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delaware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chigan/" TargetMode="External"/><Relationship Id="rId25" Type="http://schemas.openxmlformats.org/officeDocument/2006/relationships/hyperlink" Target="https://www.worldometers.info/coronavirus/usa/iow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wisconsin/" TargetMode="External"/><Relationship Id="rId29" Type="http://schemas.openxmlformats.org/officeDocument/2006/relationships/hyperlink" Target="https://www.worldometers.info/coronavirus/usa/nevada/" TargetMode="External"/><Relationship Id="rId41" Type="http://schemas.openxmlformats.org/officeDocument/2006/relationships/hyperlink" Target="https://www.worldometers.info/coronavirus/usa/nor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ssissippi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south-dakota/" TargetMode="External"/><Relationship Id="rId45" Type="http://schemas.openxmlformats.org/officeDocument/2006/relationships/hyperlink" Target="https://www.worldometers.info/coronavirus/usa/montana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ssachusetts/" TargetMode="External"/><Relationship Id="rId31" Type="http://schemas.openxmlformats.org/officeDocument/2006/relationships/hyperlink" Target="https://www.worldometers.info/coronavirus/usa/colorado/" TargetMode="External"/><Relationship Id="rId44" Type="http://schemas.openxmlformats.org/officeDocument/2006/relationships/hyperlink" Target="https://www.worldometers.info/coronavirus/usa/district-of-columbi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ew-jersey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indiana/" TargetMode="External"/><Relationship Id="rId27" Type="http://schemas.openxmlformats.org/officeDocument/2006/relationships/hyperlink" Target="https://www.worldometers.info/coronavirus/usa/oklahoma/" TargetMode="External"/><Relationship Id="rId30" Type="http://schemas.openxmlformats.org/officeDocument/2006/relationships/hyperlink" Target="https://www.worldometers.info/coronavirus/usa/utah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west-virgin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orth-caroli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issouri/" TargetMode="External"/><Relationship Id="rId26" Type="http://schemas.openxmlformats.org/officeDocument/2006/relationships/hyperlink" Target="https://www.worldometers.info/coronavirus/usa/washington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aryland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delaware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chigan/" TargetMode="External"/><Relationship Id="rId25" Type="http://schemas.openxmlformats.org/officeDocument/2006/relationships/hyperlink" Target="https://www.worldometers.info/coronavirus/usa/iow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wisconsin/" TargetMode="External"/><Relationship Id="rId29" Type="http://schemas.openxmlformats.org/officeDocument/2006/relationships/hyperlink" Target="https://www.worldometers.info/coronavirus/usa/nevada/" TargetMode="External"/><Relationship Id="rId41" Type="http://schemas.openxmlformats.org/officeDocument/2006/relationships/hyperlink" Target="https://www.worldometers.info/coronavirus/usa/nor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ssissippi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south-dakota/" TargetMode="External"/><Relationship Id="rId45" Type="http://schemas.openxmlformats.org/officeDocument/2006/relationships/hyperlink" Target="https://www.worldometers.info/coronavirus/usa/montana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ssachusetts/" TargetMode="External"/><Relationship Id="rId31" Type="http://schemas.openxmlformats.org/officeDocument/2006/relationships/hyperlink" Target="https://www.worldometers.info/coronavirus/usa/colorado/" TargetMode="External"/><Relationship Id="rId44" Type="http://schemas.openxmlformats.org/officeDocument/2006/relationships/hyperlink" Target="https://www.worldometers.info/coronavirus/usa/district-of-columbia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ew-jersey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indiana/" TargetMode="External"/><Relationship Id="rId27" Type="http://schemas.openxmlformats.org/officeDocument/2006/relationships/hyperlink" Target="https://www.worldometers.info/coronavirus/usa/oklahoma/" TargetMode="External"/><Relationship Id="rId30" Type="http://schemas.openxmlformats.org/officeDocument/2006/relationships/hyperlink" Target="https://www.worldometers.info/coronavirus/usa/utah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west-virgin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orth-caroli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issouri/" TargetMode="External"/><Relationship Id="rId26" Type="http://schemas.openxmlformats.org/officeDocument/2006/relationships/hyperlink" Target="https://www.worldometers.info/coronavirus/usa/washington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aryland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delaware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chigan/" TargetMode="External"/><Relationship Id="rId25" Type="http://schemas.openxmlformats.org/officeDocument/2006/relationships/hyperlink" Target="https://www.worldometers.info/coronavirus/usa/iow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wisconsin/" TargetMode="External"/><Relationship Id="rId29" Type="http://schemas.openxmlformats.org/officeDocument/2006/relationships/hyperlink" Target="https://www.worldometers.info/coronavirus/usa/nevada/" TargetMode="External"/><Relationship Id="rId41" Type="http://schemas.openxmlformats.org/officeDocument/2006/relationships/hyperlink" Target="https://www.worldometers.info/coronavirus/usa/nor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ssissippi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south-dakota/" TargetMode="External"/><Relationship Id="rId45" Type="http://schemas.openxmlformats.org/officeDocument/2006/relationships/hyperlink" Target="https://www.worldometers.info/coronavirus/usa/montana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ssachusetts/" TargetMode="External"/><Relationship Id="rId31" Type="http://schemas.openxmlformats.org/officeDocument/2006/relationships/hyperlink" Target="https://www.worldometers.info/coronavirus/usa/colorado/" TargetMode="External"/><Relationship Id="rId44" Type="http://schemas.openxmlformats.org/officeDocument/2006/relationships/hyperlink" Target="https://www.worldometers.info/coronavirus/usa/district-of-columbia/" TargetMode="External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ew-jersey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indiana/" TargetMode="External"/><Relationship Id="rId27" Type="http://schemas.openxmlformats.org/officeDocument/2006/relationships/hyperlink" Target="https://www.worldometers.info/coronavirus/usa/oklahoma/" TargetMode="External"/><Relationship Id="rId30" Type="http://schemas.openxmlformats.org/officeDocument/2006/relationships/hyperlink" Target="https://www.worldometers.info/coronavirus/usa/utah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west-virgin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orth-caroli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issouri/" TargetMode="External"/><Relationship Id="rId26" Type="http://schemas.openxmlformats.org/officeDocument/2006/relationships/hyperlink" Target="https://www.worldometers.info/coronavirus/usa/washington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aryland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delaware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chigan/" TargetMode="External"/><Relationship Id="rId25" Type="http://schemas.openxmlformats.org/officeDocument/2006/relationships/hyperlink" Target="https://www.worldometers.info/coronavirus/usa/iow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wisconsin/" TargetMode="External"/><Relationship Id="rId29" Type="http://schemas.openxmlformats.org/officeDocument/2006/relationships/hyperlink" Target="https://www.worldometers.info/coronavirus/usa/nevada/" TargetMode="External"/><Relationship Id="rId41" Type="http://schemas.openxmlformats.org/officeDocument/2006/relationships/hyperlink" Target="https://www.worldometers.info/coronavirus/usa/nor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ssissippi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south-dakota/" TargetMode="External"/><Relationship Id="rId45" Type="http://schemas.openxmlformats.org/officeDocument/2006/relationships/hyperlink" Target="https://www.worldometers.info/coronavirus/usa/montana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ssachusetts/" TargetMode="External"/><Relationship Id="rId31" Type="http://schemas.openxmlformats.org/officeDocument/2006/relationships/hyperlink" Target="https://www.worldometers.info/coronavirus/usa/colorado/" TargetMode="External"/><Relationship Id="rId44" Type="http://schemas.openxmlformats.org/officeDocument/2006/relationships/hyperlink" Target="https://www.worldometers.info/coronavirus/usa/district-of-columbia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ew-jersey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indiana/" TargetMode="External"/><Relationship Id="rId27" Type="http://schemas.openxmlformats.org/officeDocument/2006/relationships/hyperlink" Target="https://www.worldometers.info/coronavirus/usa/oklahoma/" TargetMode="External"/><Relationship Id="rId30" Type="http://schemas.openxmlformats.org/officeDocument/2006/relationships/hyperlink" Target="https://www.worldometers.info/coronavirus/usa/utah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west-virgin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orth-carolina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Z58"/>
  <sheetViews>
    <sheetView topLeftCell="A10" workbookViewId="0">
      <selection activeCell="M5" sqref="B5:M58"/>
    </sheetView>
  </sheetViews>
  <sheetFormatPr defaultColWidth="14.26953125" defaultRowHeight="14.5" x14ac:dyDescent="0.35"/>
  <cols>
    <col min="1" max="1" width="8.6328125" customWidth="1"/>
    <col min="2" max="2" width="19.6328125" customWidth="1"/>
    <col min="3" max="13" width="12.08984375" customWidth="1"/>
    <col min="14" max="15" width="14.1796875" customWidth="1"/>
    <col min="16" max="16" width="8" customWidth="1"/>
    <col min="18" max="18" width="14" customWidth="1"/>
    <col min="20" max="20" width="7.6328125" customWidth="1"/>
    <col min="21" max="25" width="14.26953125" style="19"/>
  </cols>
  <sheetData>
    <row r="1" spans="1:26" x14ac:dyDescent="0.35">
      <c r="P1" s="52" t="s">
        <v>67</v>
      </c>
      <c r="Q1" s="52"/>
      <c r="R1" s="52"/>
      <c r="S1" s="4">
        <v>1.4999999999999999E-2</v>
      </c>
      <c r="T1" s="4"/>
      <c r="U1" s="53" t="s">
        <v>76</v>
      </c>
      <c r="V1" s="53"/>
      <c r="W1" s="53"/>
      <c r="X1" s="53"/>
      <c r="Y1" s="53"/>
    </row>
    <row r="2" spans="1:26" ht="21.5" thickBot="1" x14ac:dyDescent="0.55000000000000004">
      <c r="B2" s="20" t="s">
        <v>57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35"/>
      <c r="N2" s="35"/>
      <c r="O2" s="35"/>
      <c r="P2" s="21"/>
      <c r="R2" s="20" t="s">
        <v>62</v>
      </c>
      <c r="S2" s="20"/>
      <c r="T2" s="17"/>
      <c r="U2" s="15">
        <v>0.15</v>
      </c>
      <c r="V2" s="15">
        <v>0.6</v>
      </c>
      <c r="W2" s="15">
        <v>0.25</v>
      </c>
      <c r="X2" s="15">
        <v>0.125</v>
      </c>
      <c r="Y2" s="16">
        <f>S1</f>
        <v>1.4999999999999999E-2</v>
      </c>
      <c r="Z2" s="14"/>
    </row>
    <row r="3" spans="1:26" x14ac:dyDescent="0.35">
      <c r="B3" s="7" t="s">
        <v>0</v>
      </c>
      <c r="C3" s="8" t="s">
        <v>2</v>
      </c>
      <c r="D3" s="8" t="s">
        <v>4</v>
      </c>
      <c r="E3" s="8" t="s">
        <v>2</v>
      </c>
      <c r="F3" s="8" t="s">
        <v>4</v>
      </c>
      <c r="G3" s="8" t="s">
        <v>101</v>
      </c>
      <c r="H3" s="8" t="s">
        <v>6</v>
      </c>
      <c r="I3" s="8" t="s">
        <v>78</v>
      </c>
      <c r="J3" s="8" t="s">
        <v>80</v>
      </c>
      <c r="K3" s="8" t="s">
        <v>2</v>
      </c>
      <c r="L3" s="8" t="s">
        <v>82</v>
      </c>
      <c r="M3" s="9" t="s">
        <v>102</v>
      </c>
      <c r="N3" s="9"/>
      <c r="O3" s="9"/>
      <c r="P3" s="22"/>
      <c r="Q3" s="9" t="s">
        <v>83</v>
      </c>
      <c r="R3" s="9" t="s">
        <v>58</v>
      </c>
      <c r="S3" s="9" t="s">
        <v>60</v>
      </c>
      <c r="T3" s="9"/>
      <c r="U3" s="18" t="s">
        <v>68</v>
      </c>
      <c r="V3" s="18" t="s">
        <v>70</v>
      </c>
      <c r="W3" s="18" t="s">
        <v>72</v>
      </c>
      <c r="X3" s="18" t="s">
        <v>74</v>
      </c>
      <c r="Y3" s="18" t="s">
        <v>75</v>
      </c>
      <c r="Z3" s="18" t="s">
        <v>75</v>
      </c>
    </row>
    <row r="4" spans="1:26" ht="15" thickBot="1" x14ac:dyDescent="0.4">
      <c r="B4" s="10" t="s">
        <v>1</v>
      </c>
      <c r="C4" s="11" t="s">
        <v>3</v>
      </c>
      <c r="D4" s="11" t="s">
        <v>3</v>
      </c>
      <c r="E4" s="11" t="s">
        <v>5</v>
      </c>
      <c r="F4" s="11" t="s">
        <v>5</v>
      </c>
      <c r="G4" s="11" t="s">
        <v>77</v>
      </c>
      <c r="H4" s="11" t="s">
        <v>3</v>
      </c>
      <c r="I4" s="11" t="s">
        <v>79</v>
      </c>
      <c r="J4" s="11" t="s">
        <v>79</v>
      </c>
      <c r="K4" s="11" t="s">
        <v>81</v>
      </c>
      <c r="L4" s="11" t="s">
        <v>79</v>
      </c>
      <c r="M4" s="9"/>
      <c r="N4" s="9"/>
      <c r="O4" s="9"/>
      <c r="P4" s="22"/>
      <c r="Q4" s="9" t="s">
        <v>84</v>
      </c>
      <c r="R4" s="9" t="s">
        <v>59</v>
      </c>
      <c r="S4" s="9" t="s">
        <v>61</v>
      </c>
      <c r="T4" s="9"/>
      <c r="U4" s="18" t="s">
        <v>69</v>
      </c>
      <c r="V4" s="18" t="s">
        <v>71</v>
      </c>
      <c r="W4" s="18" t="s">
        <v>73</v>
      </c>
      <c r="X4" s="18" t="s">
        <v>73</v>
      </c>
      <c r="Y4" s="18" t="s">
        <v>5</v>
      </c>
      <c r="Z4" s="18" t="s">
        <v>77</v>
      </c>
    </row>
    <row r="5" spans="1:26" ht="15" thickBot="1" x14ac:dyDescent="0.4">
      <c r="A5" s="43">
        <v>1</v>
      </c>
      <c r="B5" s="41" t="s">
        <v>10</v>
      </c>
      <c r="C5" s="1">
        <v>832848</v>
      </c>
      <c r="D5" s="2"/>
      <c r="E5" s="1">
        <v>16147</v>
      </c>
      <c r="F5" s="2"/>
      <c r="G5" s="1">
        <v>425904</v>
      </c>
      <c r="H5" s="1">
        <v>390797</v>
      </c>
      <c r="I5" s="1">
        <v>21078</v>
      </c>
      <c r="J5" s="2">
        <v>409</v>
      </c>
      <c r="K5" s="1">
        <v>15160287</v>
      </c>
      <c r="L5" s="1">
        <v>383686</v>
      </c>
      <c r="M5" s="1">
        <v>39512223</v>
      </c>
      <c r="N5" s="5"/>
      <c r="O5" s="6"/>
      <c r="P5" s="6"/>
    </row>
    <row r="6" spans="1:26" ht="15" thickBot="1" x14ac:dyDescent="0.4">
      <c r="A6" s="43">
        <v>2</v>
      </c>
      <c r="B6" s="41" t="s">
        <v>15</v>
      </c>
      <c r="C6" s="1">
        <v>805485</v>
      </c>
      <c r="D6" s="2"/>
      <c r="E6" s="1">
        <v>16505</v>
      </c>
      <c r="F6" s="2"/>
      <c r="G6" s="1">
        <v>698587</v>
      </c>
      <c r="H6" s="1">
        <v>90393</v>
      </c>
      <c r="I6" s="1">
        <v>27779</v>
      </c>
      <c r="J6" s="2">
        <v>569</v>
      </c>
      <c r="K6" s="1">
        <v>7090891</v>
      </c>
      <c r="L6" s="1">
        <v>244548</v>
      </c>
      <c r="M6" s="1">
        <v>28995881</v>
      </c>
      <c r="N6" s="5"/>
      <c r="O6" s="6"/>
      <c r="P6" s="6"/>
    </row>
    <row r="7" spans="1:26" ht="15" thickBot="1" x14ac:dyDescent="0.4">
      <c r="A7" s="43">
        <v>3</v>
      </c>
      <c r="B7" s="41" t="s">
        <v>13</v>
      </c>
      <c r="C7" s="1">
        <v>716459</v>
      </c>
      <c r="D7" s="2"/>
      <c r="E7" s="1">
        <v>14678</v>
      </c>
      <c r="F7" s="2"/>
      <c r="G7" s="1">
        <v>363513</v>
      </c>
      <c r="H7" s="1">
        <v>338268</v>
      </c>
      <c r="I7" s="1">
        <v>33358</v>
      </c>
      <c r="J7" s="2">
        <v>683</v>
      </c>
      <c r="K7" s="1">
        <v>5404082</v>
      </c>
      <c r="L7" s="1">
        <v>251613</v>
      </c>
      <c r="M7" s="1">
        <v>21477737</v>
      </c>
      <c r="N7" s="5"/>
      <c r="O7" s="6"/>
      <c r="P7" s="5"/>
    </row>
    <row r="8" spans="1:26" ht="15" thickBot="1" x14ac:dyDescent="0.4">
      <c r="A8" s="43">
        <v>4</v>
      </c>
      <c r="B8" s="41" t="s">
        <v>7</v>
      </c>
      <c r="C8" s="1">
        <v>499261</v>
      </c>
      <c r="D8" s="2"/>
      <c r="E8" s="1">
        <v>33300</v>
      </c>
      <c r="F8" s="2"/>
      <c r="G8" s="1">
        <v>398615</v>
      </c>
      <c r="H8" s="1">
        <v>67346</v>
      </c>
      <c r="I8" s="1">
        <v>25664</v>
      </c>
      <c r="J8" s="1">
        <v>1712</v>
      </c>
      <c r="K8" s="1">
        <v>11220620</v>
      </c>
      <c r="L8" s="1">
        <v>576790</v>
      </c>
      <c r="M8" s="1">
        <v>19453561</v>
      </c>
      <c r="N8" s="5"/>
      <c r="O8" s="6"/>
      <c r="P8" s="5"/>
    </row>
    <row r="9" spans="1:26" ht="15" thickBot="1" x14ac:dyDescent="0.4">
      <c r="A9" s="43">
        <v>5</v>
      </c>
      <c r="B9" s="41" t="s">
        <v>16</v>
      </c>
      <c r="C9" s="1">
        <v>322925</v>
      </c>
      <c r="D9" s="2"/>
      <c r="E9" s="1">
        <v>7162</v>
      </c>
      <c r="F9" s="2"/>
      <c r="G9" s="1">
        <v>110576</v>
      </c>
      <c r="H9" s="1">
        <v>205187</v>
      </c>
      <c r="I9" s="1">
        <v>30415</v>
      </c>
      <c r="J9" s="2">
        <v>675</v>
      </c>
      <c r="K9" s="1">
        <v>3325172</v>
      </c>
      <c r="L9" s="1">
        <v>313181</v>
      </c>
      <c r="M9" s="1">
        <v>10617423</v>
      </c>
      <c r="N9" s="6"/>
      <c r="O9" s="6"/>
      <c r="P9" s="5"/>
    </row>
    <row r="10" spans="1:26" ht="15" thickBot="1" x14ac:dyDescent="0.4">
      <c r="A10" s="43">
        <v>6</v>
      </c>
      <c r="B10" s="41" t="s">
        <v>12</v>
      </c>
      <c r="C10" s="1">
        <v>304280</v>
      </c>
      <c r="D10" s="2"/>
      <c r="E10" s="1">
        <v>9040</v>
      </c>
      <c r="F10" s="2"/>
      <c r="G10" s="1">
        <v>210984</v>
      </c>
      <c r="H10" s="1">
        <v>84256</v>
      </c>
      <c r="I10" s="1">
        <v>24012</v>
      </c>
      <c r="J10" s="2">
        <v>713</v>
      </c>
      <c r="K10" s="1">
        <v>5886418</v>
      </c>
      <c r="L10" s="1">
        <v>464528</v>
      </c>
      <c r="M10" s="1">
        <v>12671821</v>
      </c>
      <c r="N10" s="5"/>
      <c r="O10" s="6"/>
      <c r="P10" s="34"/>
    </row>
    <row r="11" spans="1:26" ht="15" thickBot="1" x14ac:dyDescent="0.4">
      <c r="A11" s="43">
        <v>7</v>
      </c>
      <c r="B11" s="41" t="s">
        <v>33</v>
      </c>
      <c r="C11" s="1">
        <v>220754</v>
      </c>
      <c r="D11" s="2"/>
      <c r="E11" s="1">
        <v>5706</v>
      </c>
      <c r="F11" s="2"/>
      <c r="G11" s="1">
        <v>35838</v>
      </c>
      <c r="H11" s="1">
        <v>179210</v>
      </c>
      <c r="I11" s="1">
        <v>30329</v>
      </c>
      <c r="J11" s="2">
        <v>784</v>
      </c>
      <c r="K11" s="1">
        <v>1792699</v>
      </c>
      <c r="L11" s="1">
        <v>246293</v>
      </c>
      <c r="M11" s="1">
        <v>7278717</v>
      </c>
      <c r="N11" s="6"/>
      <c r="O11" s="6"/>
    </row>
    <row r="12" spans="1:26" ht="15" thickBot="1" x14ac:dyDescent="0.4">
      <c r="A12" s="43">
        <v>8</v>
      </c>
      <c r="B12" s="41" t="s">
        <v>24</v>
      </c>
      <c r="C12" s="1">
        <v>217496</v>
      </c>
      <c r="D12" s="2"/>
      <c r="E12" s="1">
        <v>3634</v>
      </c>
      <c r="F12" s="2"/>
      <c r="G12" s="1">
        <v>184422</v>
      </c>
      <c r="H12" s="1">
        <v>29440</v>
      </c>
      <c r="I12" s="1">
        <v>20737</v>
      </c>
      <c r="J12" s="2">
        <v>346</v>
      </c>
      <c r="K12" s="1">
        <v>3155433</v>
      </c>
      <c r="L12" s="1">
        <v>300859</v>
      </c>
      <c r="M12" s="1">
        <v>10488084</v>
      </c>
      <c r="N12" s="5"/>
      <c r="O12" s="6"/>
    </row>
    <row r="13" spans="1:26" ht="15" thickBot="1" x14ac:dyDescent="0.4">
      <c r="A13" s="43">
        <v>9</v>
      </c>
      <c r="B13" s="41" t="s">
        <v>8</v>
      </c>
      <c r="C13" s="1">
        <v>211814</v>
      </c>
      <c r="D13" s="2"/>
      <c r="E13" s="1">
        <v>16258</v>
      </c>
      <c r="F13" s="2"/>
      <c r="G13" s="1">
        <v>172831</v>
      </c>
      <c r="H13" s="1">
        <v>22725</v>
      </c>
      <c r="I13" s="1">
        <v>23847</v>
      </c>
      <c r="J13" s="1">
        <v>1830</v>
      </c>
      <c r="K13" s="1">
        <v>3734094</v>
      </c>
      <c r="L13" s="1">
        <v>420402</v>
      </c>
      <c r="M13" s="1">
        <v>8882190</v>
      </c>
      <c r="N13" s="5"/>
      <c r="O13" s="6"/>
    </row>
    <row r="14" spans="1:26" ht="15" thickBot="1" x14ac:dyDescent="0.4">
      <c r="A14" s="43">
        <v>10</v>
      </c>
      <c r="B14" s="41" t="s">
        <v>20</v>
      </c>
      <c r="C14" s="1">
        <v>201210</v>
      </c>
      <c r="D14" s="2"/>
      <c r="E14" s="1">
        <v>2577</v>
      </c>
      <c r="F14" s="2"/>
      <c r="G14" s="1">
        <v>184404</v>
      </c>
      <c r="H14" s="1">
        <v>14229</v>
      </c>
      <c r="I14" s="1">
        <v>29463</v>
      </c>
      <c r="J14" s="2">
        <v>377</v>
      </c>
      <c r="K14" s="1">
        <v>2962084</v>
      </c>
      <c r="L14" s="1">
        <v>433740</v>
      </c>
      <c r="M14" s="1">
        <v>6829174</v>
      </c>
      <c r="N14" s="5"/>
      <c r="O14" s="6"/>
    </row>
    <row r="15" spans="1:26" ht="15" thickBot="1" x14ac:dyDescent="0.4">
      <c r="A15" s="43">
        <v>11</v>
      </c>
      <c r="B15" s="41" t="s">
        <v>14</v>
      </c>
      <c r="C15" s="1">
        <v>168294</v>
      </c>
      <c r="D15" s="2"/>
      <c r="E15" s="1">
        <v>5577</v>
      </c>
      <c r="F15" s="2"/>
      <c r="G15" s="1">
        <v>154163</v>
      </c>
      <c r="H15" s="1">
        <v>8554</v>
      </c>
      <c r="I15" s="1">
        <v>36202</v>
      </c>
      <c r="J15" s="1">
        <v>1200</v>
      </c>
      <c r="K15" s="1">
        <v>2382245</v>
      </c>
      <c r="L15" s="1">
        <v>512444</v>
      </c>
      <c r="M15" s="1">
        <v>4648794</v>
      </c>
      <c r="N15" s="5"/>
      <c r="O15" s="6"/>
    </row>
    <row r="16" spans="1:26" ht="15" thickBot="1" x14ac:dyDescent="0.4">
      <c r="A16" s="43">
        <v>12</v>
      </c>
      <c r="B16" s="41" t="s">
        <v>19</v>
      </c>
      <c r="C16" s="1">
        <v>168163</v>
      </c>
      <c r="D16" s="2"/>
      <c r="E16" s="1">
        <v>8295</v>
      </c>
      <c r="F16" s="2"/>
      <c r="G16" s="1">
        <v>134098</v>
      </c>
      <c r="H16" s="1">
        <v>25770</v>
      </c>
      <c r="I16" s="1">
        <v>13136</v>
      </c>
      <c r="J16" s="2">
        <v>648</v>
      </c>
      <c r="K16" s="1">
        <v>2089636</v>
      </c>
      <c r="L16" s="1">
        <v>163227</v>
      </c>
      <c r="M16" s="1">
        <v>12801989</v>
      </c>
      <c r="N16" s="5"/>
      <c r="O16" s="6"/>
    </row>
    <row r="17" spans="1:15" ht="15" thickBot="1" x14ac:dyDescent="0.4">
      <c r="A17" s="43">
        <v>13</v>
      </c>
      <c r="B17" s="41" t="s">
        <v>36</v>
      </c>
      <c r="C17" s="1">
        <v>159169</v>
      </c>
      <c r="D17" s="2"/>
      <c r="E17" s="1">
        <v>2558</v>
      </c>
      <c r="F17" s="2"/>
      <c r="G17" s="1">
        <v>67948</v>
      </c>
      <c r="H17" s="1">
        <v>88663</v>
      </c>
      <c r="I17" s="1">
        <v>32462</v>
      </c>
      <c r="J17" s="2">
        <v>522</v>
      </c>
      <c r="K17" s="1">
        <v>1221761</v>
      </c>
      <c r="L17" s="1">
        <v>249177</v>
      </c>
      <c r="M17" s="1">
        <v>4903185</v>
      </c>
      <c r="N17" s="6"/>
      <c r="O17" s="6"/>
    </row>
    <row r="18" spans="1:15" ht="15" thickBot="1" x14ac:dyDescent="0.4">
      <c r="A18" s="43">
        <v>14</v>
      </c>
      <c r="B18" s="41" t="s">
        <v>21</v>
      </c>
      <c r="C18" s="1">
        <v>158959</v>
      </c>
      <c r="D18" s="2"/>
      <c r="E18" s="1">
        <v>4930</v>
      </c>
      <c r="F18" s="2"/>
      <c r="G18" s="1">
        <v>137038</v>
      </c>
      <c r="H18" s="1">
        <v>16991</v>
      </c>
      <c r="I18" s="1">
        <v>13599</v>
      </c>
      <c r="J18" s="2">
        <v>422</v>
      </c>
      <c r="K18" s="1">
        <v>3347530</v>
      </c>
      <c r="L18" s="1">
        <v>286380</v>
      </c>
      <c r="M18" s="1">
        <v>11689100</v>
      </c>
      <c r="N18" s="5"/>
      <c r="O18" s="6"/>
    </row>
    <row r="19" spans="1:15" ht="15" thickBot="1" x14ac:dyDescent="0.4">
      <c r="A19" s="43">
        <v>15</v>
      </c>
      <c r="B19" s="41" t="s">
        <v>29</v>
      </c>
      <c r="C19" s="1">
        <v>151870</v>
      </c>
      <c r="D19" s="2"/>
      <c r="E19" s="1">
        <v>3273</v>
      </c>
      <c r="F19" s="2"/>
      <c r="G19" s="1">
        <v>17848</v>
      </c>
      <c r="H19" s="1">
        <v>130749</v>
      </c>
      <c r="I19" s="1">
        <v>17793</v>
      </c>
      <c r="J19" s="2">
        <v>383</v>
      </c>
      <c r="K19" s="1">
        <v>2267407</v>
      </c>
      <c r="L19" s="1">
        <v>265644</v>
      </c>
      <c r="M19" s="1">
        <v>8535519</v>
      </c>
      <c r="N19" s="5"/>
      <c r="O19" s="6"/>
    </row>
    <row r="20" spans="1:15" ht="15" thickBot="1" x14ac:dyDescent="0.4">
      <c r="A20" s="43">
        <v>16</v>
      </c>
      <c r="B20" s="41" t="s">
        <v>25</v>
      </c>
      <c r="C20" s="1">
        <v>151582</v>
      </c>
      <c r="D20" s="2"/>
      <c r="E20" s="1">
        <v>3453</v>
      </c>
      <c r="F20" s="2"/>
      <c r="G20" s="1">
        <v>73974</v>
      </c>
      <c r="H20" s="1">
        <v>74155</v>
      </c>
      <c r="I20" s="1">
        <v>29441</v>
      </c>
      <c r="J20" s="2">
        <v>671</v>
      </c>
      <c r="K20" s="1">
        <v>1500334</v>
      </c>
      <c r="L20" s="1">
        <v>291400</v>
      </c>
      <c r="M20" s="1">
        <v>5148714</v>
      </c>
      <c r="N20" s="5"/>
      <c r="O20" s="6"/>
    </row>
    <row r="21" spans="1:15" ht="15" thickBot="1" x14ac:dyDescent="0.4">
      <c r="A21" s="43">
        <v>17</v>
      </c>
      <c r="B21" s="41" t="s">
        <v>11</v>
      </c>
      <c r="C21" s="1">
        <v>141271</v>
      </c>
      <c r="D21" s="2"/>
      <c r="E21" s="1">
        <v>7124</v>
      </c>
      <c r="F21" s="2"/>
      <c r="G21" s="1">
        <v>99521</v>
      </c>
      <c r="H21" s="1">
        <v>34626</v>
      </c>
      <c r="I21" s="1">
        <v>14146</v>
      </c>
      <c r="J21" s="2">
        <v>713</v>
      </c>
      <c r="K21" s="1">
        <v>4098018</v>
      </c>
      <c r="L21" s="1">
        <v>410341</v>
      </c>
      <c r="M21" s="1">
        <v>9986857</v>
      </c>
      <c r="N21" s="5"/>
      <c r="O21" s="6"/>
    </row>
    <row r="22" spans="1:15" ht="15" thickBot="1" x14ac:dyDescent="0.4">
      <c r="A22" s="43">
        <v>18</v>
      </c>
      <c r="B22" s="41" t="s">
        <v>35</v>
      </c>
      <c r="C22" s="1">
        <v>137489</v>
      </c>
      <c r="D22" s="2"/>
      <c r="E22" s="1">
        <v>2307</v>
      </c>
      <c r="F22" s="2"/>
      <c r="G22" s="1">
        <v>23211</v>
      </c>
      <c r="H22" s="1">
        <v>111971</v>
      </c>
      <c r="I22" s="1">
        <v>22402</v>
      </c>
      <c r="J22" s="2">
        <v>376</v>
      </c>
      <c r="K22" s="1">
        <v>2010240</v>
      </c>
      <c r="L22" s="1">
        <v>327538</v>
      </c>
      <c r="M22" s="1">
        <v>6137428</v>
      </c>
      <c r="N22" s="5"/>
      <c r="O22" s="6"/>
    </row>
    <row r="23" spans="1:15" ht="15" thickBot="1" x14ac:dyDescent="0.4">
      <c r="A23" s="43">
        <v>19</v>
      </c>
      <c r="B23" s="41" t="s">
        <v>17</v>
      </c>
      <c r="C23" s="1">
        <v>134947</v>
      </c>
      <c r="D23" s="2"/>
      <c r="E23" s="1">
        <v>9510</v>
      </c>
      <c r="F23" s="2"/>
      <c r="G23" s="1">
        <v>113768</v>
      </c>
      <c r="H23" s="1">
        <v>11669</v>
      </c>
      <c r="I23" s="1">
        <v>19579</v>
      </c>
      <c r="J23" s="1">
        <v>1380</v>
      </c>
      <c r="K23" s="1">
        <v>2566294</v>
      </c>
      <c r="L23" s="1">
        <v>372331</v>
      </c>
      <c r="M23" s="1">
        <v>6892503</v>
      </c>
      <c r="N23" s="6"/>
      <c r="O23" s="6"/>
    </row>
    <row r="24" spans="1:15" ht="15" thickBot="1" x14ac:dyDescent="0.4">
      <c r="A24" s="43">
        <v>20</v>
      </c>
      <c r="B24" s="41" t="s">
        <v>22</v>
      </c>
      <c r="C24" s="1">
        <v>132663</v>
      </c>
      <c r="D24" s="2"/>
      <c r="E24" s="1">
        <v>1377</v>
      </c>
      <c r="F24" s="2"/>
      <c r="G24" s="1">
        <v>107004</v>
      </c>
      <c r="H24" s="1">
        <v>24282</v>
      </c>
      <c r="I24" s="1">
        <v>22785</v>
      </c>
      <c r="J24" s="2">
        <v>236</v>
      </c>
      <c r="K24" s="1">
        <v>1598376</v>
      </c>
      <c r="L24" s="1">
        <v>274520</v>
      </c>
      <c r="M24" s="1">
        <v>5822434</v>
      </c>
      <c r="N24" s="5"/>
      <c r="O24" s="6"/>
    </row>
    <row r="25" spans="1:15" ht="15" thickBot="1" x14ac:dyDescent="0.4">
      <c r="A25" s="43">
        <v>21</v>
      </c>
      <c r="B25" s="41" t="s">
        <v>26</v>
      </c>
      <c r="C25" s="1">
        <v>127290</v>
      </c>
      <c r="D25" s="2"/>
      <c r="E25" s="1">
        <v>3958</v>
      </c>
      <c r="F25" s="2"/>
      <c r="G25" s="1">
        <v>7653</v>
      </c>
      <c r="H25" s="1">
        <v>115679</v>
      </c>
      <c r="I25" s="1">
        <v>21055</v>
      </c>
      <c r="J25" s="2">
        <v>655</v>
      </c>
      <c r="K25" s="1">
        <v>2715230</v>
      </c>
      <c r="L25" s="1">
        <v>449119</v>
      </c>
      <c r="M25" s="1">
        <v>6045680</v>
      </c>
      <c r="N25" s="6"/>
      <c r="O25" s="6"/>
    </row>
    <row r="26" spans="1:15" ht="15" thickBot="1" x14ac:dyDescent="0.4">
      <c r="A26" s="43">
        <v>22</v>
      </c>
      <c r="B26" s="41" t="s">
        <v>27</v>
      </c>
      <c r="C26" s="1">
        <v>125146</v>
      </c>
      <c r="D26" s="2"/>
      <c r="E26" s="1">
        <v>3674</v>
      </c>
      <c r="F26" s="2"/>
      <c r="G26" s="1">
        <v>96845</v>
      </c>
      <c r="H26" s="1">
        <v>24627</v>
      </c>
      <c r="I26" s="1">
        <v>18589</v>
      </c>
      <c r="J26" s="2">
        <v>546</v>
      </c>
      <c r="K26" s="1">
        <v>2166366</v>
      </c>
      <c r="L26" s="1">
        <v>321791</v>
      </c>
      <c r="M26" s="1">
        <v>6732219</v>
      </c>
      <c r="N26" s="5"/>
      <c r="O26" s="6"/>
    </row>
    <row r="27" spans="1:15" ht="15" thickBot="1" x14ac:dyDescent="0.4">
      <c r="A27" s="43">
        <v>23</v>
      </c>
      <c r="B27" s="41" t="s">
        <v>32</v>
      </c>
      <c r="C27" s="1">
        <v>103826</v>
      </c>
      <c r="D27" s="2"/>
      <c r="E27" s="1">
        <v>2133</v>
      </c>
      <c r="F27" s="2"/>
      <c r="G27" s="1">
        <v>93148</v>
      </c>
      <c r="H27" s="1">
        <v>8545</v>
      </c>
      <c r="I27" s="1">
        <v>18410</v>
      </c>
      <c r="J27" s="2">
        <v>378</v>
      </c>
      <c r="K27" s="1">
        <v>2146411</v>
      </c>
      <c r="L27" s="1">
        <v>380594</v>
      </c>
      <c r="M27" s="1">
        <v>5639632</v>
      </c>
      <c r="N27" s="5"/>
      <c r="O27" s="6"/>
    </row>
    <row r="28" spans="1:15" ht="15" thickBot="1" x14ac:dyDescent="0.4">
      <c r="A28" s="43">
        <v>24</v>
      </c>
      <c r="B28" s="41" t="s">
        <v>30</v>
      </c>
      <c r="C28" s="1">
        <v>100488</v>
      </c>
      <c r="D28" s="2"/>
      <c r="E28" s="1">
        <v>3013</v>
      </c>
      <c r="F28" s="2"/>
      <c r="G28" s="1">
        <v>89737</v>
      </c>
      <c r="H28" s="1">
        <v>7738</v>
      </c>
      <c r="I28" s="1">
        <v>33764</v>
      </c>
      <c r="J28" s="1">
        <v>1012</v>
      </c>
      <c r="K28" s="1">
        <v>823185</v>
      </c>
      <c r="L28" s="1">
        <v>276594</v>
      </c>
      <c r="M28" s="1">
        <v>2976149</v>
      </c>
      <c r="N28" s="5"/>
      <c r="O28" s="6"/>
    </row>
    <row r="29" spans="1:15" ht="15" thickBot="1" x14ac:dyDescent="0.4">
      <c r="A29" s="43">
        <v>25</v>
      </c>
      <c r="B29" s="41" t="s">
        <v>41</v>
      </c>
      <c r="C29" s="1">
        <v>92744</v>
      </c>
      <c r="D29" s="49">
        <v>151</v>
      </c>
      <c r="E29" s="1">
        <v>1387</v>
      </c>
      <c r="F29" s="50">
        <v>4</v>
      </c>
      <c r="G29" s="1">
        <v>71783</v>
      </c>
      <c r="H29" s="1">
        <v>19574</v>
      </c>
      <c r="I29" s="1">
        <v>29395</v>
      </c>
      <c r="J29" s="2">
        <v>440</v>
      </c>
      <c r="K29" s="1">
        <v>823189</v>
      </c>
      <c r="L29" s="1">
        <v>260910</v>
      </c>
      <c r="M29" s="1">
        <v>3155070</v>
      </c>
      <c r="N29" s="5"/>
      <c r="O29" s="6"/>
    </row>
    <row r="30" spans="1:15" ht="15" thickBot="1" x14ac:dyDescent="0.4">
      <c r="A30" s="43">
        <v>26</v>
      </c>
      <c r="B30" s="41" t="s">
        <v>9</v>
      </c>
      <c r="C30" s="1">
        <v>92315</v>
      </c>
      <c r="D30" s="2"/>
      <c r="E30" s="1">
        <v>2144</v>
      </c>
      <c r="F30" s="2"/>
      <c r="G30" s="1">
        <v>43444</v>
      </c>
      <c r="H30" s="1">
        <v>46727</v>
      </c>
      <c r="I30" s="1">
        <v>12123</v>
      </c>
      <c r="J30" s="2">
        <v>282</v>
      </c>
      <c r="K30" s="1">
        <v>1935899</v>
      </c>
      <c r="L30" s="1">
        <v>254225</v>
      </c>
      <c r="M30" s="1">
        <v>7614893</v>
      </c>
      <c r="N30" s="5"/>
      <c r="O30" s="6"/>
    </row>
    <row r="31" spans="1:15" ht="15" thickBot="1" x14ac:dyDescent="0.4">
      <c r="A31" s="43">
        <v>27</v>
      </c>
      <c r="B31" s="41" t="s">
        <v>46</v>
      </c>
      <c r="C31" s="1">
        <v>91317</v>
      </c>
      <c r="D31" s="2"/>
      <c r="E31" s="1">
        <v>1052</v>
      </c>
      <c r="F31" s="2"/>
      <c r="G31" s="1">
        <v>77606</v>
      </c>
      <c r="H31" s="1">
        <v>12659</v>
      </c>
      <c r="I31" s="1">
        <v>23078</v>
      </c>
      <c r="J31" s="2">
        <v>266</v>
      </c>
      <c r="K31" s="1">
        <v>1262313</v>
      </c>
      <c r="L31" s="1">
        <v>319010</v>
      </c>
      <c r="M31" s="1">
        <v>3956971</v>
      </c>
      <c r="N31" s="5"/>
      <c r="O31" s="6"/>
    </row>
    <row r="32" spans="1:15" ht="15" thickBot="1" x14ac:dyDescent="0.4">
      <c r="A32" s="43">
        <v>28</v>
      </c>
      <c r="B32" s="41" t="s">
        <v>34</v>
      </c>
      <c r="C32" s="1">
        <v>87013</v>
      </c>
      <c r="D32" s="2"/>
      <c r="E32" s="1">
        <v>1425</v>
      </c>
      <c r="F32" s="2"/>
      <c r="G32" s="1">
        <v>78358</v>
      </c>
      <c r="H32" s="1">
        <v>7230</v>
      </c>
      <c r="I32" s="1">
        <v>28833</v>
      </c>
      <c r="J32" s="2">
        <v>472</v>
      </c>
      <c r="K32" s="1">
        <v>1094203</v>
      </c>
      <c r="L32" s="1">
        <v>362583</v>
      </c>
      <c r="M32" s="1">
        <v>3017804</v>
      </c>
      <c r="N32" s="5"/>
      <c r="O32" s="6"/>
    </row>
    <row r="33" spans="1:15" ht="15" thickBot="1" x14ac:dyDescent="0.4">
      <c r="A33" s="43">
        <v>29</v>
      </c>
      <c r="B33" s="41" t="s">
        <v>31</v>
      </c>
      <c r="C33" s="1">
        <v>82100</v>
      </c>
      <c r="D33" s="2"/>
      <c r="E33" s="1">
        <v>1623</v>
      </c>
      <c r="F33" s="2"/>
      <c r="G33" s="1">
        <v>59306</v>
      </c>
      <c r="H33" s="1">
        <v>21171</v>
      </c>
      <c r="I33" s="1">
        <v>26654</v>
      </c>
      <c r="J33" s="2">
        <v>527</v>
      </c>
      <c r="K33" s="1">
        <v>1082321</v>
      </c>
      <c r="L33" s="1">
        <v>351385</v>
      </c>
      <c r="M33" s="1">
        <v>3080156</v>
      </c>
      <c r="N33" s="5"/>
      <c r="O33" s="6"/>
    </row>
    <row r="34" spans="1:15" ht="15" thickBot="1" x14ac:dyDescent="0.4">
      <c r="A34" s="43">
        <v>30</v>
      </c>
      <c r="B34" s="41" t="s">
        <v>28</v>
      </c>
      <c r="C34" s="1">
        <v>77618</v>
      </c>
      <c r="D34" s="2"/>
      <c r="E34" s="2">
        <v>478</v>
      </c>
      <c r="F34" s="2"/>
      <c r="G34" s="1">
        <v>57392</v>
      </c>
      <c r="H34" s="1">
        <v>19748</v>
      </c>
      <c r="I34" s="1">
        <v>24211</v>
      </c>
      <c r="J34" s="2">
        <v>149</v>
      </c>
      <c r="K34" s="1">
        <v>1123307</v>
      </c>
      <c r="L34" s="1">
        <v>350381</v>
      </c>
      <c r="M34" s="1">
        <v>3205958</v>
      </c>
      <c r="N34" s="6"/>
      <c r="O34" s="6"/>
    </row>
    <row r="35" spans="1:15" ht="15" thickBot="1" x14ac:dyDescent="0.4">
      <c r="A35" s="43">
        <v>31</v>
      </c>
      <c r="B35" s="41" t="s">
        <v>18</v>
      </c>
      <c r="C35" s="1">
        <v>73076</v>
      </c>
      <c r="D35" s="2"/>
      <c r="E35" s="1">
        <v>2068</v>
      </c>
      <c r="F35" s="2"/>
      <c r="G35" s="1">
        <v>32494</v>
      </c>
      <c r="H35" s="1">
        <v>38514</v>
      </c>
      <c r="I35" s="1">
        <v>12690</v>
      </c>
      <c r="J35" s="2">
        <v>359</v>
      </c>
      <c r="K35" s="1">
        <v>950759</v>
      </c>
      <c r="L35" s="1">
        <v>165099</v>
      </c>
      <c r="M35" s="1">
        <v>5758736</v>
      </c>
      <c r="N35" s="6"/>
      <c r="O35" s="6"/>
    </row>
    <row r="36" spans="1:15" ht="15" thickBot="1" x14ac:dyDescent="0.4">
      <c r="A36" s="43">
        <v>32</v>
      </c>
      <c r="B36" s="41" t="s">
        <v>38</v>
      </c>
      <c r="C36" s="1">
        <v>72617</v>
      </c>
      <c r="D36" s="2"/>
      <c r="E36" s="1">
        <v>1209</v>
      </c>
      <c r="F36" s="2"/>
      <c r="G36" s="1">
        <v>12121</v>
      </c>
      <c r="H36" s="1">
        <v>59287</v>
      </c>
      <c r="I36" s="1">
        <v>16254</v>
      </c>
      <c r="J36" s="2">
        <v>271</v>
      </c>
      <c r="K36" s="1">
        <v>1520236</v>
      </c>
      <c r="L36" s="1">
        <v>340275</v>
      </c>
      <c r="M36" s="1">
        <v>4467673</v>
      </c>
      <c r="N36" s="5"/>
      <c r="O36" s="6"/>
    </row>
    <row r="37" spans="1:15" ht="15" thickBot="1" x14ac:dyDescent="0.4">
      <c r="A37" s="43">
        <v>33</v>
      </c>
      <c r="B37" s="41" t="s">
        <v>45</v>
      </c>
      <c r="C37" s="1">
        <v>62313</v>
      </c>
      <c r="D37" s="49">
        <v>3</v>
      </c>
      <c r="E37" s="2">
        <v>698</v>
      </c>
      <c r="F37" s="2"/>
      <c r="G37" s="1">
        <v>47208</v>
      </c>
      <c r="H37" s="1">
        <v>14407</v>
      </c>
      <c r="I37" s="1">
        <v>21389</v>
      </c>
      <c r="J37" s="2">
        <v>240</v>
      </c>
      <c r="K37" s="1">
        <v>531117</v>
      </c>
      <c r="L37" s="1">
        <v>182307</v>
      </c>
      <c r="M37" s="1">
        <v>2913314</v>
      </c>
      <c r="N37" s="5"/>
      <c r="O37" s="6"/>
    </row>
    <row r="38" spans="1:15" ht="15" thickBot="1" x14ac:dyDescent="0.4">
      <c r="A38" s="43">
        <v>34</v>
      </c>
      <c r="B38" s="41" t="s">
        <v>23</v>
      </c>
      <c r="C38" s="1">
        <v>58297</v>
      </c>
      <c r="D38" s="2"/>
      <c r="E38" s="1">
        <v>4513</v>
      </c>
      <c r="F38" s="2"/>
      <c r="G38" s="1">
        <v>42374</v>
      </c>
      <c r="H38" s="1">
        <v>11410</v>
      </c>
      <c r="I38" s="1">
        <v>16351</v>
      </c>
      <c r="J38" s="1">
        <v>1266</v>
      </c>
      <c r="K38" s="1">
        <v>1673975</v>
      </c>
      <c r="L38" s="1">
        <v>469520</v>
      </c>
      <c r="M38" s="1">
        <v>3565287</v>
      </c>
      <c r="N38" s="5"/>
      <c r="O38" s="6"/>
    </row>
    <row r="39" spans="1:15" ht="15" thickBot="1" x14ac:dyDescent="0.4">
      <c r="A39" s="43">
        <v>35</v>
      </c>
      <c r="B39" s="41" t="s">
        <v>50</v>
      </c>
      <c r="C39" s="1">
        <v>47807</v>
      </c>
      <c r="D39" s="2"/>
      <c r="E39" s="2">
        <v>501</v>
      </c>
      <c r="F39" s="2"/>
      <c r="G39" s="1">
        <v>34613</v>
      </c>
      <c r="H39" s="1">
        <v>12693</v>
      </c>
      <c r="I39" s="1">
        <v>24714</v>
      </c>
      <c r="J39" s="2">
        <v>259</v>
      </c>
      <c r="K39" s="1">
        <v>477266</v>
      </c>
      <c r="L39" s="1">
        <v>246725</v>
      </c>
      <c r="M39" s="1">
        <v>1934408</v>
      </c>
      <c r="N39" s="5"/>
      <c r="O39" s="6"/>
    </row>
    <row r="40" spans="1:15" ht="15" thickBot="1" x14ac:dyDescent="0.4">
      <c r="A40" s="43">
        <v>36</v>
      </c>
      <c r="B40" s="41" t="s">
        <v>49</v>
      </c>
      <c r="C40" s="1">
        <v>43964</v>
      </c>
      <c r="D40" s="2"/>
      <c r="E40" s="2">
        <v>482</v>
      </c>
      <c r="F40" s="2"/>
      <c r="G40" s="1">
        <v>22930</v>
      </c>
      <c r="H40" s="1">
        <v>20552</v>
      </c>
      <c r="I40" s="1">
        <v>24601</v>
      </c>
      <c r="J40" s="2">
        <v>270</v>
      </c>
      <c r="K40" s="1">
        <v>318167</v>
      </c>
      <c r="L40" s="1">
        <v>178039</v>
      </c>
      <c r="M40" s="1">
        <v>1787065</v>
      </c>
      <c r="N40" s="5"/>
      <c r="O40" s="6"/>
    </row>
    <row r="41" spans="1:15" ht="15" thickBot="1" x14ac:dyDescent="0.4">
      <c r="A41" s="43">
        <v>37</v>
      </c>
      <c r="B41" s="41" t="s">
        <v>37</v>
      </c>
      <c r="C41" s="1">
        <v>34770</v>
      </c>
      <c r="D41" s="2"/>
      <c r="E41" s="2">
        <v>572</v>
      </c>
      <c r="F41" s="2"/>
      <c r="G41" s="1">
        <v>5752</v>
      </c>
      <c r="H41" s="1">
        <v>28446</v>
      </c>
      <c r="I41" s="1">
        <v>8244</v>
      </c>
      <c r="J41" s="2">
        <v>136</v>
      </c>
      <c r="K41" s="1">
        <v>705436</v>
      </c>
      <c r="L41" s="1">
        <v>167255</v>
      </c>
      <c r="M41" s="1">
        <v>4217737</v>
      </c>
      <c r="N41" s="5"/>
      <c r="O41" s="6"/>
    </row>
    <row r="42" spans="1:15" ht="15" thickBot="1" x14ac:dyDescent="0.4">
      <c r="A42" s="43">
        <v>38</v>
      </c>
      <c r="B42" s="41" t="s">
        <v>44</v>
      </c>
      <c r="C42" s="1">
        <v>30477</v>
      </c>
      <c r="D42" s="2"/>
      <c r="E42" s="2">
        <v>892</v>
      </c>
      <c r="F42" s="2"/>
      <c r="G42" s="1">
        <v>17270</v>
      </c>
      <c r="H42" s="1">
        <v>12315</v>
      </c>
      <c r="I42" s="1">
        <v>14535</v>
      </c>
      <c r="J42" s="2">
        <v>425</v>
      </c>
      <c r="K42" s="1">
        <v>947945</v>
      </c>
      <c r="L42" s="1">
        <v>452085</v>
      </c>
      <c r="M42" s="1">
        <v>2096829</v>
      </c>
      <c r="N42" s="5"/>
      <c r="O42" s="6"/>
    </row>
    <row r="43" spans="1:15" ht="15" thickBot="1" x14ac:dyDescent="0.4">
      <c r="A43" s="43">
        <v>39</v>
      </c>
      <c r="B43" s="41" t="s">
        <v>40</v>
      </c>
      <c r="C43" s="1">
        <v>25076</v>
      </c>
      <c r="D43" s="2"/>
      <c r="E43" s="1">
        <v>1118</v>
      </c>
      <c r="F43" s="2"/>
      <c r="G43" s="1">
        <v>2346</v>
      </c>
      <c r="H43" s="1">
        <v>21612</v>
      </c>
      <c r="I43" s="1">
        <v>23671</v>
      </c>
      <c r="J43" s="1">
        <v>1055</v>
      </c>
      <c r="K43" s="1">
        <v>797014</v>
      </c>
      <c r="L43" s="1">
        <v>752354</v>
      </c>
      <c r="M43" s="1">
        <v>1059361</v>
      </c>
      <c r="N43" s="5"/>
      <c r="O43" s="6"/>
    </row>
    <row r="44" spans="1:15" ht="15" thickBot="1" x14ac:dyDescent="0.4">
      <c r="A44" s="43">
        <v>40</v>
      </c>
      <c r="B44" s="41" t="s">
        <v>54</v>
      </c>
      <c r="C44" s="1">
        <v>24418</v>
      </c>
      <c r="D44" s="2"/>
      <c r="E44" s="2">
        <v>248</v>
      </c>
      <c r="F44" s="2"/>
      <c r="G44" s="1">
        <v>19902</v>
      </c>
      <c r="H44" s="1">
        <v>4268</v>
      </c>
      <c r="I44" s="1">
        <v>27602</v>
      </c>
      <c r="J44" s="2">
        <v>280</v>
      </c>
      <c r="K44" s="1">
        <v>199775</v>
      </c>
      <c r="L44" s="1">
        <v>225821</v>
      </c>
      <c r="M44" s="1">
        <v>884659</v>
      </c>
      <c r="N44" s="6"/>
      <c r="O44" s="6"/>
    </row>
    <row r="45" spans="1:15" ht="15" thickBot="1" x14ac:dyDescent="0.4">
      <c r="A45" s="43">
        <v>41</v>
      </c>
      <c r="B45" s="41" t="s">
        <v>53</v>
      </c>
      <c r="C45" s="1">
        <v>23550</v>
      </c>
      <c r="D45" s="2"/>
      <c r="E45" s="2">
        <v>274</v>
      </c>
      <c r="F45" s="2"/>
      <c r="G45" s="1">
        <v>19497</v>
      </c>
      <c r="H45" s="1">
        <v>3779</v>
      </c>
      <c r="I45" s="1">
        <v>30903</v>
      </c>
      <c r="J45" s="2">
        <v>360</v>
      </c>
      <c r="K45" s="1">
        <v>247592</v>
      </c>
      <c r="L45" s="1">
        <v>324897</v>
      </c>
      <c r="M45" s="1">
        <v>762062</v>
      </c>
      <c r="N45" s="5"/>
      <c r="O45" s="6"/>
    </row>
    <row r="46" spans="1:15" ht="15" thickBot="1" x14ac:dyDescent="0.4">
      <c r="A46" s="43">
        <v>42</v>
      </c>
      <c r="B46" s="41" t="s">
        <v>43</v>
      </c>
      <c r="C46" s="1">
        <v>21243</v>
      </c>
      <c r="D46" s="2"/>
      <c r="E46" s="2">
        <v>645</v>
      </c>
      <c r="F46" s="2"/>
      <c r="G46" s="1">
        <v>10806</v>
      </c>
      <c r="H46" s="1">
        <v>9792</v>
      </c>
      <c r="I46" s="1">
        <v>21815</v>
      </c>
      <c r="J46" s="2">
        <v>662</v>
      </c>
      <c r="K46" s="1">
        <v>293013</v>
      </c>
      <c r="L46" s="1">
        <v>300908</v>
      </c>
      <c r="M46" s="1">
        <v>973764</v>
      </c>
      <c r="N46" s="6"/>
      <c r="O46" s="6"/>
    </row>
    <row r="47" spans="1:15" ht="15" thickBot="1" x14ac:dyDescent="0.4">
      <c r="A47" s="43">
        <v>43</v>
      </c>
      <c r="B47" s="41" t="s">
        <v>56</v>
      </c>
      <c r="C47" s="1">
        <v>16628</v>
      </c>
      <c r="D47" s="2"/>
      <c r="E47" s="2">
        <v>358</v>
      </c>
      <c r="F47" s="2"/>
      <c r="G47" s="1">
        <v>11982</v>
      </c>
      <c r="H47" s="1">
        <v>4288</v>
      </c>
      <c r="I47" s="1">
        <v>9278</v>
      </c>
      <c r="J47" s="2">
        <v>200</v>
      </c>
      <c r="K47" s="1">
        <v>589583</v>
      </c>
      <c r="L47" s="1">
        <v>328981</v>
      </c>
      <c r="M47" s="1">
        <v>1792147</v>
      </c>
      <c r="N47" s="6"/>
      <c r="O47" s="6"/>
    </row>
    <row r="48" spans="1:15" ht="15" thickBot="1" x14ac:dyDescent="0.4">
      <c r="A48" s="43">
        <v>44</v>
      </c>
      <c r="B48" s="41" t="s">
        <v>63</v>
      </c>
      <c r="C48" s="1">
        <v>15519</v>
      </c>
      <c r="D48" s="2"/>
      <c r="E48" s="2">
        <v>631</v>
      </c>
      <c r="F48" s="2"/>
      <c r="G48" s="1">
        <v>12299</v>
      </c>
      <c r="H48" s="1">
        <v>2589</v>
      </c>
      <c r="I48" s="1">
        <v>21989</v>
      </c>
      <c r="J48" s="2">
        <v>894</v>
      </c>
      <c r="K48" s="1">
        <v>399825</v>
      </c>
      <c r="L48" s="1">
        <v>566526</v>
      </c>
      <c r="M48" s="1">
        <v>705749</v>
      </c>
      <c r="N48" s="6"/>
      <c r="O48" s="6"/>
    </row>
    <row r="49" spans="1:15" ht="15" thickBot="1" x14ac:dyDescent="0.4">
      <c r="A49" s="43">
        <v>45</v>
      </c>
      <c r="B49" s="41" t="s">
        <v>51</v>
      </c>
      <c r="C49" s="1">
        <v>14635</v>
      </c>
      <c r="D49" s="2"/>
      <c r="E49" s="2">
        <v>187</v>
      </c>
      <c r="F49" s="2"/>
      <c r="G49" s="1">
        <v>9597</v>
      </c>
      <c r="H49" s="1">
        <v>4851</v>
      </c>
      <c r="I49" s="1">
        <v>13693</v>
      </c>
      <c r="J49" s="2">
        <v>175</v>
      </c>
      <c r="K49" s="1">
        <v>357413</v>
      </c>
      <c r="L49" s="1">
        <v>334413</v>
      </c>
      <c r="M49" s="1">
        <v>1068778</v>
      </c>
      <c r="N49" s="5"/>
      <c r="O49" s="6"/>
    </row>
    <row r="50" spans="1:15" ht="15" thickBot="1" x14ac:dyDescent="0.4">
      <c r="A50" s="43">
        <v>46</v>
      </c>
      <c r="B50" s="41" t="s">
        <v>47</v>
      </c>
      <c r="C50" s="1">
        <v>12804</v>
      </c>
      <c r="D50" s="2"/>
      <c r="E50" s="2">
        <v>159</v>
      </c>
      <c r="F50" s="2"/>
      <c r="G50" s="1">
        <v>10446</v>
      </c>
      <c r="H50" s="1">
        <v>2199</v>
      </c>
      <c r="I50" s="1">
        <v>9043</v>
      </c>
      <c r="J50" s="2">
        <v>112</v>
      </c>
      <c r="K50" s="1">
        <v>436462</v>
      </c>
      <c r="L50" s="1">
        <v>308264</v>
      </c>
      <c r="M50" s="1">
        <v>1415872</v>
      </c>
      <c r="N50" s="5"/>
      <c r="O50" s="6"/>
    </row>
    <row r="51" spans="1:15" ht="15" thickBot="1" x14ac:dyDescent="0.4">
      <c r="A51" s="43">
        <v>47</v>
      </c>
      <c r="B51" s="41" t="s">
        <v>42</v>
      </c>
      <c r="C51" s="1">
        <v>8645</v>
      </c>
      <c r="D51" s="2"/>
      <c r="E51" s="2">
        <v>443</v>
      </c>
      <c r="F51" s="2"/>
      <c r="G51" s="1">
        <v>7710</v>
      </c>
      <c r="H51" s="2">
        <v>492</v>
      </c>
      <c r="I51" s="1">
        <v>6358</v>
      </c>
      <c r="J51" s="2">
        <v>326</v>
      </c>
      <c r="K51" s="1">
        <v>310795</v>
      </c>
      <c r="L51" s="1">
        <v>228574</v>
      </c>
      <c r="M51" s="1">
        <v>1359711</v>
      </c>
      <c r="N51" s="5"/>
      <c r="O51" s="6"/>
    </row>
    <row r="52" spans="1:15" ht="15" thickBot="1" x14ac:dyDescent="0.4">
      <c r="A52" s="43">
        <v>48</v>
      </c>
      <c r="B52" s="41" t="s">
        <v>52</v>
      </c>
      <c r="C52" s="1">
        <v>8405</v>
      </c>
      <c r="D52" s="2"/>
      <c r="E52" s="2">
        <v>58</v>
      </c>
      <c r="F52" s="2"/>
      <c r="G52" s="1">
        <v>4704</v>
      </c>
      <c r="H52" s="1">
        <v>3643</v>
      </c>
      <c r="I52" s="1">
        <v>11489</v>
      </c>
      <c r="J52" s="2">
        <v>79</v>
      </c>
      <c r="K52" s="1">
        <v>476818</v>
      </c>
      <c r="L52" s="1">
        <v>651796</v>
      </c>
      <c r="M52" s="1">
        <v>731545</v>
      </c>
      <c r="N52" s="6"/>
      <c r="O52" s="6"/>
    </row>
    <row r="53" spans="1:15" ht="15" thickBot="1" x14ac:dyDescent="0.4">
      <c r="A53" s="43">
        <v>49</v>
      </c>
      <c r="B53" s="41" t="s">
        <v>55</v>
      </c>
      <c r="C53" s="1">
        <v>6504</v>
      </c>
      <c r="D53" s="2"/>
      <c r="E53" s="2">
        <v>53</v>
      </c>
      <c r="F53" s="2"/>
      <c r="G53" s="1">
        <v>5160</v>
      </c>
      <c r="H53" s="1">
        <v>1291</v>
      </c>
      <c r="I53" s="1">
        <v>11238</v>
      </c>
      <c r="J53" s="2">
        <v>92</v>
      </c>
      <c r="K53" s="1">
        <v>165242</v>
      </c>
      <c r="L53" s="1">
        <v>285511</v>
      </c>
      <c r="M53" s="1">
        <v>578759</v>
      </c>
      <c r="N53" s="5"/>
      <c r="O53" s="6"/>
    </row>
    <row r="54" spans="1:15" ht="15" thickBot="1" x14ac:dyDescent="0.4">
      <c r="A54" s="43">
        <v>50</v>
      </c>
      <c r="B54" s="41" t="s">
        <v>39</v>
      </c>
      <c r="C54" s="1">
        <v>5519</v>
      </c>
      <c r="D54" s="2"/>
      <c r="E54" s="2">
        <v>142</v>
      </c>
      <c r="F54" s="2"/>
      <c r="G54" s="1">
        <v>4782</v>
      </c>
      <c r="H54" s="2">
        <v>595</v>
      </c>
      <c r="I54" s="1">
        <v>4106</v>
      </c>
      <c r="J54" s="2">
        <v>106</v>
      </c>
      <c r="K54" s="1">
        <v>459167</v>
      </c>
      <c r="L54" s="1">
        <v>341588</v>
      </c>
      <c r="M54" s="1">
        <v>1344212</v>
      </c>
      <c r="N54" s="5"/>
      <c r="O54" s="6"/>
    </row>
    <row r="55" spans="1:15" ht="15" thickBot="1" x14ac:dyDescent="0.4">
      <c r="A55" s="43">
        <v>51</v>
      </c>
      <c r="B55" s="41" t="s">
        <v>48</v>
      </c>
      <c r="C55" s="1">
        <v>1785</v>
      </c>
      <c r="D55" s="2"/>
      <c r="E55" s="2">
        <v>58</v>
      </c>
      <c r="F55" s="2"/>
      <c r="G55" s="1">
        <v>1622</v>
      </c>
      <c r="H55" s="2">
        <v>105</v>
      </c>
      <c r="I55" s="1">
        <v>2861</v>
      </c>
      <c r="J55" s="2">
        <v>93</v>
      </c>
      <c r="K55" s="1">
        <v>166520</v>
      </c>
      <c r="L55" s="1">
        <v>266864</v>
      </c>
      <c r="M55" s="1">
        <v>623989</v>
      </c>
      <c r="N55" s="6"/>
      <c r="O55" s="6"/>
    </row>
    <row r="56" spans="1:15" ht="15" thickBot="1" x14ac:dyDescent="0.4">
      <c r="A56" s="43">
        <v>52</v>
      </c>
      <c r="B56" s="42" t="s">
        <v>65</v>
      </c>
      <c r="C56" s="1">
        <v>50675</v>
      </c>
      <c r="D56" s="2"/>
      <c r="E56" s="2">
        <v>686</v>
      </c>
      <c r="F56" s="2"/>
      <c r="G56" s="2" t="s">
        <v>104</v>
      </c>
      <c r="H56" s="2" t="s">
        <v>104</v>
      </c>
      <c r="I56" s="1">
        <v>14962</v>
      </c>
      <c r="J56" s="2">
        <v>203</v>
      </c>
      <c r="K56" s="1">
        <v>464073</v>
      </c>
      <c r="L56" s="1">
        <v>137018</v>
      </c>
      <c r="M56" s="1">
        <v>3386941</v>
      </c>
      <c r="N56" s="5"/>
      <c r="O56" s="5"/>
    </row>
    <row r="57" spans="1:15" ht="15" thickBot="1" x14ac:dyDescent="0.4">
      <c r="A57" s="43">
        <v>53</v>
      </c>
      <c r="B57" s="42" t="s">
        <v>64</v>
      </c>
      <c r="C57" s="1">
        <v>2617</v>
      </c>
      <c r="D57" s="2"/>
      <c r="E57" s="2">
        <v>49</v>
      </c>
      <c r="F57" s="2"/>
      <c r="G57" s="1">
        <v>1887</v>
      </c>
      <c r="H57" s="2">
        <v>681</v>
      </c>
      <c r="I57" s="2"/>
      <c r="J57" s="2"/>
      <c r="K57" s="1">
        <v>51300</v>
      </c>
      <c r="L57" s="2"/>
      <c r="M57" s="2"/>
      <c r="N57" s="6"/>
      <c r="O57" s="5"/>
    </row>
    <row r="58" spans="1:15" ht="21.5" thickBot="1" x14ac:dyDescent="0.4">
      <c r="A58" s="57">
        <v>54</v>
      </c>
      <c r="B58" s="58" t="s">
        <v>66</v>
      </c>
      <c r="C58" s="59">
        <v>1327</v>
      </c>
      <c r="D58" s="60"/>
      <c r="E58" s="60">
        <v>20</v>
      </c>
      <c r="F58" s="60"/>
      <c r="G58" s="59">
        <v>1265</v>
      </c>
      <c r="H58" s="60">
        <v>42</v>
      </c>
      <c r="I58" s="60"/>
      <c r="J58" s="60"/>
      <c r="K58" s="59">
        <v>21269</v>
      </c>
      <c r="L58" s="60"/>
      <c r="M58" s="60"/>
      <c r="N58" s="61"/>
      <c r="O58" s="34"/>
    </row>
  </sheetData>
  <mergeCells count="2">
    <mergeCell ref="P1:R1"/>
    <mergeCell ref="U1:Y1"/>
  </mergeCells>
  <hyperlinks>
    <hyperlink ref="B5" r:id="rId1" display="https://www.worldometers.info/coronavirus/usa/california/" xr:uid="{921A89AB-A3E4-4A50-BD15-573B4C1F6909}"/>
    <hyperlink ref="B6" r:id="rId2" display="https://www.worldometers.info/coronavirus/usa/texas/" xr:uid="{990AA11E-056C-4F69-A0CE-B5B445700106}"/>
    <hyperlink ref="B7" r:id="rId3" display="https://www.worldometers.info/coronavirus/usa/florida/" xr:uid="{EEA91D68-5A6F-4251-B3FE-245AC500D642}"/>
    <hyperlink ref="B8" r:id="rId4" display="https://www.worldometers.info/coronavirus/usa/new-york/" xr:uid="{4FE7B7FE-698C-4ED6-AAD6-0D0DA1A8AA87}"/>
    <hyperlink ref="B9" r:id="rId5" display="https://www.worldometers.info/coronavirus/usa/georgia/" xr:uid="{494460A9-C532-4EC7-B938-2EE33E14FD8F}"/>
    <hyperlink ref="B10" r:id="rId6" display="https://www.worldometers.info/coronavirus/usa/illinois/" xr:uid="{97F22EEA-0136-4AFD-9698-70D9957D0FEB}"/>
    <hyperlink ref="B11" r:id="rId7" display="https://www.worldometers.info/coronavirus/usa/arizona/" xr:uid="{F96F31E9-E1B5-4696-827C-6BFE981FAD3E}"/>
    <hyperlink ref="B12" r:id="rId8" display="https://www.worldometers.info/coronavirus/usa/north-carolina/" xr:uid="{DE344084-FBFE-4C6C-AAB3-35BFFF6285A7}"/>
    <hyperlink ref="B13" r:id="rId9" display="https://www.worldometers.info/coronavirus/usa/new-jersey/" xr:uid="{AF6DD2C4-8DEC-4FEE-B747-72AC419B97CB}"/>
    <hyperlink ref="B14" r:id="rId10" display="https://www.worldometers.info/coronavirus/usa/tennessee/" xr:uid="{37DB3F44-75A3-4285-9621-0C35FDFA37CC}"/>
    <hyperlink ref="B15" r:id="rId11" display="https://www.worldometers.info/coronavirus/usa/louisiana/" xr:uid="{F85E90D6-EC0B-4CBC-8063-A3B83861D4BB}"/>
    <hyperlink ref="B16" r:id="rId12" display="https://www.worldometers.info/coronavirus/usa/pennsylvania/" xr:uid="{4F34D9C3-D151-4C73-A8B8-FB5300547BC7}"/>
    <hyperlink ref="B17" r:id="rId13" display="https://www.worldometers.info/coronavirus/usa/alabama/" xr:uid="{D4C9C3E1-CBEA-439F-9BB7-F00AA960A2F0}"/>
    <hyperlink ref="B18" r:id="rId14" display="https://www.worldometers.info/coronavirus/usa/ohio/" xr:uid="{C057D3BC-E6AD-402A-8885-5C96200F17D6}"/>
    <hyperlink ref="B19" r:id="rId15" display="https://www.worldometers.info/coronavirus/usa/virginia/" xr:uid="{03DAC626-A3F5-47D8-848B-60A5ED70FBD9}"/>
    <hyperlink ref="B20" r:id="rId16" display="https://www.worldometers.info/coronavirus/usa/south-carolina/" xr:uid="{460A47B6-B89C-4245-B0B4-B91A342E925B}"/>
    <hyperlink ref="B21" r:id="rId17" display="https://www.worldometers.info/coronavirus/usa/michigan/" xr:uid="{BE19E96A-40D6-4410-AD0F-7CE4635E67AF}"/>
    <hyperlink ref="B22" r:id="rId18" display="https://www.worldometers.info/coronavirus/usa/missouri/" xr:uid="{BCAE9012-36BA-46CC-BE1C-96B7293578F0}"/>
    <hyperlink ref="B23" r:id="rId19" display="https://www.worldometers.info/coronavirus/usa/massachusetts/" xr:uid="{4A8370F8-B5CE-4491-9492-72B55F9F6D7E}"/>
    <hyperlink ref="B24" r:id="rId20" display="https://www.worldometers.info/coronavirus/usa/wisconsin/" xr:uid="{D7EA7861-31EA-489E-9477-7AF720E668AF}"/>
    <hyperlink ref="B25" r:id="rId21" display="https://www.worldometers.info/coronavirus/usa/maryland/" xr:uid="{F00AF627-7934-4AC3-8FE9-895B323468AD}"/>
    <hyperlink ref="B26" r:id="rId22" display="https://www.worldometers.info/coronavirus/usa/indiana/" xr:uid="{2326CDBF-191E-4C89-A45E-E1D1539C3BB9}"/>
    <hyperlink ref="B27" r:id="rId23" display="https://www.worldometers.info/coronavirus/usa/minnesota/" xr:uid="{2F48E98E-6A55-4BD4-852D-2558EE87ABCA}"/>
    <hyperlink ref="B28" r:id="rId24" display="https://www.worldometers.info/coronavirus/usa/mississippi/" xr:uid="{D0AB1DCD-FE1B-4B1C-9731-EA30EBE27A08}"/>
    <hyperlink ref="B29" r:id="rId25" display="https://www.worldometers.info/coronavirus/usa/iowa/" xr:uid="{92B9CB59-0D25-47A5-8741-62586F6606C0}"/>
    <hyperlink ref="B30" r:id="rId26" display="https://www.worldometers.info/coronavirus/usa/washington/" xr:uid="{AB9CEE04-1D3F-4192-B470-597FC1F10815}"/>
    <hyperlink ref="B31" r:id="rId27" display="https://www.worldometers.info/coronavirus/usa/oklahoma/" xr:uid="{51F834FA-40F0-4DA4-8F11-879BD24DEF18}"/>
    <hyperlink ref="B32" r:id="rId28" display="https://www.worldometers.info/coronavirus/usa/arkansas/" xr:uid="{09B6676C-BEA6-4957-875E-6DE85F5CBB92}"/>
    <hyperlink ref="B33" r:id="rId29" display="https://www.worldometers.info/coronavirus/usa/nevada/" xr:uid="{6957A4EC-8D9B-4A34-92C5-4BA884955460}"/>
    <hyperlink ref="B34" r:id="rId30" display="https://www.worldometers.info/coronavirus/usa/utah/" xr:uid="{1D137C97-D277-45D4-BFB6-28AA12A075BA}"/>
    <hyperlink ref="B35" r:id="rId31" display="https://www.worldometers.info/coronavirus/usa/colorado/" xr:uid="{0B796050-0C01-4591-B174-F8A5700D6FA0}"/>
    <hyperlink ref="B36" r:id="rId32" display="https://www.worldometers.info/coronavirus/usa/kentucky/" xr:uid="{FCF0545B-9516-4040-B78E-C7B5F4781ACD}"/>
    <hyperlink ref="B37" r:id="rId33" display="https://www.worldometers.info/coronavirus/usa/kansas/" xr:uid="{35EDC069-5240-4710-95E4-69DC0DE9706E}"/>
    <hyperlink ref="B38" r:id="rId34" display="https://www.worldometers.info/coronavirus/usa/connecticut/" xr:uid="{DB43E67B-6E36-4575-AE9B-98B292CF5553}"/>
    <hyperlink ref="B39" r:id="rId35" display="https://www.worldometers.info/coronavirus/usa/nebraska/" xr:uid="{EF1FF0E0-3ECC-46EF-83A3-442CA26A956B}"/>
    <hyperlink ref="B40" r:id="rId36" display="https://www.worldometers.info/coronavirus/usa/idaho/" xr:uid="{C528F561-C7CE-4D0F-92F2-BBE14A39AF0C}"/>
    <hyperlink ref="B41" r:id="rId37" display="https://www.worldometers.info/coronavirus/usa/oregon/" xr:uid="{C1CD88E9-01B6-40A8-ACE7-971F619C9AC3}"/>
    <hyperlink ref="B42" r:id="rId38" display="https://www.worldometers.info/coronavirus/usa/new-mexico/" xr:uid="{90FBD9E6-33D7-4863-A850-1AB047E71122}"/>
    <hyperlink ref="B43" r:id="rId39" display="https://www.worldometers.info/coronavirus/usa/rhode-island/" xr:uid="{82FFEAC1-2207-4F5E-8572-BDD446D53475}"/>
    <hyperlink ref="B44" r:id="rId40" display="https://www.worldometers.info/coronavirus/usa/south-dakota/" xr:uid="{8173A30F-E6A0-45D9-9555-8D0B78E43EF1}"/>
    <hyperlink ref="B45" r:id="rId41" display="https://www.worldometers.info/coronavirus/usa/north-dakota/" xr:uid="{18E0C15F-15E7-40D7-8EE1-5186CB8D4A63}"/>
    <hyperlink ref="B46" r:id="rId42" display="https://www.worldometers.info/coronavirus/usa/delaware/" xr:uid="{27B6173F-5730-44D0-B7AB-51F741495930}"/>
    <hyperlink ref="B47" r:id="rId43" display="https://www.worldometers.info/coronavirus/usa/west-virginia/" xr:uid="{7DB3B0B2-C221-48D8-A0B9-1CA36F1402C0}"/>
    <hyperlink ref="B48" r:id="rId44" display="https://www.worldometers.info/coronavirus/usa/district-of-columbia/" xr:uid="{43764E7F-5B3C-4715-809F-A8A510C6A97D}"/>
    <hyperlink ref="B49" r:id="rId45" display="https://www.worldometers.info/coronavirus/usa/montana/" xr:uid="{0F8A8A4A-6DF4-452C-9F7C-E527DEA1DC90}"/>
    <hyperlink ref="B50" r:id="rId46" display="https://www.worldometers.info/coronavirus/usa/hawaii/" xr:uid="{00777D5D-CCF9-4FC3-BAAB-CD9A9BDCFE13}"/>
    <hyperlink ref="B51" r:id="rId47" display="https://www.worldometers.info/coronavirus/usa/new-hampshire/" xr:uid="{8078B57E-FDFA-4D32-B2E9-F2B5063D613C}"/>
    <hyperlink ref="B52" r:id="rId48" display="https://www.worldometers.info/coronavirus/usa/alaska/" xr:uid="{5486A659-AF36-4C61-846E-1E6605777AC8}"/>
    <hyperlink ref="B53" r:id="rId49" display="https://www.worldometers.info/coronavirus/usa/wyoming/" xr:uid="{4908BD5A-8799-4BC0-9D61-04B5A1999D59}"/>
    <hyperlink ref="B54" r:id="rId50" display="https://www.worldometers.info/coronavirus/usa/maine/" xr:uid="{86BB8B5B-68D8-4716-BCB2-7B1F1E4F7D53}"/>
    <hyperlink ref="B55" r:id="rId51" display="https://www.worldometers.info/coronavirus/usa/vermont/" xr:uid="{3019639A-9C99-4FFF-94CA-D59FB49103C9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Q65"/>
  <sheetViews>
    <sheetView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D2" sqref="A2:D55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1" width="14.36328125" style="26" customWidth="1"/>
    <col min="12" max="12" width="14.36328125" style="25" customWidth="1"/>
    <col min="13" max="13" width="4.81640625" style="25" customWidth="1"/>
    <col min="14" max="14" width="10.08984375" style="25" customWidth="1"/>
    <col min="15" max="15" width="8.7265625" style="25"/>
    <col min="16" max="16" width="12.6328125" style="25" customWidth="1"/>
    <col min="17" max="17" width="9.81640625" style="40" customWidth="1"/>
    <col min="18" max="16384" width="8.7265625" style="25"/>
  </cols>
  <sheetData>
    <row r="1" spans="1:17" customFormat="1" ht="44" thickBot="1" x14ac:dyDescent="0.4">
      <c r="A1" s="23" t="s">
        <v>1</v>
      </c>
      <c r="B1" s="24" t="s">
        <v>92</v>
      </c>
      <c r="C1" s="24" t="s">
        <v>91</v>
      </c>
      <c r="D1" s="24" t="s">
        <v>90</v>
      </c>
      <c r="E1" s="24" t="s">
        <v>89</v>
      </c>
      <c r="F1" s="24" t="s">
        <v>103</v>
      </c>
      <c r="G1" s="24" t="s">
        <v>88</v>
      </c>
      <c r="H1" s="24" t="s">
        <v>87</v>
      </c>
      <c r="I1" s="24" t="s">
        <v>93</v>
      </c>
      <c r="J1" s="24" t="s">
        <v>86</v>
      </c>
      <c r="K1" s="24" t="s">
        <v>85</v>
      </c>
      <c r="L1" s="24" t="s">
        <v>102</v>
      </c>
      <c r="M1" s="24"/>
      <c r="N1" s="24" t="s">
        <v>97</v>
      </c>
      <c r="O1" s="24" t="s">
        <v>98</v>
      </c>
      <c r="P1" s="24" t="s">
        <v>99</v>
      </c>
      <c r="Q1" s="24" t="s">
        <v>100</v>
      </c>
    </row>
    <row r="2" spans="1:17" ht="15" thickBot="1" x14ac:dyDescent="0.35">
      <c r="A2" s="41" t="s">
        <v>36</v>
      </c>
      <c r="B2" s="1">
        <v>159169</v>
      </c>
      <c r="C2" s="2"/>
      <c r="D2" s="1">
        <v>2558</v>
      </c>
      <c r="E2" s="2"/>
      <c r="F2" s="1">
        <v>67948</v>
      </c>
      <c r="G2" s="1">
        <v>88663</v>
      </c>
      <c r="H2" s="1">
        <v>32462</v>
      </c>
      <c r="I2" s="2">
        <v>522</v>
      </c>
      <c r="J2" s="1">
        <v>1221761</v>
      </c>
      <c r="K2" s="1">
        <v>249177</v>
      </c>
      <c r="L2" s="1">
        <v>4903185</v>
      </c>
      <c r="M2" s="44"/>
      <c r="N2" s="37">
        <f>IFERROR(B2/J2,0)</f>
        <v>0.13027834412786135</v>
      </c>
      <c r="O2" s="38">
        <f>IFERROR(I2/H2,0)</f>
        <v>1.6080340089951326E-2</v>
      </c>
      <c r="P2" s="36">
        <f>D2*250</f>
        <v>639500</v>
      </c>
      <c r="Q2" s="39">
        <f>ABS(P2-B2)/B2</f>
        <v>3.0177421482826428</v>
      </c>
    </row>
    <row r="3" spans="1:17" ht="15" thickBot="1" x14ac:dyDescent="0.35">
      <c r="A3" s="41" t="s">
        <v>52</v>
      </c>
      <c r="B3" s="1">
        <v>8405</v>
      </c>
      <c r="C3" s="2"/>
      <c r="D3" s="2">
        <v>58</v>
      </c>
      <c r="E3" s="2"/>
      <c r="F3" s="1">
        <v>4704</v>
      </c>
      <c r="G3" s="1">
        <v>3643</v>
      </c>
      <c r="H3" s="1">
        <v>11489</v>
      </c>
      <c r="I3" s="2">
        <v>79</v>
      </c>
      <c r="J3" s="1">
        <v>476818</v>
      </c>
      <c r="K3" s="1">
        <v>651796</v>
      </c>
      <c r="L3" s="1">
        <v>731545</v>
      </c>
      <c r="M3" s="44"/>
      <c r="N3" s="37">
        <f>IFERROR(B3/J3,0)</f>
        <v>1.7627270782562737E-2</v>
      </c>
      <c r="O3" s="38">
        <f>IFERROR(I3/H3,0)</f>
        <v>6.8761423970754637E-3</v>
      </c>
      <c r="P3" s="36">
        <f>D3*250</f>
        <v>14500</v>
      </c>
      <c r="Q3" s="39">
        <f>ABS(P3-B3)/B3</f>
        <v>0.72516359309934564</v>
      </c>
    </row>
    <row r="4" spans="1:17" ht="15" thickBot="1" x14ac:dyDescent="0.35">
      <c r="A4" s="41" t="s">
        <v>33</v>
      </c>
      <c r="B4" s="1">
        <v>220754</v>
      </c>
      <c r="C4" s="2"/>
      <c r="D4" s="1">
        <v>5706</v>
      </c>
      <c r="E4" s="2"/>
      <c r="F4" s="1">
        <v>35838</v>
      </c>
      <c r="G4" s="1">
        <v>179210</v>
      </c>
      <c r="H4" s="1">
        <v>30329</v>
      </c>
      <c r="I4" s="2">
        <v>784</v>
      </c>
      <c r="J4" s="1">
        <v>1792699</v>
      </c>
      <c r="K4" s="1">
        <v>246293</v>
      </c>
      <c r="L4" s="1">
        <v>7278717</v>
      </c>
      <c r="M4" s="44"/>
      <c r="N4" s="37">
        <f>IFERROR(B4/J4,0)</f>
        <v>0.12314058299803815</v>
      </c>
      <c r="O4" s="38">
        <f>IFERROR(I4/H4,0)</f>
        <v>2.5849846681394045E-2</v>
      </c>
      <c r="P4" s="36">
        <f>D4*250</f>
        <v>1426500</v>
      </c>
      <c r="Q4" s="39">
        <f>ABS(P4-B4)/B4</f>
        <v>5.4619440644337134</v>
      </c>
    </row>
    <row r="5" spans="1:17" ht="12.5" customHeight="1" thickBot="1" x14ac:dyDescent="0.35">
      <c r="A5" s="41" t="s">
        <v>34</v>
      </c>
      <c r="B5" s="1">
        <v>87013</v>
      </c>
      <c r="C5" s="2"/>
      <c r="D5" s="1">
        <v>1425</v>
      </c>
      <c r="E5" s="2"/>
      <c r="F5" s="1">
        <v>78358</v>
      </c>
      <c r="G5" s="1">
        <v>7230</v>
      </c>
      <c r="H5" s="1">
        <v>28833</v>
      </c>
      <c r="I5" s="2">
        <v>472</v>
      </c>
      <c r="J5" s="1">
        <v>1094203</v>
      </c>
      <c r="K5" s="1">
        <v>362583</v>
      </c>
      <c r="L5" s="1">
        <v>3017804</v>
      </c>
      <c r="M5" s="44"/>
      <c r="N5" s="37">
        <f>IFERROR(B5/J5,0)</f>
        <v>7.9521807196653638E-2</v>
      </c>
      <c r="O5" s="38">
        <f>IFERROR(I5/H5,0)</f>
        <v>1.6370131446606317E-2</v>
      </c>
      <c r="P5" s="36">
        <f>D5*250</f>
        <v>356250</v>
      </c>
      <c r="Q5" s="39">
        <f>ABS(P5-B5)/B5</f>
        <v>3.0942158068334615</v>
      </c>
    </row>
    <row r="6" spans="1:17" ht="15" thickBot="1" x14ac:dyDescent="0.35">
      <c r="A6" s="41" t="s">
        <v>10</v>
      </c>
      <c r="B6" s="1">
        <v>832848</v>
      </c>
      <c r="C6" s="2"/>
      <c r="D6" s="1">
        <v>16147</v>
      </c>
      <c r="E6" s="2"/>
      <c r="F6" s="1">
        <v>425904</v>
      </c>
      <c r="G6" s="1">
        <v>390797</v>
      </c>
      <c r="H6" s="1">
        <v>21078</v>
      </c>
      <c r="I6" s="2">
        <v>409</v>
      </c>
      <c r="J6" s="1">
        <v>15160287</v>
      </c>
      <c r="K6" s="1">
        <v>383686</v>
      </c>
      <c r="L6" s="1">
        <v>39512223</v>
      </c>
      <c r="M6" s="44"/>
      <c r="N6" s="37">
        <f>IFERROR(B6/J6,0)</f>
        <v>5.4936163147834866E-2</v>
      </c>
      <c r="O6" s="38">
        <f>IFERROR(I6/H6,0)</f>
        <v>1.9404118037764494E-2</v>
      </c>
      <c r="P6" s="36">
        <f>D6*250</f>
        <v>4036750</v>
      </c>
      <c r="Q6" s="39">
        <f>ABS(P6-B6)/B6</f>
        <v>3.8469228478665976</v>
      </c>
    </row>
    <row r="7" spans="1:17" ht="15" thickBot="1" x14ac:dyDescent="0.35">
      <c r="A7" s="41" t="s">
        <v>18</v>
      </c>
      <c r="B7" s="1">
        <v>73076</v>
      </c>
      <c r="C7" s="2"/>
      <c r="D7" s="1">
        <v>2068</v>
      </c>
      <c r="E7" s="2"/>
      <c r="F7" s="1">
        <v>32494</v>
      </c>
      <c r="G7" s="1">
        <v>38514</v>
      </c>
      <c r="H7" s="1">
        <v>12690</v>
      </c>
      <c r="I7" s="2">
        <v>359</v>
      </c>
      <c r="J7" s="1">
        <v>950759</v>
      </c>
      <c r="K7" s="1">
        <v>165099</v>
      </c>
      <c r="L7" s="1">
        <v>5758736</v>
      </c>
      <c r="M7" s="44"/>
      <c r="N7" s="37">
        <f>IFERROR(B7/J7,0)</f>
        <v>7.6860697611066522E-2</v>
      </c>
      <c r="O7" s="38">
        <f>IFERROR(I7/H7,0)</f>
        <v>2.8289992119779353E-2</v>
      </c>
      <c r="P7" s="36">
        <f>D7*250</f>
        <v>517000</v>
      </c>
      <c r="Q7" s="39">
        <f>ABS(P7-B7)/B7</f>
        <v>6.0748262083310527</v>
      </c>
    </row>
    <row r="8" spans="1:17" ht="15" thickBot="1" x14ac:dyDescent="0.35">
      <c r="A8" s="41" t="s">
        <v>23</v>
      </c>
      <c r="B8" s="1">
        <v>58297</v>
      </c>
      <c r="C8" s="2"/>
      <c r="D8" s="1">
        <v>4513</v>
      </c>
      <c r="E8" s="2"/>
      <c r="F8" s="1">
        <v>42374</v>
      </c>
      <c r="G8" s="1">
        <v>11410</v>
      </c>
      <c r="H8" s="1">
        <v>16351</v>
      </c>
      <c r="I8" s="1">
        <v>1266</v>
      </c>
      <c r="J8" s="1">
        <v>1673975</v>
      </c>
      <c r="K8" s="1">
        <v>469520</v>
      </c>
      <c r="L8" s="1">
        <v>3565287</v>
      </c>
      <c r="M8" s="45"/>
      <c r="N8" s="37">
        <f>IFERROR(B8/J8,0)</f>
        <v>3.4825490225361785E-2</v>
      </c>
      <c r="O8" s="38">
        <f>IFERROR(I8/H8,0)</f>
        <v>7.7426457097425239E-2</v>
      </c>
      <c r="P8" s="36">
        <f>D8*250</f>
        <v>1128250</v>
      </c>
      <c r="Q8" s="39">
        <f>ABS(P8-B8)/B8</f>
        <v>18.353483026570835</v>
      </c>
    </row>
    <row r="9" spans="1:17" ht="15" thickBot="1" x14ac:dyDescent="0.35">
      <c r="A9" s="41" t="s">
        <v>43</v>
      </c>
      <c r="B9" s="1">
        <v>21243</v>
      </c>
      <c r="C9" s="2"/>
      <c r="D9" s="2">
        <v>645</v>
      </c>
      <c r="E9" s="2"/>
      <c r="F9" s="1">
        <v>10806</v>
      </c>
      <c r="G9" s="1">
        <v>9792</v>
      </c>
      <c r="H9" s="1">
        <v>21815</v>
      </c>
      <c r="I9" s="2">
        <v>662</v>
      </c>
      <c r="J9" s="1">
        <v>293013</v>
      </c>
      <c r="K9" s="1">
        <v>300908</v>
      </c>
      <c r="L9" s="1">
        <v>973764</v>
      </c>
      <c r="M9" s="44"/>
      <c r="N9" s="37">
        <f>IFERROR(B9/J9,0)</f>
        <v>7.2498489828096369E-2</v>
      </c>
      <c r="O9" s="38">
        <f>IFERROR(I9/H9,0)</f>
        <v>3.0346092138436854E-2</v>
      </c>
      <c r="P9" s="36">
        <f>D9*250</f>
        <v>161250</v>
      </c>
      <c r="Q9" s="39">
        <f>ABS(P9-B9)/B9</f>
        <v>6.5907357717836463</v>
      </c>
    </row>
    <row r="10" spans="1:17" ht="15" thickBot="1" x14ac:dyDescent="0.35">
      <c r="A10" s="41" t="s">
        <v>63</v>
      </c>
      <c r="B10" s="1">
        <v>15519</v>
      </c>
      <c r="C10" s="2"/>
      <c r="D10" s="2">
        <v>631</v>
      </c>
      <c r="E10" s="2"/>
      <c r="F10" s="1">
        <v>12299</v>
      </c>
      <c r="G10" s="1">
        <v>2589</v>
      </c>
      <c r="H10" s="1">
        <v>21989</v>
      </c>
      <c r="I10" s="2">
        <v>894</v>
      </c>
      <c r="J10" s="1">
        <v>399825</v>
      </c>
      <c r="K10" s="1">
        <v>566526</v>
      </c>
      <c r="L10" s="1">
        <v>705749</v>
      </c>
      <c r="M10" s="44"/>
      <c r="N10" s="37">
        <f>IFERROR(B10/J10,0)</f>
        <v>3.8814481335584315E-2</v>
      </c>
      <c r="O10" s="38">
        <f>IFERROR(I10/H10,0)</f>
        <v>4.065669198235481E-2</v>
      </c>
      <c r="P10" s="36">
        <f>D10*250</f>
        <v>157750</v>
      </c>
      <c r="Q10" s="39">
        <f>ABS(P10-B10)/B10</f>
        <v>9.1649590824151037</v>
      </c>
    </row>
    <row r="11" spans="1:17" ht="15" thickBot="1" x14ac:dyDescent="0.35">
      <c r="A11" s="41" t="s">
        <v>13</v>
      </c>
      <c r="B11" s="1">
        <v>716459</v>
      </c>
      <c r="C11" s="2"/>
      <c r="D11" s="1">
        <v>14678</v>
      </c>
      <c r="E11" s="2"/>
      <c r="F11" s="1">
        <v>363513</v>
      </c>
      <c r="G11" s="1">
        <v>338268</v>
      </c>
      <c r="H11" s="1">
        <v>33358</v>
      </c>
      <c r="I11" s="2">
        <v>683</v>
      </c>
      <c r="J11" s="1">
        <v>5404082</v>
      </c>
      <c r="K11" s="1">
        <v>251613</v>
      </c>
      <c r="L11" s="1">
        <v>21477737</v>
      </c>
      <c r="M11" s="44"/>
      <c r="N11" s="37">
        <f>IFERROR(B11/J11,0)</f>
        <v>0.13257737391845645</v>
      </c>
      <c r="O11" s="38">
        <f>IFERROR(I11/H11,0)</f>
        <v>2.0474848612027099E-2</v>
      </c>
      <c r="P11" s="36">
        <f>D11*250</f>
        <v>3669500</v>
      </c>
      <c r="Q11" s="39">
        <f>ABS(P11-B11)/B11</f>
        <v>4.12171666487545</v>
      </c>
    </row>
    <row r="12" spans="1:17" ht="15" thickBot="1" x14ac:dyDescent="0.35">
      <c r="A12" s="41" t="s">
        <v>16</v>
      </c>
      <c r="B12" s="1">
        <v>322925</v>
      </c>
      <c r="C12" s="2"/>
      <c r="D12" s="1">
        <v>7162</v>
      </c>
      <c r="E12" s="2"/>
      <c r="F12" s="1">
        <v>110576</v>
      </c>
      <c r="G12" s="1">
        <v>205187</v>
      </c>
      <c r="H12" s="1">
        <v>30415</v>
      </c>
      <c r="I12" s="2">
        <v>675</v>
      </c>
      <c r="J12" s="1">
        <v>3325172</v>
      </c>
      <c r="K12" s="1">
        <v>313181</v>
      </c>
      <c r="L12" s="1">
        <v>10617423</v>
      </c>
      <c r="M12" s="44"/>
      <c r="N12" s="37">
        <f>IFERROR(B12/J12,0)</f>
        <v>9.7115277044315301E-2</v>
      </c>
      <c r="O12" s="38">
        <f>IFERROR(I12/H12,0)</f>
        <v>2.2192996876541179E-2</v>
      </c>
      <c r="P12" s="36">
        <f>D12*250</f>
        <v>1790500</v>
      </c>
      <c r="Q12" s="39">
        <f>ABS(P12-B12)/B12</f>
        <v>4.5446311062940312</v>
      </c>
    </row>
    <row r="13" spans="1:17" ht="13.5" thickBot="1" x14ac:dyDescent="0.35">
      <c r="A13" s="42" t="s">
        <v>64</v>
      </c>
      <c r="B13" s="1">
        <v>2617</v>
      </c>
      <c r="C13" s="2"/>
      <c r="D13" s="2">
        <v>49</v>
      </c>
      <c r="E13" s="2"/>
      <c r="F13" s="1">
        <v>1887</v>
      </c>
      <c r="G13" s="2">
        <v>681</v>
      </c>
      <c r="H13" s="2"/>
      <c r="I13" s="2"/>
      <c r="J13" s="1">
        <v>51300</v>
      </c>
      <c r="K13" s="2"/>
      <c r="L13" s="2"/>
      <c r="M13" s="44"/>
      <c r="N13" s="37">
        <f>IFERROR(B13/J13,0)</f>
        <v>5.1013645224171539E-2</v>
      </c>
      <c r="O13" s="38">
        <f>IFERROR(I13/H13,0)</f>
        <v>0</v>
      </c>
      <c r="P13" s="36">
        <f>D13*250</f>
        <v>12250</v>
      </c>
      <c r="Q13" s="39">
        <f>ABS(P13-B13)/B13</f>
        <v>3.6809323653037831</v>
      </c>
    </row>
    <row r="14" spans="1:17" ht="15" thickBot="1" x14ac:dyDescent="0.35">
      <c r="A14" s="41" t="s">
        <v>47</v>
      </c>
      <c r="B14" s="1">
        <v>12804</v>
      </c>
      <c r="C14" s="2"/>
      <c r="D14" s="2">
        <v>159</v>
      </c>
      <c r="E14" s="2"/>
      <c r="F14" s="1">
        <v>10446</v>
      </c>
      <c r="G14" s="1">
        <v>2199</v>
      </c>
      <c r="H14" s="1">
        <v>9043</v>
      </c>
      <c r="I14" s="2">
        <v>112</v>
      </c>
      <c r="J14" s="1">
        <v>436462</v>
      </c>
      <c r="K14" s="1">
        <v>308264</v>
      </c>
      <c r="L14" s="1">
        <v>1415872</v>
      </c>
      <c r="M14" s="44"/>
      <c r="N14" s="37">
        <f>IFERROR(B14/J14,0)</f>
        <v>2.9335887202093194E-2</v>
      </c>
      <c r="O14" s="38">
        <f>IFERROR(I14/H14,0)</f>
        <v>1.2385270374875594E-2</v>
      </c>
      <c r="P14" s="36">
        <f>D14*250</f>
        <v>39750</v>
      </c>
      <c r="Q14" s="39">
        <f>ABS(P14-B14)/B14</f>
        <v>2.104498594189316</v>
      </c>
    </row>
    <row r="15" spans="1:17" ht="15" thickBot="1" x14ac:dyDescent="0.35">
      <c r="A15" s="41" t="s">
        <v>49</v>
      </c>
      <c r="B15" s="1">
        <v>43964</v>
      </c>
      <c r="C15" s="2"/>
      <c r="D15" s="2">
        <v>482</v>
      </c>
      <c r="E15" s="2"/>
      <c r="F15" s="1">
        <v>22930</v>
      </c>
      <c r="G15" s="1">
        <v>20552</v>
      </c>
      <c r="H15" s="1">
        <v>24601</v>
      </c>
      <c r="I15" s="2">
        <v>270</v>
      </c>
      <c r="J15" s="1">
        <v>318167</v>
      </c>
      <c r="K15" s="1">
        <v>178039</v>
      </c>
      <c r="L15" s="1">
        <v>1787065</v>
      </c>
      <c r="M15" s="44"/>
      <c r="N15" s="37">
        <f>IFERROR(B15/J15,0)</f>
        <v>0.13817900662230842</v>
      </c>
      <c r="O15" s="38">
        <f>IFERROR(I15/H15,0)</f>
        <v>1.0975163611235315E-2</v>
      </c>
      <c r="P15" s="36">
        <f>D15*250</f>
        <v>120500</v>
      </c>
      <c r="Q15" s="39">
        <f>ABS(P15-B15)/B15</f>
        <v>1.7408789009189336</v>
      </c>
    </row>
    <row r="16" spans="1:17" ht="15" thickBot="1" x14ac:dyDescent="0.35">
      <c r="A16" s="41" t="s">
        <v>12</v>
      </c>
      <c r="B16" s="1">
        <v>304280</v>
      </c>
      <c r="C16" s="2"/>
      <c r="D16" s="1">
        <v>9040</v>
      </c>
      <c r="E16" s="2"/>
      <c r="F16" s="1">
        <v>210984</v>
      </c>
      <c r="G16" s="1">
        <v>84256</v>
      </c>
      <c r="H16" s="1">
        <v>24012</v>
      </c>
      <c r="I16" s="2">
        <v>713</v>
      </c>
      <c r="J16" s="1">
        <v>5886418</v>
      </c>
      <c r="K16" s="1">
        <v>464528</v>
      </c>
      <c r="L16" s="1">
        <v>12671821</v>
      </c>
      <c r="M16" s="44"/>
      <c r="N16" s="37">
        <f>IFERROR(B16/J16,0)</f>
        <v>5.1691877810919988E-2</v>
      </c>
      <c r="O16" s="38">
        <f>IFERROR(I16/H16,0)</f>
        <v>2.9693486590038315E-2</v>
      </c>
      <c r="P16" s="36">
        <f>D16*250</f>
        <v>2260000</v>
      </c>
      <c r="Q16" s="39">
        <f>ABS(P16-B16)/B16</f>
        <v>6.4273695280662544</v>
      </c>
    </row>
    <row r="17" spans="1:17" ht="15" thickBot="1" x14ac:dyDescent="0.35">
      <c r="A17" s="41" t="s">
        <v>27</v>
      </c>
      <c r="B17" s="1">
        <v>125146</v>
      </c>
      <c r="C17" s="2"/>
      <c r="D17" s="1">
        <v>3674</v>
      </c>
      <c r="E17" s="2"/>
      <c r="F17" s="1">
        <v>96845</v>
      </c>
      <c r="G17" s="1">
        <v>24627</v>
      </c>
      <c r="H17" s="1">
        <v>18589</v>
      </c>
      <c r="I17" s="2">
        <v>546</v>
      </c>
      <c r="J17" s="1">
        <v>2166366</v>
      </c>
      <c r="K17" s="1">
        <v>321791</v>
      </c>
      <c r="L17" s="1">
        <v>6732219</v>
      </c>
      <c r="M17" s="44"/>
      <c r="N17" s="37">
        <f>IFERROR(B17/J17,0)</f>
        <v>5.776770868819027E-2</v>
      </c>
      <c r="O17" s="38">
        <f>IFERROR(I17/H17,0)</f>
        <v>2.9372209371133468E-2</v>
      </c>
      <c r="P17" s="36">
        <f>D17*250</f>
        <v>918500</v>
      </c>
      <c r="Q17" s="39">
        <f>ABS(P17-B17)/B17</f>
        <v>6.3394275486232079</v>
      </c>
    </row>
    <row r="18" spans="1:17" ht="15" thickBot="1" x14ac:dyDescent="0.35">
      <c r="A18" s="41" t="s">
        <v>41</v>
      </c>
      <c r="B18" s="1">
        <v>92744</v>
      </c>
      <c r="C18" s="49">
        <v>151</v>
      </c>
      <c r="D18" s="1">
        <v>1387</v>
      </c>
      <c r="E18" s="50">
        <v>4</v>
      </c>
      <c r="F18" s="1">
        <v>71783</v>
      </c>
      <c r="G18" s="1">
        <v>19574</v>
      </c>
      <c r="H18" s="1">
        <v>29395</v>
      </c>
      <c r="I18" s="2">
        <v>440</v>
      </c>
      <c r="J18" s="1">
        <v>823189</v>
      </c>
      <c r="K18" s="1">
        <v>260910</v>
      </c>
      <c r="L18" s="1">
        <v>3155070</v>
      </c>
      <c r="M18" s="44"/>
      <c r="N18" s="37">
        <f>IFERROR(B18/J18,0)</f>
        <v>0.11266428487261128</v>
      </c>
      <c r="O18" s="38">
        <f>IFERROR(I18/H18,0)</f>
        <v>1.4968532063276068E-2</v>
      </c>
      <c r="P18" s="36">
        <f>D18*250</f>
        <v>346750</v>
      </c>
      <c r="Q18" s="39">
        <f>ABS(P18-B18)/B18</f>
        <v>2.7387863365824203</v>
      </c>
    </row>
    <row r="19" spans="1:17" ht="15" thickBot="1" x14ac:dyDescent="0.35">
      <c r="A19" s="41" t="s">
        <v>45</v>
      </c>
      <c r="B19" s="1">
        <v>62313</v>
      </c>
      <c r="C19" s="49">
        <v>3</v>
      </c>
      <c r="D19" s="2">
        <v>698</v>
      </c>
      <c r="E19" s="2"/>
      <c r="F19" s="1">
        <v>47208</v>
      </c>
      <c r="G19" s="1">
        <v>14407</v>
      </c>
      <c r="H19" s="1">
        <v>21389</v>
      </c>
      <c r="I19" s="2">
        <v>240</v>
      </c>
      <c r="J19" s="1">
        <v>531117</v>
      </c>
      <c r="K19" s="1">
        <v>182307</v>
      </c>
      <c r="L19" s="1">
        <v>2913314</v>
      </c>
      <c r="M19" s="44"/>
      <c r="N19" s="37">
        <f>IFERROR(B19/J19,0)</f>
        <v>0.11732443133998724</v>
      </c>
      <c r="O19" s="38">
        <f>IFERROR(I19/H19,0)</f>
        <v>1.1220720931319837E-2</v>
      </c>
      <c r="P19" s="36">
        <f>D19*250</f>
        <v>174500</v>
      </c>
      <c r="Q19" s="39">
        <f>ABS(P19-B19)/B19</f>
        <v>1.8003787331696435</v>
      </c>
    </row>
    <row r="20" spans="1:17" ht="15" thickBot="1" x14ac:dyDescent="0.35">
      <c r="A20" s="41" t="s">
        <v>38</v>
      </c>
      <c r="B20" s="1">
        <v>72617</v>
      </c>
      <c r="C20" s="2"/>
      <c r="D20" s="1">
        <v>1209</v>
      </c>
      <c r="E20" s="2"/>
      <c r="F20" s="1">
        <v>12121</v>
      </c>
      <c r="G20" s="1">
        <v>59287</v>
      </c>
      <c r="H20" s="1">
        <v>16254</v>
      </c>
      <c r="I20" s="2">
        <v>271</v>
      </c>
      <c r="J20" s="1">
        <v>1520236</v>
      </c>
      <c r="K20" s="1">
        <v>340275</v>
      </c>
      <c r="L20" s="1">
        <v>4467673</v>
      </c>
      <c r="M20" s="44"/>
      <c r="N20" s="37">
        <f>IFERROR(B20/J20,0)</f>
        <v>4.7766925661542024E-2</v>
      </c>
      <c r="O20" s="38">
        <f>IFERROR(I20/H20,0)</f>
        <v>1.6672818998400393E-2</v>
      </c>
      <c r="P20" s="36">
        <f>D20*250</f>
        <v>302250</v>
      </c>
      <c r="Q20" s="39">
        <f>ABS(P20-B20)/B20</f>
        <v>3.1622485093022297</v>
      </c>
    </row>
    <row r="21" spans="1:17" ht="15" thickBot="1" x14ac:dyDescent="0.35">
      <c r="A21" s="41" t="s">
        <v>14</v>
      </c>
      <c r="B21" s="1">
        <v>168294</v>
      </c>
      <c r="C21" s="2"/>
      <c r="D21" s="1">
        <v>5577</v>
      </c>
      <c r="E21" s="2"/>
      <c r="F21" s="1">
        <v>154163</v>
      </c>
      <c r="G21" s="1">
        <v>8554</v>
      </c>
      <c r="H21" s="1">
        <v>36202</v>
      </c>
      <c r="I21" s="1">
        <v>1200</v>
      </c>
      <c r="J21" s="1">
        <v>2382245</v>
      </c>
      <c r="K21" s="1">
        <v>512444</v>
      </c>
      <c r="L21" s="1">
        <v>4648794</v>
      </c>
      <c r="M21" s="44"/>
      <c r="N21" s="37">
        <f>IFERROR(B21/J21,0)</f>
        <v>7.0645126760681631E-2</v>
      </c>
      <c r="O21" s="38">
        <f>IFERROR(I21/H21,0)</f>
        <v>3.3147339925970944E-2</v>
      </c>
      <c r="P21" s="36">
        <f>D21*250</f>
        <v>1394250</v>
      </c>
      <c r="Q21" s="39">
        <f>ABS(P21-B21)/B21</f>
        <v>7.2846090769724414</v>
      </c>
    </row>
    <row r="22" spans="1:17" ht="15" thickBot="1" x14ac:dyDescent="0.35">
      <c r="A22" s="41" t="s">
        <v>39</v>
      </c>
      <c r="B22" s="1">
        <v>5519</v>
      </c>
      <c r="C22" s="2"/>
      <c r="D22" s="2">
        <v>142</v>
      </c>
      <c r="E22" s="2"/>
      <c r="F22" s="1">
        <v>4782</v>
      </c>
      <c r="G22" s="2">
        <v>595</v>
      </c>
      <c r="H22" s="1">
        <v>4106</v>
      </c>
      <c r="I22" s="2">
        <v>106</v>
      </c>
      <c r="J22" s="1">
        <v>459167</v>
      </c>
      <c r="K22" s="1">
        <v>341588</v>
      </c>
      <c r="L22" s="1">
        <v>1344212</v>
      </c>
      <c r="M22" s="44"/>
      <c r="N22" s="37">
        <f>IFERROR(B22/J22,0)</f>
        <v>1.2019592000296189E-2</v>
      </c>
      <c r="O22" s="38">
        <f>IFERROR(I22/H22,0)</f>
        <v>2.5815879201169022E-2</v>
      </c>
      <c r="P22" s="36">
        <f>D22*250</f>
        <v>35500</v>
      </c>
      <c r="Q22" s="39">
        <f>ABS(P22-B22)/B22</f>
        <v>5.4323246965029899</v>
      </c>
    </row>
    <row r="23" spans="1:17" ht="15" thickBot="1" x14ac:dyDescent="0.35">
      <c r="A23" s="41" t="s">
        <v>26</v>
      </c>
      <c r="B23" s="1">
        <v>127290</v>
      </c>
      <c r="C23" s="2"/>
      <c r="D23" s="1">
        <v>3958</v>
      </c>
      <c r="E23" s="2"/>
      <c r="F23" s="1">
        <v>7653</v>
      </c>
      <c r="G23" s="1">
        <v>115679</v>
      </c>
      <c r="H23" s="1">
        <v>21055</v>
      </c>
      <c r="I23" s="2">
        <v>655</v>
      </c>
      <c r="J23" s="1">
        <v>2715230</v>
      </c>
      <c r="K23" s="1">
        <v>449119</v>
      </c>
      <c r="L23" s="1">
        <v>6045680</v>
      </c>
      <c r="M23" s="44"/>
      <c r="N23" s="37">
        <f>IFERROR(B23/J23,0)</f>
        <v>4.6880006481955491E-2</v>
      </c>
      <c r="O23" s="38">
        <f>IFERROR(I23/H23,0)</f>
        <v>3.1109000237473285E-2</v>
      </c>
      <c r="P23" s="36">
        <f>D23*250</f>
        <v>989500</v>
      </c>
      <c r="Q23" s="39">
        <f>ABS(P23-B23)/B23</f>
        <v>6.7735878702176135</v>
      </c>
    </row>
    <row r="24" spans="1:17" ht="15" thickBot="1" x14ac:dyDescent="0.35">
      <c r="A24" s="41" t="s">
        <v>17</v>
      </c>
      <c r="B24" s="1">
        <v>134947</v>
      </c>
      <c r="C24" s="2"/>
      <c r="D24" s="1">
        <v>9510</v>
      </c>
      <c r="E24" s="2"/>
      <c r="F24" s="1">
        <v>113768</v>
      </c>
      <c r="G24" s="1">
        <v>11669</v>
      </c>
      <c r="H24" s="1">
        <v>19579</v>
      </c>
      <c r="I24" s="1">
        <v>1380</v>
      </c>
      <c r="J24" s="1">
        <v>2566294</v>
      </c>
      <c r="K24" s="1">
        <v>372331</v>
      </c>
      <c r="L24" s="1">
        <v>6892503</v>
      </c>
      <c r="M24" s="44"/>
      <c r="N24" s="37">
        <f>IFERROR(B24/J24,0)</f>
        <v>5.2584388226758122E-2</v>
      </c>
      <c r="O24" s="38">
        <f>IFERROR(I24/H24,0)</f>
        <v>7.0483681495479844E-2</v>
      </c>
      <c r="P24" s="36">
        <f>D24*250</f>
        <v>2377500</v>
      </c>
      <c r="Q24" s="39">
        <f>ABS(P24-B24)/B24</f>
        <v>16.618027818328677</v>
      </c>
    </row>
    <row r="25" spans="1:17" ht="15" thickBot="1" x14ac:dyDescent="0.35">
      <c r="A25" s="41" t="s">
        <v>11</v>
      </c>
      <c r="B25" s="1">
        <v>141271</v>
      </c>
      <c r="C25" s="2"/>
      <c r="D25" s="1">
        <v>7124</v>
      </c>
      <c r="E25" s="2"/>
      <c r="F25" s="1">
        <v>99521</v>
      </c>
      <c r="G25" s="1">
        <v>34626</v>
      </c>
      <c r="H25" s="1">
        <v>14146</v>
      </c>
      <c r="I25" s="2">
        <v>713</v>
      </c>
      <c r="J25" s="1">
        <v>4098018</v>
      </c>
      <c r="K25" s="1">
        <v>410341</v>
      </c>
      <c r="L25" s="1">
        <v>9986857</v>
      </c>
      <c r="M25" s="44"/>
      <c r="N25" s="37">
        <f>IFERROR(B25/J25,0)</f>
        <v>3.4473006219103965E-2</v>
      </c>
      <c r="O25" s="38">
        <f>IFERROR(I25/H25,0)</f>
        <v>5.0402940760639052E-2</v>
      </c>
      <c r="P25" s="36">
        <f>D25*250</f>
        <v>1781000</v>
      </c>
      <c r="Q25" s="39">
        <f>ABS(P25-B25)/B25</f>
        <v>11.606975246158093</v>
      </c>
    </row>
    <row r="26" spans="1:17" ht="15" thickBot="1" x14ac:dyDescent="0.35">
      <c r="A26" s="41" t="s">
        <v>32</v>
      </c>
      <c r="B26" s="1">
        <v>103826</v>
      </c>
      <c r="C26" s="2"/>
      <c r="D26" s="1">
        <v>2133</v>
      </c>
      <c r="E26" s="2"/>
      <c r="F26" s="1">
        <v>93148</v>
      </c>
      <c r="G26" s="1">
        <v>8545</v>
      </c>
      <c r="H26" s="1">
        <v>18410</v>
      </c>
      <c r="I26" s="2">
        <v>378</v>
      </c>
      <c r="J26" s="1">
        <v>2146411</v>
      </c>
      <c r="K26" s="1">
        <v>380594</v>
      </c>
      <c r="L26" s="1">
        <v>5639632</v>
      </c>
      <c r="M26" s="44"/>
      <c r="N26" s="37">
        <f>IFERROR(B26/J26,0)</f>
        <v>4.8371910132775128E-2</v>
      </c>
      <c r="O26" s="38">
        <f>IFERROR(I26/H26,0)</f>
        <v>2.0532319391634982E-2</v>
      </c>
      <c r="P26" s="36">
        <f>D26*250</f>
        <v>533250</v>
      </c>
      <c r="Q26" s="39">
        <f>ABS(P26-B26)/B26</f>
        <v>4.1359967638163848</v>
      </c>
    </row>
    <row r="27" spans="1:17" ht="15" thickBot="1" x14ac:dyDescent="0.35">
      <c r="A27" s="41" t="s">
        <v>30</v>
      </c>
      <c r="B27" s="1">
        <v>100488</v>
      </c>
      <c r="C27" s="2"/>
      <c r="D27" s="1">
        <v>3013</v>
      </c>
      <c r="E27" s="2"/>
      <c r="F27" s="1">
        <v>89737</v>
      </c>
      <c r="G27" s="1">
        <v>7738</v>
      </c>
      <c r="H27" s="1">
        <v>33764</v>
      </c>
      <c r="I27" s="1">
        <v>1012</v>
      </c>
      <c r="J27" s="1">
        <v>823185</v>
      </c>
      <c r="K27" s="1">
        <v>276594</v>
      </c>
      <c r="L27" s="1">
        <v>2976149</v>
      </c>
      <c r="M27" s="44"/>
      <c r="N27" s="37">
        <f>IFERROR(B27/J27,0)</f>
        <v>0.1220721951930611</v>
      </c>
      <c r="O27" s="38">
        <f>IFERROR(I27/H27,0)</f>
        <v>2.9972752043596729E-2</v>
      </c>
      <c r="P27" s="36">
        <f>D27*250</f>
        <v>753250</v>
      </c>
      <c r="Q27" s="39">
        <f>ABS(P27-B27)/B27</f>
        <v>6.4959199108351244</v>
      </c>
    </row>
    <row r="28" spans="1:17" ht="15" thickBot="1" x14ac:dyDescent="0.35">
      <c r="A28" s="41" t="s">
        <v>35</v>
      </c>
      <c r="B28" s="1">
        <v>137489</v>
      </c>
      <c r="C28" s="2"/>
      <c r="D28" s="1">
        <v>2307</v>
      </c>
      <c r="E28" s="2"/>
      <c r="F28" s="1">
        <v>23211</v>
      </c>
      <c r="G28" s="1">
        <v>111971</v>
      </c>
      <c r="H28" s="1">
        <v>22402</v>
      </c>
      <c r="I28" s="2">
        <v>376</v>
      </c>
      <c r="J28" s="1">
        <v>2010240</v>
      </c>
      <c r="K28" s="1">
        <v>327538</v>
      </c>
      <c r="L28" s="1">
        <v>6137428</v>
      </c>
      <c r="M28" s="44"/>
      <c r="N28" s="37">
        <f>IFERROR(B28/J28,0)</f>
        <v>6.839432107609042E-2</v>
      </c>
      <c r="O28" s="38">
        <f>IFERROR(I28/H28,0)</f>
        <v>1.6784215695027228E-2</v>
      </c>
      <c r="P28" s="36">
        <f>D28*250</f>
        <v>576750</v>
      </c>
      <c r="Q28" s="39">
        <f>ABS(P28-B28)/B28</f>
        <v>3.194881045029057</v>
      </c>
    </row>
    <row r="29" spans="1:17" ht="15" thickBot="1" x14ac:dyDescent="0.35">
      <c r="A29" s="41" t="s">
        <v>51</v>
      </c>
      <c r="B29" s="1">
        <v>14635</v>
      </c>
      <c r="C29" s="2"/>
      <c r="D29" s="2">
        <v>187</v>
      </c>
      <c r="E29" s="2"/>
      <c r="F29" s="1">
        <v>9597</v>
      </c>
      <c r="G29" s="1">
        <v>4851</v>
      </c>
      <c r="H29" s="1">
        <v>13693</v>
      </c>
      <c r="I29" s="2">
        <v>175</v>
      </c>
      <c r="J29" s="1">
        <v>357413</v>
      </c>
      <c r="K29" s="1">
        <v>334413</v>
      </c>
      <c r="L29" s="1">
        <v>1068778</v>
      </c>
      <c r="M29" s="44"/>
      <c r="N29" s="37">
        <f>IFERROR(B29/J29,0)</f>
        <v>4.094702766827172E-2</v>
      </c>
      <c r="O29" s="38">
        <f>IFERROR(I29/H29,0)</f>
        <v>1.2780252683853063E-2</v>
      </c>
      <c r="P29" s="36">
        <f>D29*250</f>
        <v>46750</v>
      </c>
      <c r="Q29" s="39">
        <f>ABS(P29-B29)/B29</f>
        <v>2.194396993508712</v>
      </c>
    </row>
    <row r="30" spans="1:17" ht="15" thickBot="1" x14ac:dyDescent="0.35">
      <c r="A30" s="41" t="s">
        <v>50</v>
      </c>
      <c r="B30" s="1">
        <v>47807</v>
      </c>
      <c r="C30" s="2"/>
      <c r="D30" s="2">
        <v>501</v>
      </c>
      <c r="E30" s="2"/>
      <c r="F30" s="1">
        <v>34613</v>
      </c>
      <c r="G30" s="1">
        <v>12693</v>
      </c>
      <c r="H30" s="1">
        <v>24714</v>
      </c>
      <c r="I30" s="2">
        <v>259</v>
      </c>
      <c r="J30" s="1">
        <v>477266</v>
      </c>
      <c r="K30" s="1">
        <v>246725</v>
      </c>
      <c r="L30" s="1">
        <v>1934408</v>
      </c>
      <c r="M30" s="44"/>
      <c r="N30" s="37">
        <f>IFERROR(B30/J30,0)</f>
        <v>0.10016845951733415</v>
      </c>
      <c r="O30" s="38">
        <f>IFERROR(I30/H30,0)</f>
        <v>1.0479889940924173E-2</v>
      </c>
      <c r="P30" s="36">
        <f>D30*250</f>
        <v>125250</v>
      </c>
      <c r="Q30" s="39">
        <f>ABS(P30-B30)/B30</f>
        <v>1.6199092183153094</v>
      </c>
    </row>
    <row r="31" spans="1:17" ht="15" thickBot="1" x14ac:dyDescent="0.35">
      <c r="A31" s="41" t="s">
        <v>31</v>
      </c>
      <c r="B31" s="1">
        <v>82100</v>
      </c>
      <c r="C31" s="2"/>
      <c r="D31" s="1">
        <v>1623</v>
      </c>
      <c r="E31" s="2"/>
      <c r="F31" s="1">
        <v>59306</v>
      </c>
      <c r="G31" s="1">
        <v>21171</v>
      </c>
      <c r="H31" s="1">
        <v>26654</v>
      </c>
      <c r="I31" s="2">
        <v>527</v>
      </c>
      <c r="J31" s="1">
        <v>1082321</v>
      </c>
      <c r="K31" s="1">
        <v>351385</v>
      </c>
      <c r="L31" s="1">
        <v>3080156</v>
      </c>
      <c r="M31" s="44"/>
      <c r="N31" s="37">
        <f>IFERROR(B31/J31,0)</f>
        <v>7.5855499431314741E-2</v>
      </c>
      <c r="O31" s="38">
        <f>IFERROR(I31/H31,0)</f>
        <v>1.9771891648533053E-2</v>
      </c>
      <c r="P31" s="36">
        <f>D31*250</f>
        <v>405750</v>
      </c>
      <c r="Q31" s="39">
        <f>ABS(P31-B31)/B31</f>
        <v>3.9421437271619975</v>
      </c>
    </row>
    <row r="32" spans="1:17" ht="15" thickBot="1" x14ac:dyDescent="0.35">
      <c r="A32" s="41" t="s">
        <v>42</v>
      </c>
      <c r="B32" s="1">
        <v>8645</v>
      </c>
      <c r="C32" s="2"/>
      <c r="D32" s="2">
        <v>443</v>
      </c>
      <c r="E32" s="2"/>
      <c r="F32" s="1">
        <v>7710</v>
      </c>
      <c r="G32" s="2">
        <v>492</v>
      </c>
      <c r="H32" s="1">
        <v>6358</v>
      </c>
      <c r="I32" s="2">
        <v>326</v>
      </c>
      <c r="J32" s="1">
        <v>310795</v>
      </c>
      <c r="K32" s="1">
        <v>228574</v>
      </c>
      <c r="L32" s="1">
        <v>1359711</v>
      </c>
      <c r="M32" s="44"/>
      <c r="N32" s="37">
        <f>IFERROR(B32/J32,0)</f>
        <v>2.7815762801846878E-2</v>
      </c>
      <c r="O32" s="38">
        <f>IFERROR(I32/H32,0)</f>
        <v>5.1273985530040894E-2</v>
      </c>
      <c r="P32" s="36">
        <f>D32*250</f>
        <v>110750</v>
      </c>
      <c r="Q32" s="39">
        <f>ABS(P32-B32)/B32</f>
        <v>11.810873337189127</v>
      </c>
    </row>
    <row r="33" spans="1:17" ht="15" thickBot="1" x14ac:dyDescent="0.35">
      <c r="A33" s="41" t="s">
        <v>8</v>
      </c>
      <c r="B33" s="1">
        <v>211814</v>
      </c>
      <c r="C33" s="2"/>
      <c r="D33" s="1">
        <v>16258</v>
      </c>
      <c r="E33" s="2"/>
      <c r="F33" s="1">
        <v>172831</v>
      </c>
      <c r="G33" s="1">
        <v>22725</v>
      </c>
      <c r="H33" s="1">
        <v>23847</v>
      </c>
      <c r="I33" s="1">
        <v>1830</v>
      </c>
      <c r="J33" s="1">
        <v>3734094</v>
      </c>
      <c r="K33" s="1">
        <v>420402</v>
      </c>
      <c r="L33" s="1">
        <v>8882190</v>
      </c>
      <c r="M33" s="44"/>
      <c r="N33" s="37">
        <f>IFERROR(B33/J33,0)</f>
        <v>5.6724335273830813E-2</v>
      </c>
      <c r="O33" s="38">
        <f>IFERROR(I33/H33,0)</f>
        <v>7.6739212479557173E-2</v>
      </c>
      <c r="P33" s="36">
        <f>D33*250</f>
        <v>4064500</v>
      </c>
      <c r="Q33" s="39">
        <f>ABS(P33-B33)/B33</f>
        <v>18.189005448176228</v>
      </c>
    </row>
    <row r="34" spans="1:17" ht="15" thickBot="1" x14ac:dyDescent="0.35">
      <c r="A34" s="41" t="s">
        <v>44</v>
      </c>
      <c r="B34" s="1">
        <v>30477</v>
      </c>
      <c r="C34" s="2"/>
      <c r="D34" s="2">
        <v>892</v>
      </c>
      <c r="E34" s="2"/>
      <c r="F34" s="1">
        <v>17270</v>
      </c>
      <c r="G34" s="1">
        <v>12315</v>
      </c>
      <c r="H34" s="1">
        <v>14535</v>
      </c>
      <c r="I34" s="2">
        <v>425</v>
      </c>
      <c r="J34" s="1">
        <v>947945</v>
      </c>
      <c r="K34" s="1">
        <v>452085</v>
      </c>
      <c r="L34" s="1">
        <v>2096829</v>
      </c>
      <c r="M34" s="44"/>
      <c r="N34" s="37">
        <f>IFERROR(B34/J34,0)</f>
        <v>3.2150599454609706E-2</v>
      </c>
      <c r="O34" s="38">
        <f>IFERROR(I34/H34,0)</f>
        <v>2.9239766081871343E-2</v>
      </c>
      <c r="P34" s="36">
        <f>D34*250</f>
        <v>223000</v>
      </c>
      <c r="Q34" s="39">
        <f>ABS(P34-B34)/B34</f>
        <v>6.3169931423696557</v>
      </c>
    </row>
    <row r="35" spans="1:17" ht="15" thickBot="1" x14ac:dyDescent="0.35">
      <c r="A35" s="41" t="s">
        <v>7</v>
      </c>
      <c r="B35" s="1">
        <v>499261</v>
      </c>
      <c r="C35" s="2"/>
      <c r="D35" s="1">
        <v>33300</v>
      </c>
      <c r="E35" s="2"/>
      <c r="F35" s="1">
        <v>398615</v>
      </c>
      <c r="G35" s="1">
        <v>67346</v>
      </c>
      <c r="H35" s="1">
        <v>25664</v>
      </c>
      <c r="I35" s="1">
        <v>1712</v>
      </c>
      <c r="J35" s="1">
        <v>11220620</v>
      </c>
      <c r="K35" s="1">
        <v>576790</v>
      </c>
      <c r="L35" s="1">
        <v>19453561</v>
      </c>
      <c r="M35" s="45"/>
      <c r="N35" s="37">
        <f>IFERROR(B35/J35,0)</f>
        <v>4.449495660667592E-2</v>
      </c>
      <c r="O35" s="38">
        <f>IFERROR(I35/H35,0)</f>
        <v>6.670822942643391E-2</v>
      </c>
      <c r="P35" s="36">
        <f>D35*250</f>
        <v>8325000</v>
      </c>
      <c r="Q35" s="39">
        <f>ABS(P35-B35)/B35</f>
        <v>15.674645125495482</v>
      </c>
    </row>
    <row r="36" spans="1:17" ht="15" thickBot="1" x14ac:dyDescent="0.35">
      <c r="A36" s="41" t="s">
        <v>24</v>
      </c>
      <c r="B36" s="1">
        <v>217496</v>
      </c>
      <c r="C36" s="2"/>
      <c r="D36" s="1">
        <v>3634</v>
      </c>
      <c r="E36" s="2"/>
      <c r="F36" s="1">
        <v>184422</v>
      </c>
      <c r="G36" s="1">
        <v>29440</v>
      </c>
      <c r="H36" s="1">
        <v>20737</v>
      </c>
      <c r="I36" s="2">
        <v>346</v>
      </c>
      <c r="J36" s="1">
        <v>3155433</v>
      </c>
      <c r="K36" s="1">
        <v>300859</v>
      </c>
      <c r="L36" s="1">
        <v>10488084</v>
      </c>
      <c r="M36" s="44"/>
      <c r="N36" s="37">
        <f>IFERROR(B36/J36,0)</f>
        <v>6.8927465739250363E-2</v>
      </c>
      <c r="O36" s="38">
        <f>IFERROR(I36/H36,0)</f>
        <v>1.6685152143511597E-2</v>
      </c>
      <c r="P36" s="36">
        <f>D36*250</f>
        <v>908500</v>
      </c>
      <c r="Q36" s="39">
        <f>ABS(P36-B36)/B36</f>
        <v>3.1770883142678485</v>
      </c>
    </row>
    <row r="37" spans="1:17" ht="15" thickBot="1" x14ac:dyDescent="0.35">
      <c r="A37" s="41" t="s">
        <v>53</v>
      </c>
      <c r="B37" s="1">
        <v>23550</v>
      </c>
      <c r="C37" s="2"/>
      <c r="D37" s="2">
        <v>274</v>
      </c>
      <c r="E37" s="2"/>
      <c r="F37" s="1">
        <v>19497</v>
      </c>
      <c r="G37" s="1">
        <v>3779</v>
      </c>
      <c r="H37" s="1">
        <v>30903</v>
      </c>
      <c r="I37" s="2">
        <v>360</v>
      </c>
      <c r="J37" s="1">
        <v>247592</v>
      </c>
      <c r="K37" s="1">
        <v>324897</v>
      </c>
      <c r="L37" s="1">
        <v>762062</v>
      </c>
      <c r="M37" s="44"/>
      <c r="N37" s="37">
        <f>IFERROR(B37/J37,0)</f>
        <v>9.5116158841965809E-2</v>
      </c>
      <c r="O37" s="38">
        <f>IFERROR(I37/H37,0)</f>
        <v>1.1649354431608581E-2</v>
      </c>
      <c r="P37" s="36">
        <f>D37*250</f>
        <v>68500</v>
      </c>
      <c r="Q37" s="39">
        <f>ABS(P37-B37)/B37</f>
        <v>1.9087048832271762</v>
      </c>
    </row>
    <row r="38" spans="1:17" ht="15" thickBot="1" x14ac:dyDescent="0.35">
      <c r="A38" s="41" t="s">
        <v>21</v>
      </c>
      <c r="B38" s="1">
        <v>158959</v>
      </c>
      <c r="C38" s="2"/>
      <c r="D38" s="1">
        <v>4930</v>
      </c>
      <c r="E38" s="2"/>
      <c r="F38" s="1">
        <v>137038</v>
      </c>
      <c r="G38" s="1">
        <v>16991</v>
      </c>
      <c r="H38" s="1">
        <v>13599</v>
      </c>
      <c r="I38" s="2">
        <v>422</v>
      </c>
      <c r="J38" s="1">
        <v>3347530</v>
      </c>
      <c r="K38" s="1">
        <v>286380</v>
      </c>
      <c r="L38" s="1">
        <v>11689100</v>
      </c>
      <c r="M38" s="44"/>
      <c r="N38" s="37">
        <f>IFERROR(B38/J38,0)</f>
        <v>4.7485459428294893E-2</v>
      </c>
      <c r="O38" s="38">
        <f>IFERROR(I38/H38,0)</f>
        <v>3.1031693506875506E-2</v>
      </c>
      <c r="P38" s="36">
        <f>D38*250</f>
        <v>1232500</v>
      </c>
      <c r="Q38" s="39">
        <f>ABS(P38-B38)/B38</f>
        <v>6.7535716757151212</v>
      </c>
    </row>
    <row r="39" spans="1:17" ht="15" thickBot="1" x14ac:dyDescent="0.35">
      <c r="A39" s="41" t="s">
        <v>46</v>
      </c>
      <c r="B39" s="1">
        <v>91317</v>
      </c>
      <c r="C39" s="2"/>
      <c r="D39" s="1">
        <v>1052</v>
      </c>
      <c r="E39" s="2"/>
      <c r="F39" s="1">
        <v>77606</v>
      </c>
      <c r="G39" s="1">
        <v>12659</v>
      </c>
      <c r="H39" s="1">
        <v>23078</v>
      </c>
      <c r="I39" s="2">
        <v>266</v>
      </c>
      <c r="J39" s="1">
        <v>1262313</v>
      </c>
      <c r="K39" s="1">
        <v>319010</v>
      </c>
      <c r="L39" s="1">
        <v>3956971</v>
      </c>
      <c r="M39" s="44"/>
      <c r="N39" s="37">
        <f>IFERROR(B39/J39,0)</f>
        <v>7.2341012094464682E-2</v>
      </c>
      <c r="O39" s="38">
        <f>IFERROR(I39/H39,0)</f>
        <v>1.1526128780656902E-2</v>
      </c>
      <c r="P39" s="36">
        <f>D39*250</f>
        <v>263000</v>
      </c>
      <c r="Q39" s="39">
        <f>ABS(P39-B39)/B39</f>
        <v>1.880077094078868</v>
      </c>
    </row>
    <row r="40" spans="1:17" ht="15" thickBot="1" x14ac:dyDescent="0.35">
      <c r="A40" s="41" t="s">
        <v>37</v>
      </c>
      <c r="B40" s="1">
        <v>34770</v>
      </c>
      <c r="C40" s="2"/>
      <c r="D40" s="2">
        <v>572</v>
      </c>
      <c r="E40" s="2"/>
      <c r="F40" s="1">
        <v>5752</v>
      </c>
      <c r="G40" s="1">
        <v>28446</v>
      </c>
      <c r="H40" s="1">
        <v>8244</v>
      </c>
      <c r="I40" s="2">
        <v>136</v>
      </c>
      <c r="J40" s="1">
        <v>705436</v>
      </c>
      <c r="K40" s="1">
        <v>167255</v>
      </c>
      <c r="L40" s="1">
        <v>4217737</v>
      </c>
      <c r="M40" s="44"/>
      <c r="N40" s="37">
        <f>IFERROR(B40/J40,0)</f>
        <v>4.9288666867015579E-2</v>
      </c>
      <c r="O40" s="38">
        <f>IFERROR(I40/H40,0)</f>
        <v>1.6496846191169336E-2</v>
      </c>
      <c r="P40" s="36">
        <f>D40*250</f>
        <v>143000</v>
      </c>
      <c r="Q40" s="39">
        <f>ABS(P40-B40)/B40</f>
        <v>3.1127408685648548</v>
      </c>
    </row>
    <row r="41" spans="1:17" ht="15" thickBot="1" x14ac:dyDescent="0.35">
      <c r="A41" s="41" t="s">
        <v>19</v>
      </c>
      <c r="B41" s="1">
        <v>168163</v>
      </c>
      <c r="C41" s="2"/>
      <c r="D41" s="1">
        <v>8295</v>
      </c>
      <c r="E41" s="2"/>
      <c r="F41" s="1">
        <v>134098</v>
      </c>
      <c r="G41" s="1">
        <v>25770</v>
      </c>
      <c r="H41" s="1">
        <v>13136</v>
      </c>
      <c r="I41" s="2">
        <v>648</v>
      </c>
      <c r="J41" s="1">
        <v>2089636</v>
      </c>
      <c r="K41" s="1">
        <v>163227</v>
      </c>
      <c r="L41" s="1">
        <v>12801989</v>
      </c>
      <c r="M41" s="44"/>
      <c r="N41" s="37">
        <f>IFERROR(B41/J41,0)</f>
        <v>8.0474781253768599E-2</v>
      </c>
      <c r="O41" s="38">
        <f>IFERROR(I41/H41,0)</f>
        <v>4.933008526187576E-2</v>
      </c>
      <c r="P41" s="36">
        <f>D41*250</f>
        <v>2073750</v>
      </c>
      <c r="Q41" s="39">
        <f>ABS(P41-B41)/B41</f>
        <v>11.331785232185439</v>
      </c>
    </row>
    <row r="42" spans="1:17" ht="13.5" thickBot="1" x14ac:dyDescent="0.35">
      <c r="A42" s="42" t="s">
        <v>65</v>
      </c>
      <c r="B42" s="1">
        <v>50675</v>
      </c>
      <c r="C42" s="2"/>
      <c r="D42" s="2">
        <v>686</v>
      </c>
      <c r="E42" s="2"/>
      <c r="F42" s="2" t="s">
        <v>104</v>
      </c>
      <c r="G42" s="2" t="s">
        <v>104</v>
      </c>
      <c r="H42" s="1">
        <v>14962</v>
      </c>
      <c r="I42" s="2">
        <v>203</v>
      </c>
      <c r="J42" s="1">
        <v>464073</v>
      </c>
      <c r="K42" s="1">
        <v>137018</v>
      </c>
      <c r="L42" s="1">
        <v>3386941</v>
      </c>
      <c r="M42" s="44"/>
      <c r="N42" s="37">
        <f>IFERROR(B42/J42,0)</f>
        <v>0.10919618249715023</v>
      </c>
      <c r="O42" s="38">
        <f>IFERROR(I42/H42,0)</f>
        <v>1.3567704852292474E-2</v>
      </c>
      <c r="P42" s="36">
        <f>D42*250</f>
        <v>171500</v>
      </c>
      <c r="Q42" s="39">
        <f>ABS(P42-B42)/B42</f>
        <v>2.3843117908238778</v>
      </c>
    </row>
    <row r="43" spans="1:17" ht="15" thickBot="1" x14ac:dyDescent="0.35">
      <c r="A43" s="41" t="s">
        <v>40</v>
      </c>
      <c r="B43" s="1">
        <v>25076</v>
      </c>
      <c r="C43" s="2"/>
      <c r="D43" s="1">
        <v>1118</v>
      </c>
      <c r="E43" s="2"/>
      <c r="F43" s="1">
        <v>2346</v>
      </c>
      <c r="G43" s="1">
        <v>21612</v>
      </c>
      <c r="H43" s="1">
        <v>23671</v>
      </c>
      <c r="I43" s="1">
        <v>1055</v>
      </c>
      <c r="J43" s="1">
        <v>797014</v>
      </c>
      <c r="K43" s="1">
        <v>752354</v>
      </c>
      <c r="L43" s="1">
        <v>1059361</v>
      </c>
      <c r="M43" s="44"/>
      <c r="N43" s="37">
        <f>IFERROR(B43/J43,0)</f>
        <v>3.1462433533162526E-2</v>
      </c>
      <c r="O43" s="38">
        <f>IFERROR(I43/H43,0)</f>
        <v>4.4569304211904866E-2</v>
      </c>
      <c r="P43" s="36">
        <f>D43*250</f>
        <v>279500</v>
      </c>
      <c r="Q43" s="39">
        <f>ABS(P43-B43)/B43</f>
        <v>10.14611580794385</v>
      </c>
    </row>
    <row r="44" spans="1:17" ht="15" thickBot="1" x14ac:dyDescent="0.35">
      <c r="A44" s="41" t="s">
        <v>25</v>
      </c>
      <c r="B44" s="1">
        <v>151582</v>
      </c>
      <c r="C44" s="2"/>
      <c r="D44" s="1">
        <v>3453</v>
      </c>
      <c r="E44" s="2"/>
      <c r="F44" s="1">
        <v>73974</v>
      </c>
      <c r="G44" s="1">
        <v>74155</v>
      </c>
      <c r="H44" s="1">
        <v>29441</v>
      </c>
      <c r="I44" s="2">
        <v>671</v>
      </c>
      <c r="J44" s="1">
        <v>1500334</v>
      </c>
      <c r="K44" s="1">
        <v>291400</v>
      </c>
      <c r="L44" s="1">
        <v>5148714</v>
      </c>
      <c r="M44" s="44"/>
      <c r="N44" s="37">
        <f>IFERROR(B44/J44,0)</f>
        <v>0.10103217017010879</v>
      </c>
      <c r="O44" s="38">
        <f>IFERROR(I44/H44,0)</f>
        <v>2.2791345402669746E-2</v>
      </c>
      <c r="P44" s="36">
        <f>D44*250</f>
        <v>863250</v>
      </c>
      <c r="Q44" s="39">
        <f>ABS(P44-B44)/B44</f>
        <v>4.6949373936219336</v>
      </c>
    </row>
    <row r="45" spans="1:17" ht="15" thickBot="1" x14ac:dyDescent="0.35">
      <c r="A45" s="41" t="s">
        <v>54</v>
      </c>
      <c r="B45" s="1">
        <v>24418</v>
      </c>
      <c r="C45" s="2"/>
      <c r="D45" s="2">
        <v>248</v>
      </c>
      <c r="E45" s="2"/>
      <c r="F45" s="1">
        <v>19902</v>
      </c>
      <c r="G45" s="1">
        <v>4268</v>
      </c>
      <c r="H45" s="1">
        <v>27602</v>
      </c>
      <c r="I45" s="2">
        <v>280</v>
      </c>
      <c r="J45" s="1">
        <v>199775</v>
      </c>
      <c r="K45" s="1">
        <v>225821</v>
      </c>
      <c r="L45" s="1">
        <v>884659</v>
      </c>
      <c r="M45" s="44"/>
      <c r="N45" s="37">
        <f>IFERROR(B45/J45,0)</f>
        <v>0.12222750594418721</v>
      </c>
      <c r="O45" s="38">
        <f>IFERROR(I45/H45,0)</f>
        <v>1.0144192449822476E-2</v>
      </c>
      <c r="P45" s="36">
        <f>D45*250</f>
        <v>62000</v>
      </c>
      <c r="Q45" s="39">
        <f>ABS(P45-B45)/B45</f>
        <v>1.5391104922598082</v>
      </c>
    </row>
    <row r="46" spans="1:17" ht="15" thickBot="1" x14ac:dyDescent="0.35">
      <c r="A46" s="41" t="s">
        <v>20</v>
      </c>
      <c r="B46" s="1">
        <v>201210</v>
      </c>
      <c r="C46" s="2"/>
      <c r="D46" s="1">
        <v>2577</v>
      </c>
      <c r="E46" s="2"/>
      <c r="F46" s="1">
        <v>184404</v>
      </c>
      <c r="G46" s="1">
        <v>14229</v>
      </c>
      <c r="H46" s="1">
        <v>29463</v>
      </c>
      <c r="I46" s="2">
        <v>377</v>
      </c>
      <c r="J46" s="1">
        <v>2962084</v>
      </c>
      <c r="K46" s="1">
        <v>433740</v>
      </c>
      <c r="L46" s="1">
        <v>6829174</v>
      </c>
      <c r="M46" s="44"/>
      <c r="N46" s="37">
        <f>IFERROR(B46/J46,0)</f>
        <v>6.7928525997237074E-2</v>
      </c>
      <c r="O46" s="38">
        <f>IFERROR(I46/H46,0)</f>
        <v>1.2795709873400537E-2</v>
      </c>
      <c r="P46" s="36">
        <f>D46*250</f>
        <v>644250</v>
      </c>
      <c r="Q46" s="39">
        <f>ABS(P46-B46)/B46</f>
        <v>2.2018786342627106</v>
      </c>
    </row>
    <row r="47" spans="1:17" ht="15" thickBot="1" x14ac:dyDescent="0.35">
      <c r="A47" s="41" t="s">
        <v>15</v>
      </c>
      <c r="B47" s="1">
        <v>805485</v>
      </c>
      <c r="C47" s="2"/>
      <c r="D47" s="1">
        <v>16505</v>
      </c>
      <c r="E47" s="2"/>
      <c r="F47" s="1">
        <v>698587</v>
      </c>
      <c r="G47" s="1">
        <v>90393</v>
      </c>
      <c r="H47" s="1">
        <v>27779</v>
      </c>
      <c r="I47" s="2">
        <v>569</v>
      </c>
      <c r="J47" s="1">
        <v>7090891</v>
      </c>
      <c r="K47" s="1">
        <v>244548</v>
      </c>
      <c r="L47" s="1">
        <v>28995881</v>
      </c>
      <c r="M47" s="44"/>
      <c r="N47" s="37">
        <f>IFERROR(B47/J47,0)</f>
        <v>0.11359432827270931</v>
      </c>
      <c r="O47" s="38">
        <f>IFERROR(I47/H47,0)</f>
        <v>2.0483098743655278E-2</v>
      </c>
      <c r="P47" s="36">
        <f>D47*250</f>
        <v>4126250</v>
      </c>
      <c r="Q47" s="39">
        <f>ABS(P47-B47)/B47</f>
        <v>4.122690056301483</v>
      </c>
    </row>
    <row r="48" spans="1:17" ht="13.5" thickBot="1" x14ac:dyDescent="0.35">
      <c r="A48" s="54" t="s">
        <v>66</v>
      </c>
      <c r="B48" s="55">
        <v>1327</v>
      </c>
      <c r="C48" s="56"/>
      <c r="D48" s="56">
        <v>20</v>
      </c>
      <c r="E48" s="56"/>
      <c r="F48" s="55">
        <v>1265</v>
      </c>
      <c r="G48" s="56">
        <v>42</v>
      </c>
      <c r="H48" s="56"/>
      <c r="I48" s="56"/>
      <c r="J48" s="55">
        <v>21269</v>
      </c>
      <c r="K48" s="56"/>
      <c r="L48" s="56"/>
      <c r="M48" s="44"/>
      <c r="N48" s="37">
        <f>IFERROR(B48/J48,0)</f>
        <v>6.2391273684705442E-2</v>
      </c>
      <c r="O48" s="38">
        <f>IFERROR(I48/H48,0)</f>
        <v>0</v>
      </c>
      <c r="P48" s="36">
        <f>D48*250</f>
        <v>5000</v>
      </c>
      <c r="Q48" s="39">
        <f>ABS(P48-B48)/B48</f>
        <v>2.7678975131876413</v>
      </c>
    </row>
    <row r="49" spans="1:17" ht="15" thickBot="1" x14ac:dyDescent="0.35">
      <c r="A49" s="41" t="s">
        <v>28</v>
      </c>
      <c r="B49" s="1">
        <v>77618</v>
      </c>
      <c r="C49" s="2"/>
      <c r="D49" s="2">
        <v>478</v>
      </c>
      <c r="E49" s="2"/>
      <c r="F49" s="1">
        <v>57392</v>
      </c>
      <c r="G49" s="1">
        <v>19748</v>
      </c>
      <c r="H49" s="1">
        <v>24211</v>
      </c>
      <c r="I49" s="2">
        <v>149</v>
      </c>
      <c r="J49" s="1">
        <v>1123307</v>
      </c>
      <c r="K49" s="1">
        <v>350381</v>
      </c>
      <c r="L49" s="1">
        <v>3205958</v>
      </c>
      <c r="M49" s="44"/>
      <c r="N49" s="37">
        <f>IFERROR(B49/J49,0)</f>
        <v>6.9097762232408419E-2</v>
      </c>
      <c r="O49" s="38">
        <f>IFERROR(I49/H49,0)</f>
        <v>6.154227417289662E-3</v>
      </c>
      <c r="P49" s="36">
        <f>D49*250</f>
        <v>119500</v>
      </c>
      <c r="Q49" s="39">
        <f>ABS(P49-B49)/B49</f>
        <v>0.53959133190754727</v>
      </c>
    </row>
    <row r="50" spans="1:17" ht="15" thickBot="1" x14ac:dyDescent="0.35">
      <c r="A50" s="41" t="s">
        <v>48</v>
      </c>
      <c r="B50" s="1">
        <v>1785</v>
      </c>
      <c r="C50" s="2"/>
      <c r="D50" s="2">
        <v>58</v>
      </c>
      <c r="E50" s="2"/>
      <c r="F50" s="1">
        <v>1622</v>
      </c>
      <c r="G50" s="2">
        <v>105</v>
      </c>
      <c r="H50" s="1">
        <v>2861</v>
      </c>
      <c r="I50" s="2">
        <v>93</v>
      </c>
      <c r="J50" s="1">
        <v>166520</v>
      </c>
      <c r="K50" s="1">
        <v>266864</v>
      </c>
      <c r="L50" s="1">
        <v>623989</v>
      </c>
      <c r="M50" s="44"/>
      <c r="N50" s="37">
        <f>IFERROR(B50/J50,0)</f>
        <v>1.0719433101128993E-2</v>
      </c>
      <c r="O50" s="38">
        <f>IFERROR(I50/H50,0)</f>
        <v>3.2506116742397763E-2</v>
      </c>
      <c r="P50" s="36">
        <f>D50*250</f>
        <v>14500</v>
      </c>
      <c r="Q50" s="39">
        <f>ABS(P50-B50)/B50</f>
        <v>7.1232492997198875</v>
      </c>
    </row>
    <row r="51" spans="1:17" ht="15" thickBot="1" x14ac:dyDescent="0.35">
      <c r="A51" s="41" t="s">
        <v>29</v>
      </c>
      <c r="B51" s="1">
        <v>151870</v>
      </c>
      <c r="C51" s="2"/>
      <c r="D51" s="1">
        <v>3273</v>
      </c>
      <c r="E51" s="2"/>
      <c r="F51" s="1">
        <v>17848</v>
      </c>
      <c r="G51" s="1">
        <v>130749</v>
      </c>
      <c r="H51" s="1">
        <v>17793</v>
      </c>
      <c r="I51" s="2">
        <v>383</v>
      </c>
      <c r="J51" s="1">
        <v>2267407</v>
      </c>
      <c r="K51" s="1">
        <v>265644</v>
      </c>
      <c r="L51" s="1">
        <v>8535519</v>
      </c>
      <c r="M51" s="44"/>
      <c r="N51" s="37">
        <f>IFERROR(B51/J51,0)</f>
        <v>6.697959387088423E-2</v>
      </c>
      <c r="O51" s="38">
        <f>IFERROR(I51/H51,0)</f>
        <v>2.1525318945652783E-2</v>
      </c>
      <c r="P51" s="36">
        <f>D51*250</f>
        <v>818250</v>
      </c>
      <c r="Q51" s="39">
        <f>ABS(P51-B51)/B51</f>
        <v>4.3878316981629029</v>
      </c>
    </row>
    <row r="52" spans="1:17" ht="15" thickBot="1" x14ac:dyDescent="0.35">
      <c r="A52" s="41" t="s">
        <v>9</v>
      </c>
      <c r="B52" s="1">
        <v>92315</v>
      </c>
      <c r="C52" s="2"/>
      <c r="D52" s="1">
        <v>2144</v>
      </c>
      <c r="E52" s="2"/>
      <c r="F52" s="1">
        <v>43444</v>
      </c>
      <c r="G52" s="1">
        <v>46727</v>
      </c>
      <c r="H52" s="1">
        <v>12123</v>
      </c>
      <c r="I52" s="2">
        <v>282</v>
      </c>
      <c r="J52" s="1">
        <v>1935899</v>
      </c>
      <c r="K52" s="1">
        <v>254225</v>
      </c>
      <c r="L52" s="1">
        <v>7614893</v>
      </c>
      <c r="M52" s="44"/>
      <c r="N52" s="37">
        <f>IFERROR(B52/J52,0)</f>
        <v>4.7685855512090251E-2</v>
      </c>
      <c r="O52" s="38">
        <f>IFERROR(I52/H52,0)</f>
        <v>2.326156891858451E-2</v>
      </c>
      <c r="P52" s="36">
        <f>D52*250</f>
        <v>536000</v>
      </c>
      <c r="Q52" s="39">
        <f>ABS(P52-B52)/B52</f>
        <v>4.8062070086118185</v>
      </c>
    </row>
    <row r="53" spans="1:17" ht="15" thickBot="1" x14ac:dyDescent="0.35">
      <c r="A53" s="41" t="s">
        <v>56</v>
      </c>
      <c r="B53" s="1">
        <v>16628</v>
      </c>
      <c r="C53" s="2"/>
      <c r="D53" s="2">
        <v>358</v>
      </c>
      <c r="E53" s="2"/>
      <c r="F53" s="1">
        <v>11982</v>
      </c>
      <c r="G53" s="1">
        <v>4288</v>
      </c>
      <c r="H53" s="1">
        <v>9278</v>
      </c>
      <c r="I53" s="2">
        <v>200</v>
      </c>
      <c r="J53" s="1">
        <v>589583</v>
      </c>
      <c r="K53" s="1">
        <v>328981</v>
      </c>
      <c r="L53" s="1">
        <v>1792147</v>
      </c>
      <c r="M53" s="44"/>
      <c r="N53" s="37">
        <f>IFERROR(B53/J53,0)</f>
        <v>2.8202984143029904E-2</v>
      </c>
      <c r="O53" s="38">
        <f>IFERROR(I53/H53,0)</f>
        <v>2.155636990730761E-2</v>
      </c>
      <c r="P53" s="36">
        <f>D53*250</f>
        <v>89500</v>
      </c>
      <c r="Q53" s="39">
        <f>ABS(P53-B53)/B53</f>
        <v>4.3824873707000238</v>
      </c>
    </row>
    <row r="54" spans="1:17" ht="15" thickBot="1" x14ac:dyDescent="0.35">
      <c r="A54" s="41" t="s">
        <v>22</v>
      </c>
      <c r="B54" s="1">
        <v>132663</v>
      </c>
      <c r="C54" s="2"/>
      <c r="D54" s="1">
        <v>1377</v>
      </c>
      <c r="E54" s="2"/>
      <c r="F54" s="1">
        <v>107004</v>
      </c>
      <c r="G54" s="1">
        <v>24282</v>
      </c>
      <c r="H54" s="1">
        <v>22785</v>
      </c>
      <c r="I54" s="2">
        <v>236</v>
      </c>
      <c r="J54" s="1">
        <v>1598376</v>
      </c>
      <c r="K54" s="1">
        <v>274520</v>
      </c>
      <c r="L54" s="1">
        <v>5822434</v>
      </c>
      <c r="M54" s="44"/>
      <c r="N54" s="37">
        <f>IFERROR(B54/J54,0)</f>
        <v>8.2998618597876841E-2</v>
      </c>
      <c r="O54" s="38">
        <f>IFERROR(I54/H54,0)</f>
        <v>1.0357691463682248E-2</v>
      </c>
      <c r="P54" s="36">
        <f>D54*250</f>
        <v>344250</v>
      </c>
      <c r="Q54" s="39">
        <f>ABS(P54-B54)/B54</f>
        <v>1.5949209651523033</v>
      </c>
    </row>
    <row r="55" spans="1:17" ht="15" thickBot="1" x14ac:dyDescent="0.35">
      <c r="A55" s="48" t="s">
        <v>55</v>
      </c>
      <c r="B55" s="29">
        <v>6504</v>
      </c>
      <c r="C55" s="13"/>
      <c r="D55" s="13">
        <v>53</v>
      </c>
      <c r="E55" s="13"/>
      <c r="F55" s="29">
        <v>5160</v>
      </c>
      <c r="G55" s="29">
        <v>1291</v>
      </c>
      <c r="H55" s="29">
        <v>11238</v>
      </c>
      <c r="I55" s="13">
        <v>92</v>
      </c>
      <c r="J55" s="29">
        <v>165242</v>
      </c>
      <c r="K55" s="29">
        <v>285511</v>
      </c>
      <c r="L55" s="29">
        <v>578759</v>
      </c>
      <c r="M55" s="44"/>
      <c r="N55" s="37">
        <f>IFERROR(B55/J55,0)</f>
        <v>3.9360453153556602E-2</v>
      </c>
      <c r="O55" s="38">
        <f>IFERROR(I55/H55,0)</f>
        <v>8.1865100551699599E-3</v>
      </c>
      <c r="P55" s="36">
        <f>D55*250</f>
        <v>13250</v>
      </c>
      <c r="Q55" s="39">
        <f>ABS(P55-B55)/B55</f>
        <v>1.0372078720787208</v>
      </c>
    </row>
    <row r="56" spans="1:17" ht="13.5" thickBot="1" x14ac:dyDescent="0.35">
      <c r="A56" s="3"/>
      <c r="B56" s="1"/>
      <c r="C56" s="2"/>
      <c r="D56" s="2"/>
      <c r="E56" s="2"/>
      <c r="F56" s="2"/>
      <c r="G56" s="1"/>
      <c r="H56" s="2"/>
      <c r="I56" s="2"/>
      <c r="J56" s="1"/>
      <c r="K56" s="1"/>
      <c r="L56" s="5"/>
      <c r="M56" s="46"/>
      <c r="N56" s="28"/>
    </row>
    <row r="57" spans="1:17" ht="13.5" thickBot="1" x14ac:dyDescent="0.35">
      <c r="A57" s="3"/>
      <c r="B57" s="1"/>
      <c r="C57" s="2"/>
      <c r="D57" s="2"/>
      <c r="E57" s="2"/>
      <c r="F57" s="2"/>
      <c r="G57" s="1"/>
      <c r="H57" s="2"/>
      <c r="I57" s="2"/>
      <c r="J57" s="1"/>
      <c r="K57" s="1"/>
      <c r="L57" s="5"/>
      <c r="M57" s="46"/>
      <c r="N57" s="28"/>
    </row>
    <row r="58" spans="1:17" ht="13.5" thickBot="1" x14ac:dyDescent="0.35">
      <c r="A58" s="3"/>
      <c r="B58" s="1"/>
      <c r="C58" s="2"/>
      <c r="D58" s="2"/>
      <c r="E58" s="2"/>
      <c r="F58" s="2"/>
      <c r="G58" s="1"/>
      <c r="H58" s="1"/>
      <c r="I58" s="2"/>
      <c r="J58" s="1"/>
      <c r="K58" s="1"/>
      <c r="L58" s="5"/>
      <c r="M58" s="46"/>
      <c r="N58" s="28"/>
    </row>
    <row r="59" spans="1:17" ht="13.5" thickBot="1" x14ac:dyDescent="0.35">
      <c r="A59" s="3"/>
      <c r="B59" s="1"/>
      <c r="C59" s="2"/>
      <c r="D59" s="2"/>
      <c r="E59" s="2"/>
      <c r="F59" s="2"/>
      <c r="G59" s="1"/>
      <c r="H59" s="1"/>
      <c r="I59" s="2"/>
      <c r="J59" s="1"/>
      <c r="K59" s="1"/>
      <c r="L59" s="5"/>
      <c r="M59" s="46"/>
      <c r="N59" s="28"/>
    </row>
    <row r="60" spans="1:17" ht="15" thickBot="1" x14ac:dyDescent="0.35">
      <c r="A60" s="3"/>
      <c r="B60" s="2"/>
      <c r="C60" s="2"/>
      <c r="D60" s="2"/>
      <c r="E60" s="2"/>
      <c r="F60" s="2"/>
      <c r="G60" s="2"/>
      <c r="H60" s="2"/>
      <c r="I60" s="2"/>
      <c r="J60" s="1"/>
      <c r="K60" s="1"/>
      <c r="L60" s="6"/>
      <c r="M60" s="47"/>
      <c r="N60" s="28"/>
    </row>
    <row r="61" spans="1:17" ht="15" thickBot="1" x14ac:dyDescent="0.35">
      <c r="A61" s="3"/>
      <c r="B61" s="2"/>
      <c r="C61" s="2"/>
      <c r="D61" s="2"/>
      <c r="E61" s="2"/>
      <c r="F61" s="2"/>
      <c r="G61" s="2"/>
      <c r="H61" s="2"/>
      <c r="I61" s="2"/>
      <c r="J61" s="1"/>
      <c r="K61" s="1"/>
      <c r="L61" s="6"/>
      <c r="M61" s="47"/>
    </row>
    <row r="62" spans="1:17" ht="13.5" thickBot="1" x14ac:dyDescent="0.35">
      <c r="A62" s="3"/>
      <c r="B62" s="1"/>
      <c r="C62" s="2"/>
      <c r="D62" s="2"/>
      <c r="E62" s="2"/>
      <c r="F62" s="2"/>
      <c r="G62" s="1"/>
      <c r="H62" s="2"/>
      <c r="I62" s="2"/>
      <c r="J62" s="1"/>
      <c r="K62" s="1"/>
      <c r="L62" s="5"/>
      <c r="M62" s="46"/>
    </row>
    <row r="63" spans="1:17" ht="13.5" thickBot="1" x14ac:dyDescent="0.35">
      <c r="A63" s="3"/>
      <c r="B63" s="1"/>
      <c r="C63" s="2"/>
      <c r="D63" s="2"/>
      <c r="E63" s="2"/>
      <c r="F63" s="2"/>
      <c r="G63" s="1"/>
      <c r="H63" s="2"/>
      <c r="I63" s="2"/>
      <c r="J63" s="1"/>
      <c r="K63" s="1"/>
      <c r="L63" s="5"/>
      <c r="M63" s="46"/>
      <c r="N63" s="28"/>
    </row>
    <row r="64" spans="1:17" ht="13.5" thickBot="1" x14ac:dyDescent="0.35">
      <c r="A64" s="3"/>
      <c r="B64" s="2"/>
      <c r="C64" s="2"/>
      <c r="D64" s="2"/>
      <c r="E64" s="2"/>
      <c r="F64" s="2"/>
      <c r="G64" s="2"/>
      <c r="H64" s="2"/>
      <c r="I64" s="2"/>
      <c r="J64" s="1"/>
      <c r="K64" s="1"/>
      <c r="L64" s="5"/>
      <c r="M64" s="46"/>
      <c r="N64" s="28"/>
    </row>
    <row r="65" spans="1:13" ht="13.5" thickBot="1" x14ac:dyDescent="0.35">
      <c r="A65" s="12"/>
      <c r="B65" s="13"/>
      <c r="C65" s="13"/>
      <c r="D65" s="13"/>
      <c r="E65" s="13"/>
      <c r="F65" s="13"/>
      <c r="G65" s="13"/>
      <c r="H65" s="13"/>
      <c r="I65" s="13"/>
      <c r="J65" s="29"/>
      <c r="K65" s="29"/>
      <c r="L65" s="30"/>
      <c r="M65" s="46"/>
    </row>
  </sheetData>
  <autoFilter ref="A1:Q65" xr:uid="{12D28914-9960-424B-9191-A9DEC2EE988A}">
    <sortState xmlns:xlrd2="http://schemas.microsoft.com/office/spreadsheetml/2017/richdata2" ref="A2:Q65">
      <sortCondition ref="A1:A65"/>
    </sortState>
  </autoFilter>
  <conditionalFormatting sqref="N2:N55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6" r:id="rId1" display="https://www.worldometers.info/coronavirus/usa/california/" xr:uid="{8A55B1B9-A9DC-4B70-AB5D-7343705F067D}"/>
    <hyperlink ref="A47" r:id="rId2" display="https://www.worldometers.info/coronavirus/usa/texas/" xr:uid="{7852D1C5-3D17-4402-97E5-136F25DDA9BE}"/>
    <hyperlink ref="A11" r:id="rId3" display="https://www.worldometers.info/coronavirus/usa/florida/" xr:uid="{C8C9FC7A-13A0-46B3-A660-E0E53FA08CF1}"/>
    <hyperlink ref="A35" r:id="rId4" display="https://www.worldometers.info/coronavirus/usa/new-york/" xr:uid="{9226F053-B75E-43F9-AABF-0B3B88420196}"/>
    <hyperlink ref="A12" r:id="rId5" display="https://www.worldometers.info/coronavirus/usa/georgia/" xr:uid="{D259A9BA-2D83-46E4-B89B-56C9845DD8E5}"/>
    <hyperlink ref="A16" r:id="rId6" display="https://www.worldometers.info/coronavirus/usa/illinois/" xr:uid="{BF839A21-E018-4132-BD97-DF9929B85211}"/>
    <hyperlink ref="A4" r:id="rId7" display="https://www.worldometers.info/coronavirus/usa/arizona/" xr:uid="{94DF6405-6E6A-410D-A658-B2E4DD657D57}"/>
    <hyperlink ref="A36" r:id="rId8" display="https://www.worldometers.info/coronavirus/usa/north-carolina/" xr:uid="{6918F7DA-4D7B-4C01-AFF1-1A9C2BF4C8ED}"/>
    <hyperlink ref="A33" r:id="rId9" display="https://www.worldometers.info/coronavirus/usa/new-jersey/" xr:uid="{EB656D94-23E1-4F90-BC2E-AE8A95828A0F}"/>
    <hyperlink ref="A46" r:id="rId10" display="https://www.worldometers.info/coronavirus/usa/tennessee/" xr:uid="{D900B57C-7BC4-4D43-9971-43F339AB4246}"/>
    <hyperlink ref="A21" r:id="rId11" display="https://www.worldometers.info/coronavirus/usa/louisiana/" xr:uid="{29BB54AD-B6A0-43E7-B070-DF29D1F13170}"/>
    <hyperlink ref="A41" r:id="rId12" display="https://www.worldometers.info/coronavirus/usa/pennsylvania/" xr:uid="{7265DAFD-2C27-48AC-9FE3-11DC41F6BCA3}"/>
    <hyperlink ref="A2" r:id="rId13" display="https://www.worldometers.info/coronavirus/usa/alabama/" xr:uid="{4C197EA5-9408-453B-B116-CC715B6265B8}"/>
    <hyperlink ref="A38" r:id="rId14" display="https://www.worldometers.info/coronavirus/usa/ohio/" xr:uid="{F093EFA5-E929-45AE-A9E0-A745F8CC1C2E}"/>
    <hyperlink ref="A51" r:id="rId15" display="https://www.worldometers.info/coronavirus/usa/virginia/" xr:uid="{1BBE44BA-13CD-48D4-8C89-00290F68833C}"/>
    <hyperlink ref="A44" r:id="rId16" display="https://www.worldometers.info/coronavirus/usa/south-carolina/" xr:uid="{90F13275-795B-4FEE-BADB-810E206D03E2}"/>
    <hyperlink ref="A25" r:id="rId17" display="https://www.worldometers.info/coronavirus/usa/michigan/" xr:uid="{2A545472-5BD2-42E9-B7F1-3A62F1F5C5D9}"/>
    <hyperlink ref="A28" r:id="rId18" display="https://www.worldometers.info/coronavirus/usa/missouri/" xr:uid="{D3B508D4-474A-40F1-9673-B7C973C5518F}"/>
    <hyperlink ref="A24" r:id="rId19" display="https://www.worldometers.info/coronavirus/usa/massachusetts/" xr:uid="{D9295C46-0B68-4C9C-AFD3-BB06D7DFD9F6}"/>
    <hyperlink ref="A54" r:id="rId20" display="https://www.worldometers.info/coronavirus/usa/wisconsin/" xr:uid="{DFC7DD17-1BAC-4809-8361-6F868C49F5BB}"/>
    <hyperlink ref="A23" r:id="rId21" display="https://www.worldometers.info/coronavirus/usa/maryland/" xr:uid="{7F45CCA1-43EE-410F-B13D-87B42F1FC24E}"/>
    <hyperlink ref="A17" r:id="rId22" display="https://www.worldometers.info/coronavirus/usa/indiana/" xr:uid="{C9D45BC8-986F-4CE6-AE99-A4029367C3F5}"/>
    <hyperlink ref="A26" r:id="rId23" display="https://www.worldometers.info/coronavirus/usa/minnesota/" xr:uid="{28BD9DE0-B012-4627-BB55-784F67BC90B4}"/>
    <hyperlink ref="A27" r:id="rId24" display="https://www.worldometers.info/coronavirus/usa/mississippi/" xr:uid="{B9E63686-9B94-4B9D-A7EA-A1D6CA71A587}"/>
    <hyperlink ref="A18" r:id="rId25" display="https://www.worldometers.info/coronavirus/usa/iowa/" xr:uid="{6D66B7E4-D8A9-4816-9CFD-D7E15F706F24}"/>
    <hyperlink ref="A52" r:id="rId26" display="https://www.worldometers.info/coronavirus/usa/washington/" xr:uid="{071C7699-5AAD-4C09-BDB5-AEC4FB4987FD}"/>
    <hyperlink ref="A39" r:id="rId27" display="https://www.worldometers.info/coronavirus/usa/oklahoma/" xr:uid="{DB4B0ABF-C866-4FF0-B8CB-CED4FF99EE1C}"/>
    <hyperlink ref="A5" r:id="rId28" display="https://www.worldometers.info/coronavirus/usa/arkansas/" xr:uid="{6A90F34E-9B3F-4EB1-92BD-E8B78C886425}"/>
    <hyperlink ref="A31" r:id="rId29" display="https://www.worldometers.info/coronavirus/usa/nevada/" xr:uid="{C43CFBFD-6CA3-4C01-B6CC-A966ABDFAF48}"/>
    <hyperlink ref="A49" r:id="rId30" display="https://www.worldometers.info/coronavirus/usa/utah/" xr:uid="{430B7BC3-104F-41BD-9782-785E9C2E6DEB}"/>
    <hyperlink ref="A7" r:id="rId31" display="https://www.worldometers.info/coronavirus/usa/colorado/" xr:uid="{97314576-5CCE-4663-92E2-DCDA879B0E58}"/>
    <hyperlink ref="A20" r:id="rId32" display="https://www.worldometers.info/coronavirus/usa/kentucky/" xr:uid="{19CC0AC8-527B-4F36-A92F-94FE8EAD6829}"/>
    <hyperlink ref="A19" r:id="rId33" display="https://www.worldometers.info/coronavirus/usa/kansas/" xr:uid="{EBA52BCE-DD5C-465A-AB75-10EC69C2C0D1}"/>
    <hyperlink ref="A8" r:id="rId34" display="https://www.worldometers.info/coronavirus/usa/connecticut/" xr:uid="{943E3B22-2539-417A-AA4E-209362A222B7}"/>
    <hyperlink ref="A30" r:id="rId35" display="https://www.worldometers.info/coronavirus/usa/nebraska/" xr:uid="{70995B12-931C-41C2-96B1-64F3EAA6B92B}"/>
    <hyperlink ref="A15" r:id="rId36" display="https://www.worldometers.info/coronavirus/usa/idaho/" xr:uid="{A4F233DA-22A0-4931-AE15-7A3C4C9820F6}"/>
    <hyperlink ref="A40" r:id="rId37" display="https://www.worldometers.info/coronavirus/usa/oregon/" xr:uid="{34032787-A60A-4FF5-BD27-5F9561F37404}"/>
    <hyperlink ref="A34" r:id="rId38" display="https://www.worldometers.info/coronavirus/usa/new-mexico/" xr:uid="{4B203744-8286-424A-BB7A-7A3738C72DC0}"/>
    <hyperlink ref="A43" r:id="rId39" display="https://www.worldometers.info/coronavirus/usa/rhode-island/" xr:uid="{F63C643E-1882-442D-B272-DEF8107E86CD}"/>
    <hyperlink ref="A45" r:id="rId40" display="https://www.worldometers.info/coronavirus/usa/south-dakota/" xr:uid="{4AEBCBA2-3CF6-49B8-B9FC-D9A06AB3E8FE}"/>
    <hyperlink ref="A37" r:id="rId41" display="https://www.worldometers.info/coronavirus/usa/north-dakota/" xr:uid="{F37897F4-8C6A-4133-AF58-086763AF1EF8}"/>
    <hyperlink ref="A9" r:id="rId42" display="https://www.worldometers.info/coronavirus/usa/delaware/" xr:uid="{ECACCDB4-EF92-47F9-B800-DF8BE18DCA44}"/>
    <hyperlink ref="A53" r:id="rId43" display="https://www.worldometers.info/coronavirus/usa/west-virginia/" xr:uid="{E0316C4A-EDE3-4BD3-857D-C9F8B8E4D315}"/>
    <hyperlink ref="A10" r:id="rId44" display="https://www.worldometers.info/coronavirus/usa/district-of-columbia/" xr:uid="{068BA69C-03A5-4734-91E9-2132EB162251}"/>
    <hyperlink ref="A29" r:id="rId45" display="https://www.worldometers.info/coronavirus/usa/montana/" xr:uid="{9843B9ED-9D98-4245-8345-C8388F0576B9}"/>
    <hyperlink ref="A14" r:id="rId46" display="https://www.worldometers.info/coronavirus/usa/hawaii/" xr:uid="{7D18FDCB-7B72-4695-9504-2DE15F75BEBF}"/>
    <hyperlink ref="A32" r:id="rId47" display="https://www.worldometers.info/coronavirus/usa/new-hampshire/" xr:uid="{6FC1E5D0-D94F-467D-8FAE-F66A9415BDC7}"/>
    <hyperlink ref="A3" r:id="rId48" display="https://www.worldometers.info/coronavirus/usa/alaska/" xr:uid="{AD9AFE55-4BDA-4D1E-93CA-D910AD407D71}"/>
    <hyperlink ref="A55" r:id="rId49" display="https://www.worldometers.info/coronavirus/usa/wyoming/" xr:uid="{FEB93DA5-16A7-4F5B-9002-1B8F2A4D42CA}"/>
    <hyperlink ref="A22" r:id="rId50" display="https://www.worldometers.info/coronavirus/usa/maine/" xr:uid="{2A2EA509-CE68-4E7F-8AAA-5ACC3A2669EC}"/>
    <hyperlink ref="A50" r:id="rId51" display="https://www.worldometers.info/coronavirus/usa/vermont/" xr:uid="{E6E53532-4744-40DA-AC1C-02857ACD77D0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1" workbookViewId="0">
      <selection activeCell="B2" sqref="A2:B55"/>
    </sheetView>
  </sheetViews>
  <sheetFormatPr defaultRowHeight="14.5" x14ac:dyDescent="0.35"/>
  <cols>
    <col min="1" max="1" width="13.81640625" customWidth="1"/>
    <col min="2" max="2" width="8.7265625" style="33"/>
  </cols>
  <sheetData>
    <row r="1" spans="1:2" ht="15" thickBot="1" x14ac:dyDescent="0.4"/>
    <row r="2" spans="1:2" ht="15" thickBot="1" x14ac:dyDescent="0.4">
      <c r="A2" s="41" t="s">
        <v>36</v>
      </c>
      <c r="B2" s="31">
        <v>2558</v>
      </c>
    </row>
    <row r="3" spans="1:2" ht="15" thickBot="1" x14ac:dyDescent="0.4">
      <c r="A3" s="41" t="s">
        <v>52</v>
      </c>
      <c r="B3" s="31">
        <v>58</v>
      </c>
    </row>
    <row r="4" spans="1:2" ht="15" thickBot="1" x14ac:dyDescent="0.4">
      <c r="A4" s="41" t="s">
        <v>33</v>
      </c>
      <c r="B4" s="31">
        <v>5706</v>
      </c>
    </row>
    <row r="5" spans="1:2" ht="15" thickBot="1" x14ac:dyDescent="0.4">
      <c r="A5" s="41" t="s">
        <v>34</v>
      </c>
      <c r="B5" s="31">
        <v>1425</v>
      </c>
    </row>
    <row r="6" spans="1:2" ht="15" thickBot="1" x14ac:dyDescent="0.4">
      <c r="A6" s="41" t="s">
        <v>10</v>
      </c>
      <c r="B6" s="31">
        <v>16147</v>
      </c>
    </row>
    <row r="7" spans="1:2" ht="15" thickBot="1" x14ac:dyDescent="0.4">
      <c r="A7" s="41" t="s">
        <v>18</v>
      </c>
      <c r="B7" s="31">
        <v>2068</v>
      </c>
    </row>
    <row r="8" spans="1:2" ht="15" thickBot="1" x14ac:dyDescent="0.4">
      <c r="A8" s="41" t="s">
        <v>23</v>
      </c>
      <c r="B8" s="31">
        <v>4513</v>
      </c>
    </row>
    <row r="9" spans="1:2" ht="15" thickBot="1" x14ac:dyDescent="0.4">
      <c r="A9" s="41" t="s">
        <v>43</v>
      </c>
      <c r="B9" s="31">
        <v>645</v>
      </c>
    </row>
    <row r="10" spans="1:2" ht="29.5" thickBot="1" x14ac:dyDescent="0.4">
      <c r="A10" s="41" t="s">
        <v>63</v>
      </c>
      <c r="B10" s="31">
        <v>631</v>
      </c>
    </row>
    <row r="11" spans="1:2" ht="15" thickBot="1" x14ac:dyDescent="0.4">
      <c r="A11" s="41" t="s">
        <v>13</v>
      </c>
      <c r="B11" s="31">
        <v>14678</v>
      </c>
    </row>
    <row r="12" spans="1:2" ht="15" thickBot="1" x14ac:dyDescent="0.4">
      <c r="A12" s="41" t="s">
        <v>16</v>
      </c>
      <c r="B12" s="31">
        <v>7162</v>
      </c>
    </row>
    <row r="13" spans="1:2" ht="15" thickBot="1" x14ac:dyDescent="0.4">
      <c r="A13" s="42" t="s">
        <v>64</v>
      </c>
      <c r="B13" s="31">
        <v>49</v>
      </c>
    </row>
    <row r="14" spans="1:2" ht="15" thickBot="1" x14ac:dyDescent="0.4">
      <c r="A14" s="41" t="s">
        <v>47</v>
      </c>
      <c r="B14" s="31">
        <v>159</v>
      </c>
    </row>
    <row r="15" spans="1:2" ht="15" thickBot="1" x14ac:dyDescent="0.4">
      <c r="A15" s="41" t="s">
        <v>49</v>
      </c>
      <c r="B15" s="31">
        <v>482</v>
      </c>
    </row>
    <row r="16" spans="1:2" ht="15" thickBot="1" x14ac:dyDescent="0.4">
      <c r="A16" s="41" t="s">
        <v>12</v>
      </c>
      <c r="B16" s="31">
        <v>9040</v>
      </c>
    </row>
    <row r="17" spans="1:2" ht="15" thickBot="1" x14ac:dyDescent="0.4">
      <c r="A17" s="41" t="s">
        <v>27</v>
      </c>
      <c r="B17" s="31">
        <v>3674</v>
      </c>
    </row>
    <row r="18" spans="1:2" ht="15" thickBot="1" x14ac:dyDescent="0.4">
      <c r="A18" s="41" t="s">
        <v>41</v>
      </c>
      <c r="B18" s="31">
        <v>1387</v>
      </c>
    </row>
    <row r="19" spans="1:2" ht="15" thickBot="1" x14ac:dyDescent="0.4">
      <c r="A19" s="41" t="s">
        <v>45</v>
      </c>
      <c r="B19" s="31">
        <v>698</v>
      </c>
    </row>
    <row r="20" spans="1:2" ht="15" thickBot="1" x14ac:dyDescent="0.4">
      <c r="A20" s="41" t="s">
        <v>38</v>
      </c>
      <c r="B20" s="31">
        <v>1209</v>
      </c>
    </row>
    <row r="21" spans="1:2" ht="15" thickBot="1" x14ac:dyDescent="0.4">
      <c r="A21" s="41" t="s">
        <v>14</v>
      </c>
      <c r="B21" s="31">
        <v>5577</v>
      </c>
    </row>
    <row r="22" spans="1:2" ht="15" thickBot="1" x14ac:dyDescent="0.4">
      <c r="A22" s="41" t="s">
        <v>39</v>
      </c>
      <c r="B22" s="31">
        <v>142</v>
      </c>
    </row>
    <row r="23" spans="1:2" ht="15" thickBot="1" x14ac:dyDescent="0.4">
      <c r="A23" s="41" t="s">
        <v>26</v>
      </c>
      <c r="B23" s="31">
        <v>3958</v>
      </c>
    </row>
    <row r="24" spans="1:2" ht="15" thickBot="1" x14ac:dyDescent="0.4">
      <c r="A24" s="41" t="s">
        <v>17</v>
      </c>
      <c r="B24" s="31">
        <v>9510</v>
      </c>
    </row>
    <row r="25" spans="1:2" ht="15" thickBot="1" x14ac:dyDescent="0.4">
      <c r="A25" s="41" t="s">
        <v>11</v>
      </c>
      <c r="B25" s="31">
        <v>7124</v>
      </c>
    </row>
    <row r="26" spans="1:2" ht="15" thickBot="1" x14ac:dyDescent="0.4">
      <c r="A26" s="41" t="s">
        <v>32</v>
      </c>
      <c r="B26" s="31">
        <v>2133</v>
      </c>
    </row>
    <row r="27" spans="1:2" ht="15" thickBot="1" x14ac:dyDescent="0.4">
      <c r="A27" s="41" t="s">
        <v>30</v>
      </c>
      <c r="B27" s="31">
        <v>3013</v>
      </c>
    </row>
    <row r="28" spans="1:2" ht="15" thickBot="1" x14ac:dyDescent="0.4">
      <c r="A28" s="41" t="s">
        <v>35</v>
      </c>
      <c r="B28" s="31">
        <v>2307</v>
      </c>
    </row>
    <row r="29" spans="1:2" ht="15" thickBot="1" x14ac:dyDescent="0.4">
      <c r="A29" s="41" t="s">
        <v>51</v>
      </c>
      <c r="B29" s="31">
        <v>187</v>
      </c>
    </row>
    <row r="30" spans="1:2" ht="15" thickBot="1" x14ac:dyDescent="0.4">
      <c r="A30" s="41" t="s">
        <v>50</v>
      </c>
      <c r="B30" s="31">
        <v>501</v>
      </c>
    </row>
    <row r="31" spans="1:2" ht="15" thickBot="1" x14ac:dyDescent="0.4">
      <c r="A31" s="41" t="s">
        <v>31</v>
      </c>
      <c r="B31" s="31">
        <v>1623</v>
      </c>
    </row>
    <row r="32" spans="1:2" ht="29.5" thickBot="1" x14ac:dyDescent="0.4">
      <c r="A32" s="41" t="s">
        <v>42</v>
      </c>
      <c r="B32" s="31">
        <v>443</v>
      </c>
    </row>
    <row r="33" spans="1:2" ht="15" thickBot="1" x14ac:dyDescent="0.4">
      <c r="A33" s="41" t="s">
        <v>8</v>
      </c>
      <c r="B33" s="31">
        <v>16258</v>
      </c>
    </row>
    <row r="34" spans="1:2" ht="15" thickBot="1" x14ac:dyDescent="0.4">
      <c r="A34" s="41" t="s">
        <v>44</v>
      </c>
      <c r="B34" s="31">
        <v>892</v>
      </c>
    </row>
    <row r="35" spans="1:2" ht="15" thickBot="1" x14ac:dyDescent="0.4">
      <c r="A35" s="41" t="s">
        <v>7</v>
      </c>
      <c r="B35" s="31">
        <v>33300</v>
      </c>
    </row>
    <row r="36" spans="1:2" ht="15" thickBot="1" x14ac:dyDescent="0.4">
      <c r="A36" s="41" t="s">
        <v>24</v>
      </c>
      <c r="B36" s="31">
        <v>3634</v>
      </c>
    </row>
    <row r="37" spans="1:2" ht="15" thickBot="1" x14ac:dyDescent="0.4">
      <c r="A37" s="41" t="s">
        <v>53</v>
      </c>
      <c r="B37" s="31">
        <v>274</v>
      </c>
    </row>
    <row r="38" spans="1:2" ht="15" thickBot="1" x14ac:dyDescent="0.4">
      <c r="A38" s="41" t="s">
        <v>21</v>
      </c>
      <c r="B38" s="31">
        <v>4930</v>
      </c>
    </row>
    <row r="39" spans="1:2" ht="15" thickBot="1" x14ac:dyDescent="0.4">
      <c r="A39" s="41" t="s">
        <v>46</v>
      </c>
      <c r="B39" s="31">
        <v>1052</v>
      </c>
    </row>
    <row r="40" spans="1:2" ht="15" thickBot="1" x14ac:dyDescent="0.4">
      <c r="A40" s="41" t="s">
        <v>37</v>
      </c>
      <c r="B40" s="31">
        <v>572</v>
      </c>
    </row>
    <row r="41" spans="1:2" ht="15" thickBot="1" x14ac:dyDescent="0.4">
      <c r="A41" s="41" t="s">
        <v>19</v>
      </c>
      <c r="B41" s="31">
        <v>8295</v>
      </c>
    </row>
    <row r="42" spans="1:2" ht="15" thickBot="1" x14ac:dyDescent="0.4">
      <c r="A42" s="42" t="s">
        <v>65</v>
      </c>
      <c r="B42" s="31">
        <v>686</v>
      </c>
    </row>
    <row r="43" spans="1:2" ht="15" thickBot="1" x14ac:dyDescent="0.4">
      <c r="A43" s="41" t="s">
        <v>40</v>
      </c>
      <c r="B43" s="31">
        <v>1118</v>
      </c>
    </row>
    <row r="44" spans="1:2" ht="15" thickBot="1" x14ac:dyDescent="0.4">
      <c r="A44" s="41" t="s">
        <v>25</v>
      </c>
      <c r="B44" s="31">
        <v>3453</v>
      </c>
    </row>
    <row r="45" spans="1:2" ht="15" thickBot="1" x14ac:dyDescent="0.4">
      <c r="A45" s="41" t="s">
        <v>54</v>
      </c>
      <c r="B45" s="31">
        <v>248</v>
      </c>
    </row>
    <row r="46" spans="1:2" ht="15" thickBot="1" x14ac:dyDescent="0.4">
      <c r="A46" s="41" t="s">
        <v>20</v>
      </c>
      <c r="B46" s="31">
        <v>2577</v>
      </c>
    </row>
    <row r="47" spans="1:2" ht="15" thickBot="1" x14ac:dyDescent="0.4">
      <c r="A47" s="41" t="s">
        <v>15</v>
      </c>
      <c r="B47" s="31">
        <v>16505</v>
      </c>
    </row>
    <row r="48" spans="1:2" ht="21.5" thickBot="1" x14ac:dyDescent="0.4">
      <c r="A48" s="54" t="s">
        <v>66</v>
      </c>
      <c r="B48" s="62">
        <v>20</v>
      </c>
    </row>
    <row r="49" spans="1:2" ht="15" thickBot="1" x14ac:dyDescent="0.4">
      <c r="A49" s="41" t="s">
        <v>28</v>
      </c>
      <c r="B49" s="31">
        <v>478</v>
      </c>
    </row>
    <row r="50" spans="1:2" ht="15" thickBot="1" x14ac:dyDescent="0.4">
      <c r="A50" s="41" t="s">
        <v>48</v>
      </c>
      <c r="B50" s="31">
        <v>58</v>
      </c>
    </row>
    <row r="51" spans="1:2" ht="15" thickBot="1" x14ac:dyDescent="0.4">
      <c r="A51" s="41" t="s">
        <v>29</v>
      </c>
      <c r="B51" s="31">
        <v>3273</v>
      </c>
    </row>
    <row r="52" spans="1:2" ht="15" thickBot="1" x14ac:dyDescent="0.4">
      <c r="A52" s="41" t="s">
        <v>9</v>
      </c>
      <c r="B52" s="31">
        <v>2144</v>
      </c>
    </row>
    <row r="53" spans="1:2" ht="15" thickBot="1" x14ac:dyDescent="0.4">
      <c r="A53" s="41" t="s">
        <v>56</v>
      </c>
      <c r="B53" s="31">
        <v>358</v>
      </c>
    </row>
    <row r="54" spans="1:2" ht="15" thickBot="1" x14ac:dyDescent="0.4">
      <c r="A54" s="41" t="s">
        <v>22</v>
      </c>
      <c r="B54" s="31">
        <v>1377</v>
      </c>
    </row>
    <row r="55" spans="1:2" ht="15" thickBot="1" x14ac:dyDescent="0.4">
      <c r="A55" s="48" t="s">
        <v>55</v>
      </c>
      <c r="B55" s="51">
        <v>53</v>
      </c>
    </row>
    <row r="56" spans="1:2" ht="15" thickBot="1" x14ac:dyDescent="0.4">
      <c r="A56" s="48"/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6" r:id="rId1" display="https://www.worldometers.info/coronavirus/usa/california/" xr:uid="{81247ECC-02B6-4E49-BA2E-A4BF7F811628}"/>
    <hyperlink ref="A47" r:id="rId2" display="https://www.worldometers.info/coronavirus/usa/texas/" xr:uid="{9BEC5151-10CC-4717-8EFE-9E6B0EE774A7}"/>
    <hyperlink ref="A11" r:id="rId3" display="https://www.worldometers.info/coronavirus/usa/florida/" xr:uid="{96BECEE3-A969-4836-A4E7-9D8088139FEE}"/>
    <hyperlink ref="A35" r:id="rId4" display="https://www.worldometers.info/coronavirus/usa/new-york/" xr:uid="{7DA035D6-D935-4694-B82B-7B53B46A857A}"/>
    <hyperlink ref="A12" r:id="rId5" display="https://www.worldometers.info/coronavirus/usa/georgia/" xr:uid="{8B0596F9-C6C0-48A6-AD2F-639B965A5D24}"/>
    <hyperlink ref="A16" r:id="rId6" display="https://www.worldometers.info/coronavirus/usa/illinois/" xr:uid="{115E5CD9-3848-41AE-8509-5BD52B63AC39}"/>
    <hyperlink ref="A4" r:id="rId7" display="https://www.worldometers.info/coronavirus/usa/arizona/" xr:uid="{DB682A31-B535-48E0-BC4C-0A673FE36581}"/>
    <hyperlink ref="A36" r:id="rId8" display="https://www.worldometers.info/coronavirus/usa/north-carolina/" xr:uid="{1CEE03FB-AA31-41BB-9DF1-F33F1F230F4F}"/>
    <hyperlink ref="A33" r:id="rId9" display="https://www.worldometers.info/coronavirus/usa/new-jersey/" xr:uid="{BB82F3E8-96E6-43E9-8B1B-5B10D163899E}"/>
    <hyperlink ref="A46" r:id="rId10" display="https://www.worldometers.info/coronavirus/usa/tennessee/" xr:uid="{2A4D22D1-6970-41D3-9054-DDF23F76DB35}"/>
    <hyperlink ref="A21" r:id="rId11" display="https://www.worldometers.info/coronavirus/usa/louisiana/" xr:uid="{13D0B00C-C6EC-4CA9-B3D1-F7BE0F85ADDE}"/>
    <hyperlink ref="A41" r:id="rId12" display="https://www.worldometers.info/coronavirus/usa/pennsylvania/" xr:uid="{7806CFCD-D922-4E31-A24A-C3DB826D165B}"/>
    <hyperlink ref="A2" r:id="rId13" display="https://www.worldometers.info/coronavirus/usa/alabama/" xr:uid="{A6C3B1CE-22F2-4917-8131-E93E6FB33F46}"/>
    <hyperlink ref="A38" r:id="rId14" display="https://www.worldometers.info/coronavirus/usa/ohio/" xr:uid="{A05D07F9-C51D-461D-8926-E35769C2AD43}"/>
    <hyperlink ref="A51" r:id="rId15" display="https://www.worldometers.info/coronavirus/usa/virginia/" xr:uid="{86B80C65-1629-4B80-8F7D-5D306261EF6F}"/>
    <hyperlink ref="A44" r:id="rId16" display="https://www.worldometers.info/coronavirus/usa/south-carolina/" xr:uid="{08FAAB20-1AC7-41F2-8501-2EAC48A42709}"/>
    <hyperlink ref="A25" r:id="rId17" display="https://www.worldometers.info/coronavirus/usa/michigan/" xr:uid="{82A5DE87-FF88-4ACE-BEB1-546262E1F267}"/>
    <hyperlink ref="A28" r:id="rId18" display="https://www.worldometers.info/coronavirus/usa/missouri/" xr:uid="{E8FA6368-FC55-45A7-B82F-310EAEEAB5CE}"/>
    <hyperlink ref="A24" r:id="rId19" display="https://www.worldometers.info/coronavirus/usa/massachusetts/" xr:uid="{57634A49-AA01-4C3F-8131-AA746891E6DF}"/>
    <hyperlink ref="A54" r:id="rId20" display="https://www.worldometers.info/coronavirus/usa/wisconsin/" xr:uid="{2C6F67C1-59F5-4FAB-8514-5B3376D6C5A1}"/>
    <hyperlink ref="A23" r:id="rId21" display="https://www.worldometers.info/coronavirus/usa/maryland/" xr:uid="{2E7976BE-DB96-4C5D-A798-B667DC2CE5A5}"/>
    <hyperlink ref="A17" r:id="rId22" display="https://www.worldometers.info/coronavirus/usa/indiana/" xr:uid="{9E75A23D-9285-4C3D-87F2-44D1E9ECB879}"/>
    <hyperlink ref="A26" r:id="rId23" display="https://www.worldometers.info/coronavirus/usa/minnesota/" xr:uid="{46FCA86C-8FB8-4DAE-8D58-BE5DEB26FEB7}"/>
    <hyperlink ref="A27" r:id="rId24" display="https://www.worldometers.info/coronavirus/usa/mississippi/" xr:uid="{D1DAEB48-91EB-4977-93BB-C1B85E365949}"/>
    <hyperlink ref="A18" r:id="rId25" display="https://www.worldometers.info/coronavirus/usa/iowa/" xr:uid="{D67BE120-F35E-4C1A-BF2E-B01B7E418724}"/>
    <hyperlink ref="A52" r:id="rId26" display="https://www.worldometers.info/coronavirus/usa/washington/" xr:uid="{466FF71F-AF96-48C9-80DE-2828EA3978D0}"/>
    <hyperlink ref="A39" r:id="rId27" display="https://www.worldometers.info/coronavirus/usa/oklahoma/" xr:uid="{01DF1F4A-568C-4F62-8673-A5C2D7998F1E}"/>
    <hyperlink ref="A5" r:id="rId28" display="https://www.worldometers.info/coronavirus/usa/arkansas/" xr:uid="{3FC89315-70A3-4E21-894F-B604D84C3292}"/>
    <hyperlink ref="A31" r:id="rId29" display="https://www.worldometers.info/coronavirus/usa/nevada/" xr:uid="{D99F32A5-1C03-4CA1-A3F2-07D076C5D486}"/>
    <hyperlink ref="A49" r:id="rId30" display="https://www.worldometers.info/coronavirus/usa/utah/" xr:uid="{30864483-6E84-464A-8E5A-12AF9244AC7F}"/>
    <hyperlink ref="A7" r:id="rId31" display="https://www.worldometers.info/coronavirus/usa/colorado/" xr:uid="{EC61567F-C8BC-41D5-AE6F-463552599DD7}"/>
    <hyperlink ref="A20" r:id="rId32" display="https://www.worldometers.info/coronavirus/usa/kentucky/" xr:uid="{F996C7CD-878E-448F-B4FD-869F3B9F5FFB}"/>
    <hyperlink ref="A19" r:id="rId33" display="https://www.worldometers.info/coronavirus/usa/kansas/" xr:uid="{96DF273E-3801-4ABB-9CD6-64176B297693}"/>
    <hyperlink ref="A8" r:id="rId34" display="https://www.worldometers.info/coronavirus/usa/connecticut/" xr:uid="{7AB24691-D5B8-4244-8BDA-23736AFF3278}"/>
    <hyperlink ref="A30" r:id="rId35" display="https://www.worldometers.info/coronavirus/usa/nebraska/" xr:uid="{7A60F7CB-E30E-42C6-B4A7-7EB7E3E165D3}"/>
    <hyperlink ref="A15" r:id="rId36" display="https://www.worldometers.info/coronavirus/usa/idaho/" xr:uid="{05856D3D-EF67-4AF2-A245-42865822EF6C}"/>
    <hyperlink ref="A40" r:id="rId37" display="https://www.worldometers.info/coronavirus/usa/oregon/" xr:uid="{E27B4946-30D6-44B7-A7BB-BD52919EAF31}"/>
    <hyperlink ref="A34" r:id="rId38" display="https://www.worldometers.info/coronavirus/usa/new-mexico/" xr:uid="{A6CF5461-76C6-4533-8376-6158BD486ECD}"/>
    <hyperlink ref="A43" r:id="rId39" display="https://www.worldometers.info/coronavirus/usa/rhode-island/" xr:uid="{3F2629E7-94E3-469C-B636-BED590F648A4}"/>
    <hyperlink ref="A45" r:id="rId40" display="https://www.worldometers.info/coronavirus/usa/south-dakota/" xr:uid="{9277CE35-8301-4DE8-8232-15F758877690}"/>
    <hyperlink ref="A37" r:id="rId41" display="https://www.worldometers.info/coronavirus/usa/north-dakota/" xr:uid="{13E301D8-3AB4-4E16-B6DE-14A6468167C8}"/>
    <hyperlink ref="A9" r:id="rId42" display="https://www.worldometers.info/coronavirus/usa/delaware/" xr:uid="{44C0DF3D-55EE-4964-9AFE-B2F7D50BB57A}"/>
    <hyperlink ref="A53" r:id="rId43" display="https://www.worldometers.info/coronavirus/usa/west-virginia/" xr:uid="{0724CB1B-AC80-44F7-81D5-5FF7F1CF1027}"/>
    <hyperlink ref="A10" r:id="rId44" display="https://www.worldometers.info/coronavirus/usa/district-of-columbia/" xr:uid="{B079D257-6731-4932-9FE6-C254EAC815F3}"/>
    <hyperlink ref="A29" r:id="rId45" display="https://www.worldometers.info/coronavirus/usa/montana/" xr:uid="{85061308-A936-46E2-976D-93151D00E316}"/>
    <hyperlink ref="A14" r:id="rId46" display="https://www.worldometers.info/coronavirus/usa/hawaii/" xr:uid="{66ED4215-77C4-404A-83F3-D4114A90E904}"/>
    <hyperlink ref="A32" r:id="rId47" display="https://www.worldometers.info/coronavirus/usa/new-hampshire/" xr:uid="{56F7CDBD-42F0-4986-943B-A3EB8E5D15CA}"/>
    <hyperlink ref="A3" r:id="rId48" display="https://www.worldometers.info/coronavirus/usa/alaska/" xr:uid="{8BF2CF41-FBFA-418F-BA66-D453D2420133}"/>
    <hyperlink ref="A55" r:id="rId49" display="https://www.worldometers.info/coronavirus/usa/wyoming/" xr:uid="{788BF6FC-5343-4133-8DD6-0C53ACE2A8CD}"/>
    <hyperlink ref="A22" r:id="rId50" display="https://www.worldometers.info/coronavirus/usa/maine/" xr:uid="{137A0814-CAB6-4445-A03E-8AC4E68B08B9}"/>
    <hyperlink ref="A50" r:id="rId51" display="https://www.worldometers.info/coronavirus/usa/vermont/" xr:uid="{74B112D2-E6EF-4381-8C1E-7324AF44F7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2" bestFit="1" customWidth="1"/>
    <col min="4" max="16384" width="8.7265625" style="27"/>
  </cols>
  <sheetData>
    <row r="1" spans="1:3" ht="13" thickBot="1" x14ac:dyDescent="0.4">
      <c r="A1" s="27" t="s">
        <v>96</v>
      </c>
      <c r="C1" s="32" t="s">
        <v>95</v>
      </c>
    </row>
    <row r="2" spans="1:3" ht="15" thickBot="1" x14ac:dyDescent="0.4">
      <c r="A2" s="27" t="s">
        <v>36</v>
      </c>
      <c r="B2" s="41" t="s">
        <v>36</v>
      </c>
      <c r="C2" s="31">
        <v>2558</v>
      </c>
    </row>
    <row r="3" spans="1:3" ht="15" thickBot="1" x14ac:dyDescent="0.4">
      <c r="B3" s="41" t="s">
        <v>52</v>
      </c>
      <c r="C3" s="31">
        <v>58</v>
      </c>
    </row>
    <row r="4" spans="1:3" ht="15" thickBot="1" x14ac:dyDescent="0.4">
      <c r="A4" s="27" t="s">
        <v>33</v>
      </c>
      <c r="B4" s="41" t="s">
        <v>33</v>
      </c>
      <c r="C4" s="31">
        <v>5706</v>
      </c>
    </row>
    <row r="5" spans="1:3" ht="15" thickBot="1" x14ac:dyDescent="0.4">
      <c r="A5" s="27" t="s">
        <v>34</v>
      </c>
      <c r="B5" s="41" t="s">
        <v>34</v>
      </c>
      <c r="C5" s="31">
        <v>1425</v>
      </c>
    </row>
    <row r="6" spans="1:3" ht="15" thickBot="1" x14ac:dyDescent="0.4">
      <c r="A6" s="27" t="s">
        <v>10</v>
      </c>
      <c r="B6" s="41" t="s">
        <v>10</v>
      </c>
      <c r="C6" s="31">
        <v>16147</v>
      </c>
    </row>
    <row r="7" spans="1:3" ht="15" thickBot="1" x14ac:dyDescent="0.4">
      <c r="A7" s="27" t="s">
        <v>18</v>
      </c>
      <c r="B7" s="41" t="s">
        <v>18</v>
      </c>
      <c r="C7" s="31">
        <v>2068</v>
      </c>
    </row>
    <row r="8" spans="1:3" ht="15" thickBot="1" x14ac:dyDescent="0.4">
      <c r="A8" s="27" t="s">
        <v>23</v>
      </c>
      <c r="B8" s="41" t="s">
        <v>23</v>
      </c>
      <c r="C8" s="31">
        <v>4513</v>
      </c>
    </row>
    <row r="9" spans="1:3" ht="15" thickBot="1" x14ac:dyDescent="0.4">
      <c r="A9" s="27" t="s">
        <v>43</v>
      </c>
      <c r="B9" s="41" t="s">
        <v>43</v>
      </c>
      <c r="C9" s="31">
        <v>645</v>
      </c>
    </row>
    <row r="10" spans="1:3" ht="29.5" thickBot="1" x14ac:dyDescent="0.4">
      <c r="A10" s="27" t="s">
        <v>94</v>
      </c>
      <c r="B10" s="41" t="s">
        <v>63</v>
      </c>
      <c r="C10" s="31">
        <v>631</v>
      </c>
    </row>
    <row r="11" spans="1:3" ht="15" thickBot="1" x14ac:dyDescent="0.4">
      <c r="A11" s="27" t="s">
        <v>13</v>
      </c>
      <c r="B11" s="41" t="s">
        <v>13</v>
      </c>
      <c r="C11" s="31">
        <v>14678</v>
      </c>
    </row>
    <row r="12" spans="1:3" ht="15" thickBot="1" x14ac:dyDescent="0.4">
      <c r="A12" s="27" t="s">
        <v>16</v>
      </c>
      <c r="B12" s="41" t="s">
        <v>16</v>
      </c>
      <c r="C12" s="31">
        <v>7162</v>
      </c>
    </row>
    <row r="13" spans="1:3" ht="13" thickBot="1" x14ac:dyDescent="0.4">
      <c r="A13" s="27" t="s">
        <v>64</v>
      </c>
      <c r="B13" s="42" t="s">
        <v>64</v>
      </c>
      <c r="C13" s="31">
        <v>49</v>
      </c>
    </row>
    <row r="14" spans="1:3" ht="15" thickBot="1" x14ac:dyDescent="0.4">
      <c r="B14" s="41" t="s">
        <v>47</v>
      </c>
      <c r="C14" s="31">
        <v>159</v>
      </c>
    </row>
    <row r="15" spans="1:3" ht="15" thickBot="1" x14ac:dyDescent="0.4">
      <c r="A15" s="27" t="s">
        <v>49</v>
      </c>
      <c r="B15" s="41" t="s">
        <v>49</v>
      </c>
      <c r="C15" s="31">
        <v>482</v>
      </c>
    </row>
    <row r="16" spans="1:3" ht="15" thickBot="1" x14ac:dyDescent="0.4">
      <c r="A16" s="27" t="s">
        <v>12</v>
      </c>
      <c r="B16" s="41" t="s">
        <v>12</v>
      </c>
      <c r="C16" s="31">
        <v>9040</v>
      </c>
    </row>
    <row r="17" spans="1:3" ht="15" thickBot="1" x14ac:dyDescent="0.4">
      <c r="A17" s="27" t="s">
        <v>27</v>
      </c>
      <c r="B17" s="41" t="s">
        <v>27</v>
      </c>
      <c r="C17" s="31">
        <v>3674</v>
      </c>
    </row>
    <row r="18" spans="1:3" ht="15" thickBot="1" x14ac:dyDescent="0.4">
      <c r="A18" s="27" t="s">
        <v>41</v>
      </c>
      <c r="B18" s="41" t="s">
        <v>41</v>
      </c>
      <c r="C18" s="31">
        <v>1387</v>
      </c>
    </row>
    <row r="19" spans="1:3" ht="15" thickBot="1" x14ac:dyDescent="0.4">
      <c r="A19" s="27" t="s">
        <v>45</v>
      </c>
      <c r="B19" s="41" t="s">
        <v>45</v>
      </c>
      <c r="C19" s="31">
        <v>698</v>
      </c>
    </row>
    <row r="20" spans="1:3" ht="15" thickBot="1" x14ac:dyDescent="0.4">
      <c r="A20" s="27" t="s">
        <v>38</v>
      </c>
      <c r="B20" s="41" t="s">
        <v>38</v>
      </c>
      <c r="C20" s="31">
        <v>1209</v>
      </c>
    </row>
    <row r="21" spans="1:3" ht="15" thickBot="1" x14ac:dyDescent="0.4">
      <c r="A21" s="27" t="s">
        <v>14</v>
      </c>
      <c r="B21" s="41" t="s">
        <v>14</v>
      </c>
      <c r="C21" s="31">
        <v>5577</v>
      </c>
    </row>
    <row r="22" spans="1:3" ht="15" thickBot="1" x14ac:dyDescent="0.4">
      <c r="B22" s="41" t="s">
        <v>39</v>
      </c>
      <c r="C22" s="31">
        <v>142</v>
      </c>
    </row>
    <row r="23" spans="1:3" ht="15" thickBot="1" x14ac:dyDescent="0.4">
      <c r="A23" s="27" t="s">
        <v>26</v>
      </c>
      <c r="B23" s="41" t="s">
        <v>26</v>
      </c>
      <c r="C23" s="31">
        <v>3958</v>
      </c>
    </row>
    <row r="24" spans="1:3" ht="15" thickBot="1" x14ac:dyDescent="0.4">
      <c r="A24" s="27" t="s">
        <v>17</v>
      </c>
      <c r="B24" s="41" t="s">
        <v>17</v>
      </c>
      <c r="C24" s="31">
        <v>9510</v>
      </c>
    </row>
    <row r="25" spans="1:3" ht="15" thickBot="1" x14ac:dyDescent="0.4">
      <c r="A25" s="27" t="s">
        <v>11</v>
      </c>
      <c r="B25" s="41" t="s">
        <v>11</v>
      </c>
      <c r="C25" s="31">
        <v>7124</v>
      </c>
    </row>
    <row r="26" spans="1:3" ht="15" thickBot="1" x14ac:dyDescent="0.4">
      <c r="A26" s="27" t="s">
        <v>32</v>
      </c>
      <c r="B26" s="41" t="s">
        <v>32</v>
      </c>
      <c r="C26" s="31">
        <v>2133</v>
      </c>
    </row>
    <row r="27" spans="1:3" ht="15" thickBot="1" x14ac:dyDescent="0.4">
      <c r="A27" s="27" t="s">
        <v>30</v>
      </c>
      <c r="B27" s="41" t="s">
        <v>30</v>
      </c>
      <c r="C27" s="31">
        <v>3013</v>
      </c>
    </row>
    <row r="28" spans="1:3" ht="15" thickBot="1" x14ac:dyDescent="0.4">
      <c r="A28" s="27" t="s">
        <v>35</v>
      </c>
      <c r="B28" s="41" t="s">
        <v>35</v>
      </c>
      <c r="C28" s="31">
        <v>2307</v>
      </c>
    </row>
    <row r="29" spans="1:3" ht="15" thickBot="1" x14ac:dyDescent="0.4">
      <c r="B29" s="41" t="s">
        <v>51</v>
      </c>
      <c r="C29" s="31">
        <v>187</v>
      </c>
    </row>
    <row r="30" spans="1:3" ht="15" thickBot="1" x14ac:dyDescent="0.4">
      <c r="B30" s="41" t="s">
        <v>50</v>
      </c>
      <c r="C30" s="31">
        <v>501</v>
      </c>
    </row>
    <row r="31" spans="1:3" ht="15" thickBot="1" x14ac:dyDescent="0.4">
      <c r="A31" s="27" t="s">
        <v>31</v>
      </c>
      <c r="B31" s="41" t="s">
        <v>31</v>
      </c>
      <c r="C31" s="31">
        <v>1623</v>
      </c>
    </row>
    <row r="32" spans="1:3" ht="15" thickBot="1" x14ac:dyDescent="0.4">
      <c r="A32" s="27" t="s">
        <v>42</v>
      </c>
      <c r="B32" s="41" t="s">
        <v>42</v>
      </c>
      <c r="C32" s="31">
        <v>443</v>
      </c>
    </row>
    <row r="33" spans="1:3" ht="15" thickBot="1" x14ac:dyDescent="0.4">
      <c r="A33" s="27" t="s">
        <v>8</v>
      </c>
      <c r="B33" s="41" t="s">
        <v>8</v>
      </c>
      <c r="C33" s="31">
        <v>16258</v>
      </c>
    </row>
    <row r="34" spans="1:3" ht="15" thickBot="1" x14ac:dyDescent="0.4">
      <c r="A34" s="27" t="s">
        <v>44</v>
      </c>
      <c r="B34" s="41" t="s">
        <v>44</v>
      </c>
      <c r="C34" s="31">
        <v>892</v>
      </c>
    </row>
    <row r="35" spans="1:3" ht="15" thickBot="1" x14ac:dyDescent="0.4">
      <c r="A35" s="27" t="s">
        <v>7</v>
      </c>
      <c r="B35" s="41" t="s">
        <v>7</v>
      </c>
      <c r="C35" s="31">
        <v>33300</v>
      </c>
    </row>
    <row r="36" spans="1:3" ht="15" thickBot="1" x14ac:dyDescent="0.4">
      <c r="A36" s="27" t="s">
        <v>24</v>
      </c>
      <c r="B36" s="41" t="s">
        <v>24</v>
      </c>
      <c r="C36" s="31">
        <v>3634</v>
      </c>
    </row>
    <row r="37" spans="1:3" ht="15" thickBot="1" x14ac:dyDescent="0.4">
      <c r="B37" s="41" t="s">
        <v>53</v>
      </c>
      <c r="C37" s="31">
        <v>274</v>
      </c>
    </row>
    <row r="38" spans="1:3" ht="15" thickBot="1" x14ac:dyDescent="0.4">
      <c r="A38" s="27" t="s">
        <v>21</v>
      </c>
      <c r="B38" s="41" t="s">
        <v>21</v>
      </c>
      <c r="C38" s="31">
        <v>4930</v>
      </c>
    </row>
    <row r="39" spans="1:3" ht="15" thickBot="1" x14ac:dyDescent="0.4">
      <c r="A39" s="27" t="s">
        <v>46</v>
      </c>
      <c r="B39" s="41" t="s">
        <v>46</v>
      </c>
      <c r="C39" s="31">
        <v>1052</v>
      </c>
    </row>
    <row r="40" spans="1:3" ht="15" thickBot="1" x14ac:dyDescent="0.4">
      <c r="A40" s="27" t="s">
        <v>37</v>
      </c>
      <c r="B40" s="41" t="s">
        <v>37</v>
      </c>
      <c r="C40" s="31">
        <v>572</v>
      </c>
    </row>
    <row r="41" spans="1:3" ht="15" thickBot="1" x14ac:dyDescent="0.4">
      <c r="A41" s="27" t="s">
        <v>19</v>
      </c>
      <c r="B41" s="41" t="s">
        <v>19</v>
      </c>
      <c r="C41" s="31">
        <v>8295</v>
      </c>
    </row>
    <row r="42" spans="1:3" ht="13" thickBot="1" x14ac:dyDescent="0.4">
      <c r="A42" s="27" t="s">
        <v>65</v>
      </c>
      <c r="B42" s="42" t="s">
        <v>65</v>
      </c>
      <c r="C42" s="31">
        <v>686</v>
      </c>
    </row>
    <row r="43" spans="1:3" ht="15" thickBot="1" x14ac:dyDescent="0.4">
      <c r="B43" s="41" t="s">
        <v>40</v>
      </c>
      <c r="C43" s="31">
        <v>1118</v>
      </c>
    </row>
    <row r="44" spans="1:3" ht="15" thickBot="1" x14ac:dyDescent="0.4">
      <c r="A44" s="27" t="s">
        <v>25</v>
      </c>
      <c r="B44" s="41" t="s">
        <v>25</v>
      </c>
      <c r="C44" s="31">
        <v>3453</v>
      </c>
    </row>
    <row r="45" spans="1:3" ht="15" thickBot="1" x14ac:dyDescent="0.4">
      <c r="A45" s="27" t="s">
        <v>54</v>
      </c>
      <c r="B45" s="41" t="s">
        <v>54</v>
      </c>
      <c r="C45" s="31">
        <v>248</v>
      </c>
    </row>
    <row r="46" spans="1:3" ht="15" thickBot="1" x14ac:dyDescent="0.4">
      <c r="A46" s="27" t="s">
        <v>20</v>
      </c>
      <c r="B46" s="41" t="s">
        <v>20</v>
      </c>
      <c r="C46" s="31">
        <v>2577</v>
      </c>
    </row>
    <row r="47" spans="1:3" ht="15" thickBot="1" x14ac:dyDescent="0.4">
      <c r="A47" s="27" t="s">
        <v>15</v>
      </c>
      <c r="B47" s="41" t="s">
        <v>15</v>
      </c>
      <c r="C47" s="31">
        <v>16505</v>
      </c>
    </row>
    <row r="48" spans="1:3" ht="15" thickBot="1" x14ac:dyDescent="0.4">
      <c r="A48" s="27" t="s">
        <v>28</v>
      </c>
      <c r="B48" s="41" t="s">
        <v>28</v>
      </c>
      <c r="C48" s="31">
        <v>478</v>
      </c>
    </row>
    <row r="49" spans="1:3" ht="15" thickBot="1" x14ac:dyDescent="0.4">
      <c r="A49" s="27" t="s">
        <v>48</v>
      </c>
      <c r="B49" s="41" t="s">
        <v>48</v>
      </c>
      <c r="C49" s="31">
        <v>58</v>
      </c>
    </row>
    <row r="50" spans="1:3" ht="15" thickBot="1" x14ac:dyDescent="0.4">
      <c r="A50" s="27" t="s">
        <v>29</v>
      </c>
      <c r="B50" s="41" t="s">
        <v>29</v>
      </c>
      <c r="C50" s="31">
        <v>3273</v>
      </c>
    </row>
    <row r="51" spans="1:3" ht="15" thickBot="1" x14ac:dyDescent="0.4">
      <c r="A51" s="27" t="s">
        <v>9</v>
      </c>
      <c r="B51" s="41" t="s">
        <v>9</v>
      </c>
      <c r="C51" s="31">
        <v>2144</v>
      </c>
    </row>
    <row r="52" spans="1:3" ht="15" thickBot="1" x14ac:dyDescent="0.4">
      <c r="B52" s="41" t="s">
        <v>56</v>
      </c>
      <c r="C52" s="31">
        <v>358</v>
      </c>
    </row>
    <row r="53" spans="1:3" ht="15" thickBot="1" x14ac:dyDescent="0.4">
      <c r="A53" s="27" t="s">
        <v>22</v>
      </c>
      <c r="B53" s="41" t="s">
        <v>22</v>
      </c>
      <c r="C53" s="31">
        <v>1377</v>
      </c>
    </row>
    <row r="54" spans="1:3" ht="15" thickBot="1" x14ac:dyDescent="0.4">
      <c r="A54" s="27" t="s">
        <v>55</v>
      </c>
      <c r="B54" s="48" t="s">
        <v>55</v>
      </c>
      <c r="C54" s="51">
        <v>53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6" r:id="rId1" display="https://www.worldometers.info/coronavirus/usa/california/" xr:uid="{C249DF58-AC0B-462F-A452-E5471149D5A0}"/>
    <hyperlink ref="B47" r:id="rId2" display="https://www.worldometers.info/coronavirus/usa/texas/" xr:uid="{1A1E9B7D-448B-4E30-82A3-54F83C58372B}"/>
    <hyperlink ref="B11" r:id="rId3" display="https://www.worldometers.info/coronavirus/usa/florida/" xr:uid="{954E6F8E-F6CB-4AF7-971E-83A20D5F696B}"/>
    <hyperlink ref="B35" r:id="rId4" display="https://www.worldometers.info/coronavirus/usa/new-york/" xr:uid="{CF5982B6-4A69-4BC8-BF6F-E0982672596A}"/>
    <hyperlink ref="B12" r:id="rId5" display="https://www.worldometers.info/coronavirus/usa/georgia/" xr:uid="{9752FB57-D97B-4EF0-AB95-06E1E81ACE29}"/>
    <hyperlink ref="B16" r:id="rId6" display="https://www.worldometers.info/coronavirus/usa/illinois/" xr:uid="{C3185402-F539-475F-A1BB-F0A7FD3E9F23}"/>
    <hyperlink ref="B4" r:id="rId7" display="https://www.worldometers.info/coronavirus/usa/arizona/" xr:uid="{50FE00B5-27E5-4734-BB08-A48AFFFE825E}"/>
    <hyperlink ref="B36" r:id="rId8" display="https://www.worldometers.info/coronavirus/usa/north-carolina/" xr:uid="{82B9C5A0-7DC5-470B-9D06-B03E6C4E6DC2}"/>
    <hyperlink ref="B33" r:id="rId9" display="https://www.worldometers.info/coronavirus/usa/new-jersey/" xr:uid="{E025A145-BD12-4604-9038-62FE6797B7F9}"/>
    <hyperlink ref="B46" r:id="rId10" display="https://www.worldometers.info/coronavirus/usa/tennessee/" xr:uid="{FB5380A5-AB4E-4CB6-BBB6-04994D05E988}"/>
    <hyperlink ref="B21" r:id="rId11" display="https://www.worldometers.info/coronavirus/usa/louisiana/" xr:uid="{D94F8104-772D-4395-A415-CD21CC9E87DA}"/>
    <hyperlink ref="B41" r:id="rId12" display="https://www.worldometers.info/coronavirus/usa/pennsylvania/" xr:uid="{B88E0D4C-C6B7-42A2-B578-63E01E8DD6FC}"/>
    <hyperlink ref="B2" r:id="rId13" display="https://www.worldometers.info/coronavirus/usa/alabama/" xr:uid="{6F455D47-91EA-49EA-82F5-9E1D11866625}"/>
    <hyperlink ref="B38" r:id="rId14" display="https://www.worldometers.info/coronavirus/usa/ohio/" xr:uid="{E7FA5A59-0396-4FDD-AC1C-E7F5E6155EA4}"/>
    <hyperlink ref="B50" r:id="rId15" display="https://www.worldometers.info/coronavirus/usa/virginia/" xr:uid="{47B16836-47F3-43AE-BAEB-33257244C5EA}"/>
    <hyperlink ref="B44" r:id="rId16" display="https://www.worldometers.info/coronavirus/usa/south-carolina/" xr:uid="{6EDB3C74-00DD-483E-BE7E-BFC40C19824F}"/>
    <hyperlink ref="B25" r:id="rId17" display="https://www.worldometers.info/coronavirus/usa/michigan/" xr:uid="{A2CE146A-92F2-4982-A2B9-C9B62895F2A7}"/>
    <hyperlink ref="B28" r:id="rId18" display="https://www.worldometers.info/coronavirus/usa/missouri/" xr:uid="{78641717-0F4E-4917-83DD-04F455A1720D}"/>
    <hyperlink ref="B24" r:id="rId19" display="https://www.worldometers.info/coronavirus/usa/massachusetts/" xr:uid="{9723D1D8-2E9C-48AA-80BC-4671F387C958}"/>
    <hyperlink ref="B53" r:id="rId20" display="https://www.worldometers.info/coronavirus/usa/wisconsin/" xr:uid="{B9F01D3C-7CF3-4300-8044-4B7A08B909F9}"/>
    <hyperlink ref="B23" r:id="rId21" display="https://www.worldometers.info/coronavirus/usa/maryland/" xr:uid="{F490F445-0D3F-4E32-98CE-F15D7DDDD8B9}"/>
    <hyperlink ref="B17" r:id="rId22" display="https://www.worldometers.info/coronavirus/usa/indiana/" xr:uid="{F9B065F2-215D-43B7-B869-DC8CF4ADC090}"/>
    <hyperlink ref="B26" r:id="rId23" display="https://www.worldometers.info/coronavirus/usa/minnesota/" xr:uid="{9AA8CE73-4FE7-49D9-9FD0-1B01DD38C657}"/>
    <hyperlink ref="B27" r:id="rId24" display="https://www.worldometers.info/coronavirus/usa/mississippi/" xr:uid="{79669C20-1695-49BF-B0EA-379E2A8B4AEC}"/>
    <hyperlink ref="B18" r:id="rId25" display="https://www.worldometers.info/coronavirus/usa/iowa/" xr:uid="{F56772E0-A1EB-4947-9C54-43D8CD6DA64D}"/>
    <hyperlink ref="B51" r:id="rId26" display="https://www.worldometers.info/coronavirus/usa/washington/" xr:uid="{633C3CAA-2FDC-41AA-A4DD-FBA908DBD4CC}"/>
    <hyperlink ref="B39" r:id="rId27" display="https://www.worldometers.info/coronavirus/usa/oklahoma/" xr:uid="{EC1B5227-FCB9-4F3F-A3F9-019DDE21B8A3}"/>
    <hyperlink ref="B5" r:id="rId28" display="https://www.worldometers.info/coronavirus/usa/arkansas/" xr:uid="{514EF28B-DCC1-458F-B324-88D4BA5FDFEE}"/>
    <hyperlink ref="B31" r:id="rId29" display="https://www.worldometers.info/coronavirus/usa/nevada/" xr:uid="{CC753E77-675B-4DC5-B443-8C200E557B03}"/>
    <hyperlink ref="B48" r:id="rId30" display="https://www.worldometers.info/coronavirus/usa/utah/" xr:uid="{F0B3ECFA-15EB-4389-9F2A-A1B4905038C4}"/>
    <hyperlink ref="B7" r:id="rId31" display="https://www.worldometers.info/coronavirus/usa/colorado/" xr:uid="{05179658-16E0-487D-A63E-FBA27D3E8979}"/>
    <hyperlink ref="B20" r:id="rId32" display="https://www.worldometers.info/coronavirus/usa/kentucky/" xr:uid="{A06758FC-52F8-4525-8559-52C3193B58BF}"/>
    <hyperlink ref="B19" r:id="rId33" display="https://www.worldometers.info/coronavirus/usa/kansas/" xr:uid="{68FD6C18-78BA-4F73-847C-9CD0AD2DF68B}"/>
    <hyperlink ref="B8" r:id="rId34" display="https://www.worldometers.info/coronavirus/usa/connecticut/" xr:uid="{0E5069E6-90A8-4B5B-927E-874B7A663995}"/>
    <hyperlink ref="B30" r:id="rId35" display="https://www.worldometers.info/coronavirus/usa/nebraska/" xr:uid="{004C73A8-667E-402C-BCB0-0B87DD27E7D2}"/>
    <hyperlink ref="B15" r:id="rId36" display="https://www.worldometers.info/coronavirus/usa/idaho/" xr:uid="{5C78086B-B47F-449E-B57A-7903EBC38D96}"/>
    <hyperlink ref="B40" r:id="rId37" display="https://www.worldometers.info/coronavirus/usa/oregon/" xr:uid="{B9521F3B-BAF3-4BD0-80E6-42ADF3833D74}"/>
    <hyperlink ref="B34" r:id="rId38" display="https://www.worldometers.info/coronavirus/usa/new-mexico/" xr:uid="{A08F2D2D-BD50-4A71-B8FA-4475C202FA94}"/>
    <hyperlink ref="B43" r:id="rId39" display="https://www.worldometers.info/coronavirus/usa/rhode-island/" xr:uid="{D584EAC6-F2A2-4586-AFD5-74DFAB914E35}"/>
    <hyperlink ref="B45" r:id="rId40" display="https://www.worldometers.info/coronavirus/usa/south-dakota/" xr:uid="{7EA33433-0302-408B-BFE0-A2A1CEEEF0BA}"/>
    <hyperlink ref="B37" r:id="rId41" display="https://www.worldometers.info/coronavirus/usa/north-dakota/" xr:uid="{4DB0A203-04EF-43DC-A9FB-2C5D91720754}"/>
    <hyperlink ref="B9" r:id="rId42" display="https://www.worldometers.info/coronavirus/usa/delaware/" xr:uid="{E43BA3A1-008E-4337-8DE9-07550AA4E2C9}"/>
    <hyperlink ref="B52" r:id="rId43" display="https://www.worldometers.info/coronavirus/usa/west-virginia/" xr:uid="{645C56D2-8283-496C-98F3-6B9501ECD971}"/>
    <hyperlink ref="B10" r:id="rId44" display="https://www.worldometers.info/coronavirus/usa/district-of-columbia/" xr:uid="{56435342-AE08-49A3-8076-EDF6CF927B50}"/>
    <hyperlink ref="B29" r:id="rId45" display="https://www.worldometers.info/coronavirus/usa/montana/" xr:uid="{192B66D3-10C6-450E-8F50-F85C17455261}"/>
    <hyperlink ref="B14" r:id="rId46" display="https://www.worldometers.info/coronavirus/usa/hawaii/" xr:uid="{50C22618-A8B5-4F2E-9808-2175413A5BB3}"/>
    <hyperlink ref="B32" r:id="rId47" display="https://www.worldometers.info/coronavirus/usa/new-hampshire/" xr:uid="{A3448DD4-EFB7-450C-A20C-F8F6E9E08648}"/>
    <hyperlink ref="B3" r:id="rId48" display="https://www.worldometers.info/coronavirus/usa/alaska/" xr:uid="{1AB01732-2C81-4A6D-91FE-A7C4D70586AC}"/>
    <hyperlink ref="B54" r:id="rId49" display="https://www.worldometers.info/coronavirus/usa/wyoming/" xr:uid="{F2DC1ABC-1365-4FF9-8097-88828547DE1A}"/>
    <hyperlink ref="B22" r:id="rId50" display="https://www.worldometers.info/coronavirus/usa/maine/" xr:uid="{9729D378-30D5-41B8-A670-124AEEB5C440}"/>
    <hyperlink ref="B49" r:id="rId51" display="https://www.worldometers.info/coronavirus/usa/vermont/" xr:uid="{D12D860F-DDAE-474C-B305-2DFC4302E15B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2020-10-05T10:09:21Z</dcterms:modified>
</cp:coreProperties>
</file>