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7EF9623F-FBB9-46D3-A5B6-75D2436132F1}" xr6:coauthVersionLast="45" xr6:coauthVersionMax="45" xr10:uidLastSave="{0BE46B20-B091-42B8-AB16-7AB682772F5F}"/>
  <bookViews>
    <workbookView xWindow="3360" yWindow="-21510" windowWidth="25185" windowHeight="204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3" l="1"/>
  <c r="N5" i="3"/>
  <c r="N16" i="3"/>
  <c r="N47" i="3"/>
  <c r="N32" i="3"/>
  <c r="N44" i="3"/>
  <c r="N24" i="3"/>
  <c r="N7" i="3"/>
  <c r="N22" i="3"/>
  <c r="N35" i="3"/>
  <c r="N8" i="3"/>
  <c r="N33" i="3"/>
  <c r="N45" i="3"/>
  <c r="N37" i="3"/>
  <c r="N9" i="3"/>
  <c r="N40" i="3"/>
  <c r="N42" i="3"/>
  <c r="N6" i="3"/>
  <c r="N34" i="3"/>
  <c r="N13" i="3"/>
  <c r="N49" i="3"/>
  <c r="N20" i="3"/>
  <c r="N4" i="3"/>
  <c r="N12" i="3"/>
  <c r="N26" i="3"/>
  <c r="N36" i="3"/>
  <c r="N11" i="3"/>
  <c r="N38" i="3"/>
  <c r="N31" i="3"/>
  <c r="N30" i="3"/>
  <c r="N51" i="3"/>
  <c r="N53" i="3"/>
  <c r="N39" i="3"/>
  <c r="N14" i="3"/>
  <c r="N27" i="3"/>
  <c r="N41" i="3"/>
  <c r="N46" i="3"/>
  <c r="N15" i="3"/>
  <c r="N54" i="3"/>
  <c r="N2" i="3"/>
  <c r="N50" i="3"/>
  <c r="N17" i="3"/>
  <c r="N55" i="3"/>
  <c r="N25" i="3"/>
  <c r="N52" i="3"/>
  <c r="N19" i="3"/>
  <c r="N18" i="3"/>
  <c r="N29" i="3"/>
  <c r="N56" i="3"/>
  <c r="N3" i="3"/>
  <c r="N10" i="3"/>
  <c r="N23" i="3"/>
  <c r="N43" i="3"/>
  <c r="N21" i="3"/>
  <c r="N48" i="3"/>
  <c r="O54" i="3" l="1"/>
  <c r="P54" i="3"/>
  <c r="P45" i="3" l="1"/>
  <c r="P14" i="3"/>
  <c r="P7" i="3"/>
  <c r="P20" i="3"/>
  <c r="P33" i="3"/>
  <c r="P24" i="3"/>
  <c r="P39" i="3"/>
  <c r="P50" i="3"/>
  <c r="P42" i="3"/>
  <c r="P53" i="3"/>
  <c r="P29" i="3"/>
  <c r="P52" i="3"/>
  <c r="P30" i="3"/>
  <c r="P47" i="3"/>
  <c r="P48" i="3"/>
  <c r="P9" i="3"/>
  <c r="P31" i="3"/>
  <c r="P34" i="3"/>
  <c r="P17" i="3"/>
  <c r="P2" i="3"/>
  <c r="P49" i="3"/>
  <c r="P35" i="3"/>
  <c r="P26" i="3"/>
  <c r="P15" i="3"/>
  <c r="P43" i="3"/>
  <c r="P37" i="3"/>
  <c r="P56" i="3"/>
  <c r="P12" i="3"/>
  <c r="P36" i="3"/>
  <c r="P44" i="3"/>
  <c r="P51" i="3"/>
  <c r="P23" i="3"/>
  <c r="P11" i="3"/>
  <c r="P25" i="3"/>
  <c r="P41" i="3"/>
  <c r="P10" i="3"/>
  <c r="P3" i="3"/>
  <c r="P16" i="3"/>
  <c r="P21" i="3"/>
  <c r="P28" i="3"/>
  <c r="P46" i="3"/>
  <c r="P8" i="3"/>
  <c r="P4" i="3"/>
  <c r="P38" i="3"/>
  <c r="P40" i="3"/>
  <c r="P22" i="3"/>
  <c r="P13" i="3"/>
  <c r="P19" i="3"/>
  <c r="P5" i="3"/>
  <c r="P55" i="3"/>
  <c r="P32" i="3"/>
  <c r="P18" i="3"/>
  <c r="P6" i="3"/>
  <c r="P27" i="3"/>
  <c r="O25" i="3"/>
  <c r="Q7" i="3" l="1"/>
  <c r="Q35" i="3"/>
  <c r="Q47" i="3"/>
  <c r="Q39" i="3"/>
  <c r="Q30" i="3"/>
  <c r="Q25" i="3"/>
  <c r="Q20" i="3"/>
  <c r="Q54" i="3"/>
  <c r="Q38" i="3"/>
  <c r="Q28" i="3"/>
  <c r="Q43" i="3"/>
  <c r="Q55" i="3"/>
  <c r="Q27" i="3"/>
  <c r="Q19" i="3"/>
  <c r="Q23" i="3"/>
  <c r="Q5" i="3"/>
  <c r="Q12" i="3"/>
  <c r="Q46" i="3"/>
  <c r="Q29" i="3"/>
  <c r="Q36" i="3"/>
  <c r="Q48" i="3"/>
  <c r="Q11" i="3"/>
  <c r="Q56" i="3"/>
  <c r="Q50" i="3"/>
  <c r="Q9" i="3"/>
  <c r="Q51" i="3"/>
  <c r="Q31" i="3"/>
  <c r="Q2" i="3"/>
  <c r="Q44" i="3"/>
  <c r="Q17" i="3"/>
  <c r="Q26" i="3"/>
  <c r="Q33" i="3"/>
  <c r="Q52" i="3"/>
  <c r="Q45" i="3"/>
  <c r="Q10" i="3"/>
  <c r="Q13" i="3"/>
  <c r="Q24" i="3"/>
  <c r="Q34" i="3"/>
  <c r="Q37" i="3"/>
  <c r="Q4" i="3"/>
  <c r="Q42" i="3"/>
  <c r="Q14" i="3"/>
  <c r="Q8" i="3"/>
  <c r="Q3" i="3"/>
  <c r="Q32" i="3"/>
  <c r="Q21" i="3"/>
  <c r="Q40" i="3"/>
  <c r="Q53" i="3"/>
  <c r="Q18" i="3"/>
  <c r="Q16" i="3"/>
  <c r="Q6" i="3"/>
  <c r="Q22" i="3"/>
  <c r="Q15" i="3"/>
  <c r="Q41" i="3"/>
  <c r="Q49" i="3" l="1"/>
  <c r="O30" i="3" l="1"/>
  <c r="O19" i="3"/>
  <c r="O36" i="3"/>
  <c r="O8" i="3"/>
  <c r="O45" i="3"/>
  <c r="O56" i="3"/>
  <c r="O13" i="3"/>
  <c r="O21" i="3"/>
  <c r="O44" i="3"/>
  <c r="O49" i="3"/>
  <c r="O52" i="3"/>
  <c r="O6" i="3"/>
  <c r="O50" i="3"/>
  <c r="O20" i="3"/>
  <c r="O39" i="3"/>
  <c r="O47" i="3"/>
  <c r="O42" i="3"/>
  <c r="O11" i="3"/>
  <c r="O24" i="3"/>
  <c r="O51" i="3"/>
  <c r="O41" i="3"/>
  <c r="O37" i="3"/>
  <c r="O2" i="3"/>
  <c r="O7" i="3"/>
  <c r="O18" i="3"/>
  <c r="O46" i="3"/>
  <c r="O12" i="3"/>
  <c r="O38" i="3"/>
  <c r="O55" i="3"/>
  <c r="O43" i="3"/>
  <c r="O9" i="3"/>
  <c r="O35" i="3"/>
  <c r="O22" i="3"/>
  <c r="O34" i="3"/>
  <c r="O29" i="3"/>
  <c r="O15" i="3"/>
  <c r="O16" i="3"/>
  <c r="O32" i="3"/>
  <c r="O33" i="3"/>
  <c r="O48" i="3"/>
  <c r="O53" i="3"/>
  <c r="O17" i="3"/>
  <c r="O14" i="3"/>
  <c r="O3" i="3"/>
  <c r="O4" i="3"/>
  <c r="O28" i="3"/>
  <c r="O27" i="3"/>
  <c r="O40" i="3"/>
  <c r="O5" i="3"/>
  <c r="O26" i="3"/>
  <c r="O23" i="3"/>
  <c r="O31" i="3"/>
  <c r="O10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<sst xmlns="http://schemas.openxmlformats.org/spreadsheetml/2006/main" count="326" uniqueCount="105">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</sst>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9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6" t="s">
        <v>68</v>
      </c>
      <c r="Q1" s="56"/>
      <c r="R1" s="56"/>
      <c r="S1" s="4">
        <v>1.4999999999999999E-2</v>
      </c>
      <c r="T1" s="4"/>
      <c r="U1" s="57" t="s">
        <v>77</v>
      </c>
      <c r="V1" s="57"/>
      <c r="W1" s="57"/>
      <c r="X1" s="57"/>
      <c r="Y1" s="57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682209</v>
      </c>
      <c r="D5" s="43">
        <v>124</v>
      </c>
      <c r="E5" s="1">
        <v>12416</v>
      </c>
      <c r="F5" s="42">
        <v>9</v>
      </c>
      <c r="G5" s="1">
        <v>292694</v>
      </c>
      <c r="H5" s="1">
        <v>377099</v>
      </c>
      <c r="I5" s="1">
        <v>17266</v>
      </c>
      <c r="J5" s="2">
        <v>314</v>
      </c>
      <c r="K5" s="1">
        <v>10762506</v>
      </c>
      <c r="L5" s="1">
        <v>272384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615620</v>
      </c>
      <c r="D6" s="2"/>
      <c r="E6" s="1">
        <v>12077</v>
      </c>
      <c r="F6" s="2"/>
      <c r="G6" s="1">
        <v>474235</v>
      </c>
      <c r="H6" s="1">
        <v>129308</v>
      </c>
      <c r="I6" s="1">
        <v>21231</v>
      </c>
      <c r="J6" s="2">
        <v>417</v>
      </c>
      <c r="K6" s="1">
        <v>5135385</v>
      </c>
      <c r="L6" s="1">
        <v>177107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605502</v>
      </c>
      <c r="D7" s="2"/>
      <c r="E7" s="1">
        <v>10585</v>
      </c>
      <c r="F7" s="2"/>
      <c r="G7" s="1">
        <v>65451</v>
      </c>
      <c r="H7" s="1">
        <v>529466</v>
      </c>
      <c r="I7" s="1">
        <v>28192</v>
      </c>
      <c r="J7" s="2">
        <v>493</v>
      </c>
      <c r="K7" s="1">
        <v>4473343</v>
      </c>
      <c r="L7" s="1">
        <v>208278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461618</v>
      </c>
      <c r="D8" s="2"/>
      <c r="E8" s="1">
        <v>32980</v>
      </c>
      <c r="F8" s="2"/>
      <c r="G8" s="1">
        <v>365999</v>
      </c>
      <c r="H8" s="1">
        <v>62639</v>
      </c>
      <c r="I8" s="1">
        <v>23729</v>
      </c>
      <c r="J8" s="1">
        <v>1695</v>
      </c>
      <c r="K8" s="1">
        <v>7750445</v>
      </c>
      <c r="L8" s="1">
        <v>398408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258354</v>
      </c>
      <c r="D9" s="2"/>
      <c r="E9" s="1">
        <v>5262</v>
      </c>
      <c r="F9" s="2"/>
      <c r="G9" s="1">
        <v>45251</v>
      </c>
      <c r="H9" s="1">
        <v>207841</v>
      </c>
      <c r="I9" s="1">
        <v>24333</v>
      </c>
      <c r="J9" s="2">
        <v>496</v>
      </c>
      <c r="K9" s="1">
        <v>2500850</v>
      </c>
      <c r="L9" s="1">
        <v>235542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224887</v>
      </c>
      <c r="D10" s="2"/>
      <c r="E10" s="1">
        <v>8126</v>
      </c>
      <c r="F10" s="2"/>
      <c r="G10" s="1">
        <v>150423</v>
      </c>
      <c r="H10" s="1">
        <v>66338</v>
      </c>
      <c r="I10" s="1">
        <v>17747</v>
      </c>
      <c r="J10" s="2">
        <v>641</v>
      </c>
      <c r="K10" s="1">
        <v>3781050</v>
      </c>
      <c r="L10" s="1">
        <v>298383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199273</v>
      </c>
      <c r="D11" s="2"/>
      <c r="E11" s="1">
        <v>4792</v>
      </c>
      <c r="F11" s="2"/>
      <c r="G11" s="1">
        <v>29526</v>
      </c>
      <c r="H11" s="1">
        <v>164955</v>
      </c>
      <c r="I11" s="1">
        <v>27377</v>
      </c>
      <c r="J11" s="2">
        <v>658</v>
      </c>
      <c r="K11" s="1">
        <v>1421819</v>
      </c>
      <c r="L11" s="1">
        <v>195339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195854</v>
      </c>
      <c r="D12" s="2"/>
      <c r="E12" s="1">
        <v>16058</v>
      </c>
      <c r="F12" s="2"/>
      <c r="G12" s="1">
        <v>160206</v>
      </c>
      <c r="H12" s="1">
        <v>19590</v>
      </c>
      <c r="I12" s="1">
        <v>22050</v>
      </c>
      <c r="J12" s="1">
        <v>1808</v>
      </c>
      <c r="K12" s="1">
        <v>2697895</v>
      </c>
      <c r="L12" s="1">
        <v>303742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158662</v>
      </c>
      <c r="D13" s="2"/>
      <c r="E13" s="1">
        <v>2599</v>
      </c>
      <c r="F13" s="2"/>
      <c r="G13" s="1">
        <v>136630</v>
      </c>
      <c r="H13" s="1">
        <v>19433</v>
      </c>
      <c r="I13" s="1">
        <v>15128</v>
      </c>
      <c r="J13" s="2">
        <v>248</v>
      </c>
      <c r="K13" s="1">
        <v>2102359</v>
      </c>
      <c r="L13" s="1">
        <v>200452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145417</v>
      </c>
      <c r="D14" s="2"/>
      <c r="E14" s="1">
        <v>1628</v>
      </c>
      <c r="F14" s="2"/>
      <c r="G14" s="1">
        <v>108035</v>
      </c>
      <c r="H14" s="1">
        <v>35754</v>
      </c>
      <c r="I14" s="1">
        <v>21293</v>
      </c>
      <c r="J14" s="2">
        <v>238</v>
      </c>
      <c r="K14" s="1">
        <v>2071446</v>
      </c>
      <c r="L14" s="1">
        <v>303323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144116</v>
      </c>
      <c r="D15" s="2"/>
      <c r="E15" s="1">
        <v>4797</v>
      </c>
      <c r="F15" s="2"/>
      <c r="G15" s="1">
        <v>118120</v>
      </c>
      <c r="H15" s="1">
        <v>21199</v>
      </c>
      <c r="I15" s="1">
        <v>31001</v>
      </c>
      <c r="J15" s="1">
        <v>1032</v>
      </c>
      <c r="K15" s="1">
        <v>1794062</v>
      </c>
      <c r="L15" s="1">
        <v>385920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134803</v>
      </c>
      <c r="D16" s="2"/>
      <c r="E16" s="1">
        <v>7694</v>
      </c>
      <c r="F16" s="2"/>
      <c r="G16" s="1">
        <v>105328</v>
      </c>
      <c r="H16" s="1">
        <v>21781</v>
      </c>
      <c r="I16" s="1">
        <v>10530</v>
      </c>
      <c r="J16" s="2">
        <v>601</v>
      </c>
      <c r="K16" s="1">
        <v>1571520</v>
      </c>
      <c r="L16" s="1">
        <v>122756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17</v>
      </c>
      <c r="C17" s="1">
        <v>126420</v>
      </c>
      <c r="D17" s="2"/>
      <c r="E17" s="1">
        <v>8961</v>
      </c>
      <c r="F17" s="2"/>
      <c r="G17" s="1">
        <v>102205</v>
      </c>
      <c r="H17" s="1">
        <v>15254</v>
      </c>
      <c r="I17" s="1">
        <v>18342</v>
      </c>
      <c r="J17" s="1">
        <v>1300</v>
      </c>
      <c r="K17" s="1">
        <v>1794266</v>
      </c>
      <c r="L17" s="1">
        <v>260321</v>
      </c>
      <c r="M17" s="1">
        <v>6892503</v>
      </c>
      <c r="N17" s="6"/>
      <c r="O17" s="6"/>
      <c r="P17" s="6"/>
    </row>
    <row r="18" spans="1:16" ht="15" thickBot="1" x14ac:dyDescent="0.4">
      <c r="A18" s="45">
        <v>14</v>
      </c>
      <c r="B18" s="41" t="s">
        <v>36</v>
      </c>
      <c r="C18" s="1">
        <v>117242</v>
      </c>
      <c r="D18" s="2"/>
      <c r="E18" s="1">
        <v>2037</v>
      </c>
      <c r="F18" s="2"/>
      <c r="G18" s="1">
        <v>44684</v>
      </c>
      <c r="H18" s="1">
        <v>70521</v>
      </c>
      <c r="I18" s="1">
        <v>23911</v>
      </c>
      <c r="J18" s="2">
        <v>415</v>
      </c>
      <c r="K18" s="1">
        <v>920989</v>
      </c>
      <c r="L18" s="1">
        <v>187835</v>
      </c>
      <c r="M18" s="1">
        <v>4903185</v>
      </c>
      <c r="N18" s="6"/>
      <c r="O18" s="6"/>
      <c r="P18" s="6"/>
    </row>
    <row r="19" spans="1:16" ht="15" thickBot="1" x14ac:dyDescent="0.4">
      <c r="A19" s="45">
        <v>15</v>
      </c>
      <c r="B19" s="41" t="s">
        <v>21</v>
      </c>
      <c r="C19" s="1">
        <v>116607</v>
      </c>
      <c r="D19" s="2"/>
      <c r="E19" s="1">
        <v>4010</v>
      </c>
      <c r="F19" s="2"/>
      <c r="G19" s="1">
        <v>96728</v>
      </c>
      <c r="H19" s="1">
        <v>15869</v>
      </c>
      <c r="I19" s="1">
        <v>9976</v>
      </c>
      <c r="J19" s="2">
        <v>343</v>
      </c>
      <c r="K19" s="1">
        <v>2021722</v>
      </c>
      <c r="L19" s="1">
        <v>172958</v>
      </c>
      <c r="M19" s="1">
        <v>11689100</v>
      </c>
      <c r="N19" s="5"/>
      <c r="O19" s="6"/>
      <c r="P19" s="6"/>
    </row>
    <row r="20" spans="1:16" ht="15" thickBot="1" x14ac:dyDescent="0.4">
      <c r="A20" s="45">
        <v>16</v>
      </c>
      <c r="B20" s="41" t="s">
        <v>29</v>
      </c>
      <c r="C20" s="1">
        <v>114635</v>
      </c>
      <c r="D20" s="2"/>
      <c r="E20" s="1">
        <v>2494</v>
      </c>
      <c r="F20" s="2"/>
      <c r="G20" s="1">
        <v>14581</v>
      </c>
      <c r="H20" s="1">
        <v>97560</v>
      </c>
      <c r="I20" s="1">
        <v>13430</v>
      </c>
      <c r="J20" s="2">
        <v>292</v>
      </c>
      <c r="K20" s="1">
        <v>1615692</v>
      </c>
      <c r="L20" s="1">
        <v>189290</v>
      </c>
      <c r="M20" s="1">
        <v>8535519</v>
      </c>
      <c r="N20" s="5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113488</v>
      </c>
      <c r="D21" s="2"/>
      <c r="E21" s="1">
        <v>2529</v>
      </c>
      <c r="F21" s="2"/>
      <c r="G21" s="1">
        <v>51431</v>
      </c>
      <c r="H21" s="1">
        <v>59528</v>
      </c>
      <c r="I21" s="1">
        <v>22042</v>
      </c>
      <c r="J21" s="2">
        <v>491</v>
      </c>
      <c r="K21" s="1">
        <v>968583</v>
      </c>
      <c r="L21" s="1">
        <v>188121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108637</v>
      </c>
      <c r="D22" s="2"/>
      <c r="E22" s="1">
        <v>6684</v>
      </c>
      <c r="F22" s="2"/>
      <c r="G22" s="1">
        <v>72580</v>
      </c>
      <c r="H22" s="1">
        <v>29373</v>
      </c>
      <c r="I22" s="1">
        <v>10878</v>
      </c>
      <c r="J22" s="2">
        <v>669</v>
      </c>
      <c r="K22" s="1">
        <v>2858780</v>
      </c>
      <c r="L22" s="1">
        <v>286254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105046</v>
      </c>
      <c r="D23" s="2"/>
      <c r="E23" s="1">
        <v>3707</v>
      </c>
      <c r="F23" s="2"/>
      <c r="G23" s="1">
        <v>6056</v>
      </c>
      <c r="H23" s="1">
        <v>95283</v>
      </c>
      <c r="I23" s="1">
        <v>17375</v>
      </c>
      <c r="J23" s="2">
        <v>613</v>
      </c>
      <c r="K23" s="1">
        <v>1807573</v>
      </c>
      <c r="L23" s="1">
        <v>298986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88421</v>
      </c>
      <c r="D24" s="2"/>
      <c r="E24" s="1">
        <v>3241</v>
      </c>
      <c r="F24" s="2"/>
      <c r="G24" s="1">
        <v>66703</v>
      </c>
      <c r="H24" s="1">
        <v>18477</v>
      </c>
      <c r="I24" s="1">
        <v>13134</v>
      </c>
      <c r="J24" s="2">
        <v>481</v>
      </c>
      <c r="K24" s="1">
        <v>1325229</v>
      </c>
      <c r="L24" s="1">
        <v>196849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30</v>
      </c>
      <c r="C25" s="1">
        <v>79206</v>
      </c>
      <c r="D25" s="2"/>
      <c r="E25" s="1">
        <v>2315</v>
      </c>
      <c r="F25" s="2"/>
      <c r="G25" s="1">
        <v>62707</v>
      </c>
      <c r="H25" s="1">
        <v>14184</v>
      </c>
      <c r="I25" s="1">
        <v>26614</v>
      </c>
      <c r="J25" s="2">
        <v>778</v>
      </c>
      <c r="K25" s="1">
        <v>592149</v>
      </c>
      <c r="L25" s="1">
        <v>198965</v>
      </c>
      <c r="M25" s="1">
        <v>2976149</v>
      </c>
      <c r="N25" s="5"/>
      <c r="O25" s="6"/>
      <c r="P25" s="6"/>
    </row>
    <row r="26" spans="1:16" ht="15" thickBot="1" x14ac:dyDescent="0.4">
      <c r="A26" s="45">
        <v>22</v>
      </c>
      <c r="B26" s="41" t="s">
        <v>35</v>
      </c>
      <c r="C26" s="1">
        <v>77899</v>
      </c>
      <c r="D26" s="2"/>
      <c r="E26" s="1">
        <v>1573</v>
      </c>
      <c r="F26" s="2"/>
      <c r="G26" s="1">
        <v>11887</v>
      </c>
      <c r="H26" s="1">
        <v>64439</v>
      </c>
      <c r="I26" s="1">
        <v>12692</v>
      </c>
      <c r="J26" s="2">
        <v>256</v>
      </c>
      <c r="K26" s="1">
        <v>990969</v>
      </c>
      <c r="L26" s="1">
        <v>161463</v>
      </c>
      <c r="M26" s="1">
        <v>6137428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73706</v>
      </c>
      <c r="D27" s="2"/>
      <c r="E27" s="1">
        <v>1876</v>
      </c>
      <c r="F27" s="2"/>
      <c r="G27" s="1">
        <v>27327</v>
      </c>
      <c r="H27" s="1">
        <v>44503</v>
      </c>
      <c r="I27" s="1">
        <v>9679</v>
      </c>
      <c r="J27" s="2">
        <v>246</v>
      </c>
      <c r="K27" s="1">
        <v>1380104</v>
      </c>
      <c r="L27" s="1">
        <v>181237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22</v>
      </c>
      <c r="C28" s="1">
        <v>71492</v>
      </c>
      <c r="D28" s="2"/>
      <c r="E28" s="1">
        <v>1094</v>
      </c>
      <c r="F28" s="2"/>
      <c r="G28" s="1">
        <v>62995</v>
      </c>
      <c r="H28" s="1">
        <v>7403</v>
      </c>
      <c r="I28" s="1">
        <v>12279</v>
      </c>
      <c r="J28" s="2">
        <v>188</v>
      </c>
      <c r="K28" s="1">
        <v>1200463</v>
      </c>
      <c r="L28" s="1">
        <v>206179</v>
      </c>
      <c r="M28" s="1">
        <v>5822434</v>
      </c>
      <c r="N28" s="5"/>
      <c r="O28" s="6"/>
      <c r="P28" s="6"/>
    </row>
    <row r="29" spans="1:16" ht="15" thickBot="1" x14ac:dyDescent="0.4">
      <c r="A29" s="45">
        <v>25</v>
      </c>
      <c r="B29" s="41" t="s">
        <v>32</v>
      </c>
      <c r="C29" s="1">
        <v>70707</v>
      </c>
      <c r="D29" s="2"/>
      <c r="E29" s="1">
        <v>1825</v>
      </c>
      <c r="F29" s="2"/>
      <c r="G29" s="1">
        <v>63725</v>
      </c>
      <c r="H29" s="1">
        <v>5157</v>
      </c>
      <c r="I29" s="1">
        <v>12538</v>
      </c>
      <c r="J29" s="2">
        <v>324</v>
      </c>
      <c r="K29" s="1">
        <v>1394986</v>
      </c>
      <c r="L29" s="1">
        <v>247354</v>
      </c>
      <c r="M29" s="1">
        <v>5639632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66413</v>
      </c>
      <c r="D30" s="2"/>
      <c r="E30" s="1">
        <v>1230</v>
      </c>
      <c r="F30" s="2"/>
      <c r="G30" s="1">
        <v>26011</v>
      </c>
      <c r="H30" s="1">
        <v>39172</v>
      </c>
      <c r="I30" s="1">
        <v>21562</v>
      </c>
      <c r="J30" s="2">
        <v>399</v>
      </c>
      <c r="K30" s="1">
        <v>819782</v>
      </c>
      <c r="L30" s="1">
        <v>266150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57606</v>
      </c>
      <c r="D31" s="43">
        <v>308</v>
      </c>
      <c r="E31" s="1">
        <v>1060</v>
      </c>
      <c r="F31" s="42">
        <v>8</v>
      </c>
      <c r="G31" s="1">
        <v>44853</v>
      </c>
      <c r="H31" s="1">
        <v>11693</v>
      </c>
      <c r="I31" s="1">
        <v>18258</v>
      </c>
      <c r="J31" s="2">
        <v>336</v>
      </c>
      <c r="K31" s="1">
        <v>605690</v>
      </c>
      <c r="L31" s="1">
        <v>191974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57374</v>
      </c>
      <c r="D32" s="2"/>
      <c r="E32" s="2">
        <v>711</v>
      </c>
      <c r="F32" s="2"/>
      <c r="G32" s="1">
        <v>50689</v>
      </c>
      <c r="H32" s="1">
        <v>5974</v>
      </c>
      <c r="I32" s="1">
        <v>19012</v>
      </c>
      <c r="J32" s="2">
        <v>236</v>
      </c>
      <c r="K32" s="1">
        <v>673704</v>
      </c>
      <c r="L32" s="1">
        <v>223243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18</v>
      </c>
      <c r="C33" s="1">
        <v>55800</v>
      </c>
      <c r="D33" s="2"/>
      <c r="E33" s="1">
        <v>1926</v>
      </c>
      <c r="F33" s="2"/>
      <c r="G33" s="1">
        <v>23184</v>
      </c>
      <c r="H33" s="1">
        <v>30690</v>
      </c>
      <c r="I33" s="1">
        <v>9690</v>
      </c>
      <c r="J33" s="2">
        <v>334</v>
      </c>
      <c r="K33" s="1">
        <v>678335</v>
      </c>
      <c r="L33" s="1">
        <v>117792</v>
      </c>
      <c r="M33" s="1">
        <v>5758736</v>
      </c>
      <c r="N33" s="6"/>
      <c r="O33" s="6"/>
      <c r="P33" s="6"/>
    </row>
    <row r="34" spans="1:16" ht="15" thickBot="1" x14ac:dyDescent="0.4">
      <c r="A34" s="45">
        <v>30</v>
      </c>
      <c r="B34" s="41" t="s">
        <v>46</v>
      </c>
      <c r="C34" s="1">
        <v>54172</v>
      </c>
      <c r="D34" s="2"/>
      <c r="E34" s="2">
        <v>744</v>
      </c>
      <c r="F34" s="2"/>
      <c r="G34" s="1">
        <v>45516</v>
      </c>
      <c r="H34" s="1">
        <v>7912</v>
      </c>
      <c r="I34" s="1">
        <v>13690</v>
      </c>
      <c r="J34" s="2">
        <v>188</v>
      </c>
      <c r="K34" s="1">
        <v>847060</v>
      </c>
      <c r="L34" s="1">
        <v>214068</v>
      </c>
      <c r="M34" s="1">
        <v>3956971</v>
      </c>
      <c r="N34" s="5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52040</v>
      </c>
      <c r="D35" s="2"/>
      <c r="E35" s="1">
        <v>4463</v>
      </c>
      <c r="F35" s="2"/>
      <c r="G35" s="1">
        <v>35910</v>
      </c>
      <c r="H35" s="1">
        <v>11667</v>
      </c>
      <c r="I35" s="1">
        <v>14596</v>
      </c>
      <c r="J35" s="1">
        <v>1252</v>
      </c>
      <c r="K35" s="1">
        <v>1080637</v>
      </c>
      <c r="L35" s="1">
        <v>303100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49767</v>
      </c>
      <c r="D36" s="2"/>
      <c r="E36" s="2">
        <v>397</v>
      </c>
      <c r="F36" s="2"/>
      <c r="G36" s="1">
        <v>41529</v>
      </c>
      <c r="H36" s="1">
        <v>7841</v>
      </c>
      <c r="I36" s="1">
        <v>15523</v>
      </c>
      <c r="J36" s="2">
        <v>124</v>
      </c>
      <c r="K36" s="1">
        <v>775041</v>
      </c>
      <c r="L36" s="1">
        <v>241750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44568</v>
      </c>
      <c r="D37" s="2"/>
      <c r="E37" s="2">
        <v>895</v>
      </c>
      <c r="F37" s="2"/>
      <c r="G37" s="1">
        <v>9594</v>
      </c>
      <c r="H37" s="1">
        <v>34079</v>
      </c>
      <c r="I37" s="1">
        <v>9976</v>
      </c>
      <c r="J37" s="2">
        <v>200</v>
      </c>
      <c r="K37" s="1">
        <v>831302</v>
      </c>
      <c r="L37" s="1">
        <v>186070</v>
      </c>
      <c r="M37" s="1">
        <v>4467673</v>
      </c>
      <c r="N37" s="5"/>
      <c r="O37" s="6"/>
      <c r="P37" s="6"/>
    </row>
    <row r="38" spans="1:16" ht="15" thickBot="1" x14ac:dyDescent="0.4">
      <c r="A38" s="45">
        <v>34</v>
      </c>
      <c r="B38" s="41" t="s">
        <v>45</v>
      </c>
      <c r="C38" s="1">
        <v>39008</v>
      </c>
      <c r="D38" s="2"/>
      <c r="E38" s="2">
        <v>431</v>
      </c>
      <c r="F38" s="2"/>
      <c r="G38" s="1">
        <v>25028</v>
      </c>
      <c r="H38" s="1">
        <v>13549</v>
      </c>
      <c r="I38" s="1">
        <v>13390</v>
      </c>
      <c r="J38" s="2">
        <v>148</v>
      </c>
      <c r="K38" s="1">
        <v>386957</v>
      </c>
      <c r="L38" s="1">
        <v>132824</v>
      </c>
      <c r="M38" s="1">
        <v>2913314</v>
      </c>
      <c r="N38" s="5"/>
      <c r="O38" s="6"/>
      <c r="P38" s="6"/>
    </row>
    <row r="39" spans="1:16" ht="15" thickBot="1" x14ac:dyDescent="0.4">
      <c r="A39" s="45">
        <v>35</v>
      </c>
      <c r="B39" s="41" t="s">
        <v>50</v>
      </c>
      <c r="C39" s="1">
        <v>32348</v>
      </c>
      <c r="D39" s="2"/>
      <c r="E39" s="2">
        <v>383</v>
      </c>
      <c r="F39" s="2"/>
      <c r="G39" s="1">
        <v>24524</v>
      </c>
      <c r="H39" s="1">
        <v>7441</v>
      </c>
      <c r="I39" s="1">
        <v>16722</v>
      </c>
      <c r="J39" s="2">
        <v>198</v>
      </c>
      <c r="K39" s="1">
        <v>345243</v>
      </c>
      <c r="L39" s="1">
        <v>178475</v>
      </c>
      <c r="M39" s="1">
        <v>1934408</v>
      </c>
      <c r="N39" s="5"/>
      <c r="O39" s="6"/>
      <c r="P39" s="6"/>
    </row>
    <row r="40" spans="1:16" ht="15" thickBot="1" x14ac:dyDescent="0.4">
      <c r="A40" s="45">
        <v>36</v>
      </c>
      <c r="B40" s="41" t="s">
        <v>49</v>
      </c>
      <c r="C40" s="1">
        <v>30475</v>
      </c>
      <c r="D40" s="2"/>
      <c r="E40" s="2">
        <v>326</v>
      </c>
      <c r="F40" s="2"/>
      <c r="G40" s="1">
        <v>13353</v>
      </c>
      <c r="H40" s="1">
        <v>16796</v>
      </c>
      <c r="I40" s="1">
        <v>17053</v>
      </c>
      <c r="J40" s="2">
        <v>182</v>
      </c>
      <c r="K40" s="1">
        <v>242719</v>
      </c>
      <c r="L40" s="1">
        <v>135820</v>
      </c>
      <c r="M40" s="1">
        <v>1787065</v>
      </c>
      <c r="N40" s="5"/>
      <c r="O40" s="6"/>
      <c r="P40" s="6"/>
    </row>
    <row r="41" spans="1:16" ht="15" thickBot="1" x14ac:dyDescent="0.4">
      <c r="A41" s="45">
        <v>37</v>
      </c>
      <c r="B41" s="41" t="s">
        <v>37</v>
      </c>
      <c r="C41" s="1">
        <v>25391</v>
      </c>
      <c r="D41" s="2"/>
      <c r="E41" s="2">
        <v>427</v>
      </c>
      <c r="F41" s="2"/>
      <c r="G41" s="1">
        <v>4634</v>
      </c>
      <c r="H41" s="1">
        <v>20330</v>
      </c>
      <c r="I41" s="1">
        <v>6020</v>
      </c>
      <c r="J41" s="2">
        <v>101</v>
      </c>
      <c r="K41" s="1">
        <v>526703</v>
      </c>
      <c r="L41" s="1">
        <v>124878</v>
      </c>
      <c r="M41" s="1">
        <v>4217737</v>
      </c>
      <c r="N41" s="5"/>
      <c r="O41" s="6"/>
      <c r="P41" s="6"/>
    </row>
    <row r="42" spans="1:16" ht="15" thickBot="1" x14ac:dyDescent="0.4">
      <c r="A42" s="45">
        <v>38</v>
      </c>
      <c r="B42" s="41" t="s">
        <v>44</v>
      </c>
      <c r="C42" s="1">
        <v>24535</v>
      </c>
      <c r="D42" s="2"/>
      <c r="E42" s="2">
        <v>750</v>
      </c>
      <c r="F42" s="2"/>
      <c r="G42" s="1">
        <v>11909</v>
      </c>
      <c r="H42" s="1">
        <v>11876</v>
      </c>
      <c r="I42" s="1">
        <v>11701</v>
      </c>
      <c r="J42" s="2">
        <v>358</v>
      </c>
      <c r="K42" s="1">
        <v>728627</v>
      </c>
      <c r="L42" s="1">
        <v>347490</v>
      </c>
      <c r="M42" s="1">
        <v>2096829</v>
      </c>
      <c r="N42" s="5"/>
      <c r="O42" s="6"/>
      <c r="P42" s="6"/>
    </row>
    <row r="43" spans="1:16" ht="15" thickBot="1" x14ac:dyDescent="0.4">
      <c r="A43" s="45">
        <v>39</v>
      </c>
      <c r="B43" s="41" t="s">
        <v>40</v>
      </c>
      <c r="C43" s="1">
        <v>21372</v>
      </c>
      <c r="D43" s="2"/>
      <c r="E43" s="1">
        <v>1039</v>
      </c>
      <c r="F43" s="2"/>
      <c r="G43" s="1">
        <v>2059</v>
      </c>
      <c r="H43" s="1">
        <v>18274</v>
      </c>
      <c r="I43" s="1">
        <v>20174</v>
      </c>
      <c r="J43" s="2">
        <v>981</v>
      </c>
      <c r="K43" s="1">
        <v>479383</v>
      </c>
      <c r="L43" s="1">
        <v>452521</v>
      </c>
      <c r="M43" s="1">
        <v>1059361</v>
      </c>
      <c r="N43" s="6"/>
      <c r="O43" s="6"/>
      <c r="P43" s="6"/>
    </row>
    <row r="44" spans="1:16" ht="15" thickBot="1" x14ac:dyDescent="0.4">
      <c r="A44" s="45">
        <v>40</v>
      </c>
      <c r="B44" s="41" t="s">
        <v>43</v>
      </c>
      <c r="C44" s="1">
        <v>16962</v>
      </c>
      <c r="D44" s="2"/>
      <c r="E44" s="2">
        <v>603</v>
      </c>
      <c r="F44" s="2"/>
      <c r="G44" s="1">
        <v>9010</v>
      </c>
      <c r="H44" s="1">
        <v>7349</v>
      </c>
      <c r="I44" s="1">
        <v>17419</v>
      </c>
      <c r="J44" s="2">
        <v>619</v>
      </c>
      <c r="K44" s="1">
        <v>225328</v>
      </c>
      <c r="L44" s="1">
        <v>231399</v>
      </c>
      <c r="M44" s="1">
        <v>973764</v>
      </c>
      <c r="N44" s="6"/>
      <c r="O44" s="6"/>
      <c r="P44" s="6"/>
    </row>
    <row r="45" spans="1:16" ht="15" thickBot="1" x14ac:dyDescent="0.4">
      <c r="A45" s="45">
        <v>41</v>
      </c>
      <c r="B45" s="41" t="s">
        <v>63</v>
      </c>
      <c r="C45" s="1">
        <v>13684</v>
      </c>
      <c r="D45" s="2"/>
      <c r="E45" s="2">
        <v>604</v>
      </c>
      <c r="F45" s="2"/>
      <c r="G45" s="1">
        <v>10885</v>
      </c>
      <c r="H45" s="1">
        <v>2195</v>
      </c>
      <c r="I45" s="1">
        <v>19389</v>
      </c>
      <c r="J45" s="2">
        <v>856</v>
      </c>
      <c r="K45" s="1">
        <v>271622</v>
      </c>
      <c r="L45" s="1">
        <v>384871</v>
      </c>
      <c r="M45" s="1">
        <v>705749</v>
      </c>
      <c r="N45" s="6"/>
      <c r="O45" s="6"/>
      <c r="P45" s="5"/>
    </row>
    <row r="46" spans="1:16" ht="15" thickBot="1" x14ac:dyDescent="0.4">
      <c r="A46" s="45">
        <v>42</v>
      </c>
      <c r="B46" s="41" t="s">
        <v>54</v>
      </c>
      <c r="C46" s="1">
        <v>11505</v>
      </c>
      <c r="D46" s="2"/>
      <c r="E46" s="2">
        <v>161</v>
      </c>
      <c r="F46" s="2"/>
      <c r="G46" s="1">
        <v>9814</v>
      </c>
      <c r="H46" s="1">
        <v>1530</v>
      </c>
      <c r="I46" s="1">
        <v>13005</v>
      </c>
      <c r="J46" s="2">
        <v>182</v>
      </c>
      <c r="K46" s="1">
        <v>137679</v>
      </c>
      <c r="L46" s="1">
        <v>155629</v>
      </c>
      <c r="M46" s="1">
        <v>884659</v>
      </c>
      <c r="N46" s="6"/>
      <c r="O46" s="6"/>
      <c r="P46" s="5"/>
    </row>
    <row r="47" spans="1:16" ht="15" thickBot="1" x14ac:dyDescent="0.4">
      <c r="A47" s="45">
        <v>43</v>
      </c>
      <c r="B47" s="41" t="s">
        <v>53</v>
      </c>
      <c r="C47" s="1">
        <v>10229</v>
      </c>
      <c r="D47" s="2"/>
      <c r="E47" s="2">
        <v>138</v>
      </c>
      <c r="F47" s="2"/>
      <c r="G47" s="1">
        <v>8410</v>
      </c>
      <c r="H47" s="1">
        <v>1681</v>
      </c>
      <c r="I47" s="1">
        <v>13423</v>
      </c>
      <c r="J47" s="2">
        <v>181</v>
      </c>
      <c r="K47" s="1">
        <v>193599</v>
      </c>
      <c r="L47" s="1">
        <v>254046</v>
      </c>
      <c r="M47" s="1">
        <v>762062</v>
      </c>
      <c r="N47" s="5"/>
      <c r="O47" s="6"/>
      <c r="P47" s="5"/>
    </row>
    <row r="48" spans="1:16" ht="15" thickBot="1" x14ac:dyDescent="0.4">
      <c r="A48" s="45">
        <v>44</v>
      </c>
      <c r="B48" s="41" t="s">
        <v>56</v>
      </c>
      <c r="C48" s="1">
        <v>9395</v>
      </c>
      <c r="D48" s="2"/>
      <c r="E48" s="2">
        <v>187</v>
      </c>
      <c r="F48" s="2"/>
      <c r="G48" s="1">
        <v>7486</v>
      </c>
      <c r="H48" s="1">
        <v>1722</v>
      </c>
      <c r="I48" s="1">
        <v>5242</v>
      </c>
      <c r="J48" s="2">
        <v>104</v>
      </c>
      <c r="K48" s="1">
        <v>403394</v>
      </c>
      <c r="L48" s="1">
        <v>225090</v>
      </c>
      <c r="M48" s="1">
        <v>1792147</v>
      </c>
      <c r="N48" s="6"/>
      <c r="O48" s="6"/>
      <c r="P48" s="34"/>
    </row>
    <row r="49" spans="1:15" ht="15" thickBot="1" x14ac:dyDescent="0.4">
      <c r="A49" s="45">
        <v>45</v>
      </c>
      <c r="B49" s="41" t="s">
        <v>42</v>
      </c>
      <c r="C49" s="1">
        <v>7150</v>
      </c>
      <c r="D49" s="2"/>
      <c r="E49" s="2">
        <v>429</v>
      </c>
      <c r="F49" s="2"/>
      <c r="G49" s="1">
        <v>6484</v>
      </c>
      <c r="H49" s="2">
        <v>237</v>
      </c>
      <c r="I49" s="1">
        <v>5258</v>
      </c>
      <c r="J49" s="2">
        <v>316</v>
      </c>
      <c r="K49" s="1">
        <v>229193</v>
      </c>
      <c r="L49" s="1">
        <v>168560</v>
      </c>
      <c r="M49" s="1">
        <v>1359711</v>
      </c>
      <c r="N49" s="6"/>
      <c r="O49" s="6"/>
    </row>
    <row r="50" spans="1:15" ht="15" thickBot="1" x14ac:dyDescent="0.4">
      <c r="A50" s="45">
        <v>46</v>
      </c>
      <c r="B50" s="41" t="s">
        <v>47</v>
      </c>
      <c r="C50" s="1">
        <v>6984</v>
      </c>
      <c r="D50" s="2"/>
      <c r="E50" s="2">
        <v>49</v>
      </c>
      <c r="F50" s="2"/>
      <c r="G50" s="1">
        <v>2236</v>
      </c>
      <c r="H50" s="1">
        <v>4699</v>
      </c>
      <c r="I50" s="1">
        <v>4933</v>
      </c>
      <c r="J50" s="2">
        <v>35</v>
      </c>
      <c r="K50" s="1">
        <v>239269</v>
      </c>
      <c r="L50" s="1">
        <v>168991</v>
      </c>
      <c r="M50" s="1">
        <v>1415872</v>
      </c>
      <c r="N50" s="5"/>
      <c r="O50" s="6"/>
    </row>
    <row r="51" spans="1:15" ht="15" thickBot="1" x14ac:dyDescent="0.4">
      <c r="A51" s="45">
        <v>47</v>
      </c>
      <c r="B51" s="41" t="s">
        <v>51</v>
      </c>
      <c r="C51" s="1">
        <v>6624</v>
      </c>
      <c r="D51" s="2"/>
      <c r="E51" s="2">
        <v>97</v>
      </c>
      <c r="F51" s="2"/>
      <c r="G51" s="1">
        <v>4891</v>
      </c>
      <c r="H51" s="1">
        <v>1636</v>
      </c>
      <c r="I51" s="1">
        <v>6198</v>
      </c>
      <c r="J51" s="2">
        <v>91</v>
      </c>
      <c r="K51" s="1">
        <v>236507</v>
      </c>
      <c r="L51" s="1">
        <v>221287</v>
      </c>
      <c r="M51" s="1">
        <v>1068778</v>
      </c>
      <c r="N51" s="5"/>
      <c r="O51" s="6"/>
    </row>
    <row r="52" spans="1:15" ht="15" thickBot="1" x14ac:dyDescent="0.4">
      <c r="A52" s="45">
        <v>48</v>
      </c>
      <c r="B52" s="41" t="s">
        <v>52</v>
      </c>
      <c r="C52" s="1">
        <v>4843</v>
      </c>
      <c r="D52" s="2"/>
      <c r="E52" s="2">
        <v>36</v>
      </c>
      <c r="F52" s="2"/>
      <c r="G52" s="1">
        <v>1779</v>
      </c>
      <c r="H52" s="1">
        <v>3028</v>
      </c>
      <c r="I52" s="1">
        <v>6620</v>
      </c>
      <c r="J52" s="2">
        <v>49</v>
      </c>
      <c r="K52" s="1">
        <v>333831</v>
      </c>
      <c r="L52" s="1">
        <v>456337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4368</v>
      </c>
      <c r="D53" s="2"/>
      <c r="E53" s="2">
        <v>131</v>
      </c>
      <c r="F53" s="2"/>
      <c r="G53" s="1">
        <v>3784</v>
      </c>
      <c r="H53" s="2">
        <v>453</v>
      </c>
      <c r="I53" s="1">
        <v>3249</v>
      </c>
      <c r="J53" s="2">
        <v>97</v>
      </c>
      <c r="K53" s="1">
        <v>246336</v>
      </c>
      <c r="L53" s="1">
        <v>183257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3634</v>
      </c>
      <c r="D54" s="2"/>
      <c r="E54" s="2">
        <v>37</v>
      </c>
      <c r="F54" s="2"/>
      <c r="G54" s="1">
        <v>2965</v>
      </c>
      <c r="H54" s="2">
        <v>632</v>
      </c>
      <c r="I54" s="1">
        <v>6279</v>
      </c>
      <c r="J54" s="2">
        <v>64</v>
      </c>
      <c r="K54" s="1">
        <v>99431</v>
      </c>
      <c r="L54" s="1">
        <v>171800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1572</v>
      </c>
      <c r="D55" s="2"/>
      <c r="E55" s="2">
        <v>58</v>
      </c>
      <c r="F55" s="2"/>
      <c r="G55" s="1">
        <v>1386</v>
      </c>
      <c r="H55" s="2">
        <v>128</v>
      </c>
      <c r="I55" s="1">
        <v>2519</v>
      </c>
      <c r="J55" s="2">
        <v>93</v>
      </c>
      <c r="K55" s="1">
        <v>122078</v>
      </c>
      <c r="L55" s="1">
        <v>195641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2">
        <v>984</v>
      </c>
      <c r="D56" s="2"/>
      <c r="E56" s="2">
        <v>7</v>
      </c>
      <c r="F56" s="2"/>
      <c r="G56" s="2">
        <v>429</v>
      </c>
      <c r="H56" s="2">
        <v>548</v>
      </c>
      <c r="I56" s="2"/>
      <c r="J56" s="2"/>
      <c r="K56" s="1">
        <v>34550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16453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30720</v>
      </c>
      <c r="D58" s="2"/>
      <c r="E58" s="2">
        <v>395</v>
      </c>
      <c r="F58" s="2"/>
      <c r="G58" s="1">
        <v>2267</v>
      </c>
      <c r="H58" s="1">
        <v>28058</v>
      </c>
      <c r="I58" s="1">
        <v>9070</v>
      </c>
      <c r="J58" s="2">
        <v>117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1">
        <v>65</v>
      </c>
      <c r="B59" s="52" t="s">
        <v>66</v>
      </c>
      <c r="C59" s="29">
        <v>1030</v>
      </c>
      <c r="D59" s="13"/>
      <c r="E59" s="13">
        <v>14</v>
      </c>
      <c r="F59" s="13"/>
      <c r="G59" s="13">
        <v>801</v>
      </c>
      <c r="H59" s="13">
        <v>215</v>
      </c>
      <c r="I59" s="13"/>
      <c r="J59" s="13"/>
      <c r="K59" s="29">
        <v>15032</v>
      </c>
      <c r="L59" s="13"/>
      <c r="M59" s="13"/>
      <c r="N59" s="53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EB5D01C5-F95F-4210-9E30-BCE0444C9AFE}"/>
    <hyperlink ref="B6" r:id="rId2" display="https://www.worldometers.info/coronavirus/usa/texas/" xr:uid="{095E33CA-73EC-4A1F-9903-E0C59020CF27}"/>
    <hyperlink ref="B7" r:id="rId3" display="https://www.worldometers.info/coronavirus/usa/florida/" xr:uid="{2F5C3A0A-161C-4EFB-A159-8597F3F8BB95}"/>
    <hyperlink ref="B8" r:id="rId4" display="https://www.worldometers.info/coronavirus/usa/new-york/" xr:uid="{AD0C823F-9061-490F-B915-BB7FD3A29304}"/>
    <hyperlink ref="B9" r:id="rId5" display="https://www.worldometers.info/coronavirus/usa/georgia/" xr:uid="{E1B6884F-9946-4501-A3D7-F8178753424F}"/>
    <hyperlink ref="B10" r:id="rId6" display="https://www.worldometers.info/coronavirus/usa/illinois/" xr:uid="{F85A0322-D725-4D77-8B01-D4ACD1F3013E}"/>
    <hyperlink ref="B11" r:id="rId7" display="https://www.worldometers.info/coronavirus/usa/arizona/" xr:uid="{8663C25E-1282-450A-BCC3-EFCC09042ED6}"/>
    <hyperlink ref="B12" r:id="rId8" display="https://www.worldometers.info/coronavirus/usa/new-jersey/" xr:uid="{4F9F82A5-6267-4788-84EC-861767B68709}"/>
    <hyperlink ref="B13" r:id="rId9" display="https://www.worldometers.info/coronavirus/usa/north-carolina/" xr:uid="{EC8795B2-2979-46F7-9229-08F282ECB6E1}"/>
    <hyperlink ref="B14" r:id="rId10" display="https://www.worldometers.info/coronavirus/usa/tennessee/" xr:uid="{4C5DC37E-1B9D-4A45-B830-8494A548281F}"/>
    <hyperlink ref="B15" r:id="rId11" display="https://www.worldometers.info/coronavirus/usa/louisiana/" xr:uid="{A9ACB72C-A1CA-45A4-AC9F-E2A62936CED0}"/>
    <hyperlink ref="B16" r:id="rId12" display="https://www.worldometers.info/coronavirus/usa/pennsylvania/" xr:uid="{A6C3E84A-5AB8-4009-AD8F-009DE669201C}"/>
    <hyperlink ref="B17" r:id="rId13" display="https://www.worldometers.info/coronavirus/usa/massachusetts/" xr:uid="{650409C8-1C8C-422F-ABCD-6D57E497AA94}"/>
    <hyperlink ref="B18" r:id="rId14" display="https://www.worldometers.info/coronavirus/usa/alabama/" xr:uid="{CFD980C9-3201-47EC-8D03-BD88C4A99767}"/>
    <hyperlink ref="B19" r:id="rId15" display="https://www.worldometers.info/coronavirus/usa/ohio/" xr:uid="{3D7BBCE0-A2FE-48A1-AB1E-CEC7FB268B85}"/>
    <hyperlink ref="B20" r:id="rId16" display="https://www.worldometers.info/coronavirus/usa/virginia/" xr:uid="{FE0DE6B2-FEC1-4F77-A011-9EFA1A749FC5}"/>
    <hyperlink ref="B21" r:id="rId17" display="https://www.worldometers.info/coronavirus/usa/south-carolina/" xr:uid="{345FCC61-E169-4D8B-8B69-D593C1512BF7}"/>
    <hyperlink ref="B22" r:id="rId18" display="https://www.worldometers.info/coronavirus/usa/michigan/" xr:uid="{6A3C72AE-020D-41FB-AD1C-17C5B9F0D0D8}"/>
    <hyperlink ref="B23" r:id="rId19" display="https://www.worldometers.info/coronavirus/usa/maryland/" xr:uid="{1E4DC598-2B7E-4784-B30E-AE0C3ED31BAB}"/>
    <hyperlink ref="B24" r:id="rId20" display="https://www.worldometers.info/coronavirus/usa/indiana/" xr:uid="{32A728E1-BA9C-4E42-B33F-31891DDC36CF}"/>
    <hyperlink ref="B25" r:id="rId21" display="https://www.worldometers.info/coronavirus/usa/mississippi/" xr:uid="{780D1476-4FE4-4F44-AB8F-35479F0E4DE7}"/>
    <hyperlink ref="B26" r:id="rId22" display="https://www.worldometers.info/coronavirus/usa/missouri/" xr:uid="{DD215FCE-DE0D-4450-B94E-9EFBC34C779B}"/>
    <hyperlink ref="B27" r:id="rId23" display="https://www.worldometers.info/coronavirus/usa/washington/" xr:uid="{B2053DEC-52D5-442A-B6B2-B22434FECE96}"/>
    <hyperlink ref="B28" r:id="rId24" display="https://www.worldometers.info/coronavirus/usa/wisconsin/" xr:uid="{39A35DD5-8C17-4817-89FC-83DBEAB21803}"/>
    <hyperlink ref="B29" r:id="rId25" display="https://www.worldometers.info/coronavirus/usa/minnesota/" xr:uid="{7FE7EA92-4824-4ED2-A03E-CD2203EC4CD1}"/>
    <hyperlink ref="B30" r:id="rId26" display="https://www.worldometers.info/coronavirus/usa/nevada/" xr:uid="{C41D2BD3-64D8-4DCC-A1C7-54485247E6AD}"/>
    <hyperlink ref="B31" r:id="rId27" display="https://www.worldometers.info/coronavirus/usa/iowa/" xr:uid="{7B69BB65-6E87-44DA-A487-3058D8673086}"/>
    <hyperlink ref="B32" r:id="rId28" display="https://www.worldometers.info/coronavirus/usa/arkansas/" xr:uid="{2C50E01F-8C39-4568-89C6-A8C7DF69F37F}"/>
    <hyperlink ref="B33" r:id="rId29" display="https://www.worldometers.info/coronavirus/usa/colorado/" xr:uid="{96F209E6-A81E-41D0-AF6A-A19965935C4C}"/>
    <hyperlink ref="B34" r:id="rId30" display="https://www.worldometers.info/coronavirus/usa/oklahoma/" xr:uid="{AE8865DC-1F38-4C71-84F4-E2A4F29D2298}"/>
    <hyperlink ref="B35" r:id="rId31" display="https://www.worldometers.info/coronavirus/usa/connecticut/" xr:uid="{E51E4287-A2C7-4C7E-8B9A-20BB53AB6161}"/>
    <hyperlink ref="B36" r:id="rId32" display="https://www.worldometers.info/coronavirus/usa/utah/" xr:uid="{8ECF6B76-E23C-41E9-BDAF-FF971A6E6D3A}"/>
    <hyperlink ref="B37" r:id="rId33" display="https://www.worldometers.info/coronavirus/usa/kentucky/" xr:uid="{03680012-3161-43AA-B4CB-101760343A79}"/>
    <hyperlink ref="B38" r:id="rId34" display="https://www.worldometers.info/coronavirus/usa/kansas/" xr:uid="{9DEAA996-6A64-4C7B-8D33-96BCADF992EE}"/>
    <hyperlink ref="B39" r:id="rId35" display="https://www.worldometers.info/coronavirus/usa/nebraska/" xr:uid="{F743E041-892E-4023-97FD-77EDB8222E9C}"/>
    <hyperlink ref="B40" r:id="rId36" display="https://www.worldometers.info/coronavirus/usa/idaho/" xr:uid="{262EB3C4-588C-4489-8D39-9D5ED1365355}"/>
    <hyperlink ref="B41" r:id="rId37" display="https://www.worldometers.info/coronavirus/usa/oregon/" xr:uid="{5F69F380-87DE-4B8B-8C2F-B084BB2774B2}"/>
    <hyperlink ref="B42" r:id="rId38" display="https://www.worldometers.info/coronavirus/usa/new-mexico/" xr:uid="{81B324C7-92E9-413E-85F5-A33803EF5B2A}"/>
    <hyperlink ref="B43" r:id="rId39" display="https://www.worldometers.info/coronavirus/usa/rhode-island/" xr:uid="{9FB23770-5CD8-4F7C-BA14-204447BEE1D2}"/>
    <hyperlink ref="B44" r:id="rId40" display="https://www.worldometers.info/coronavirus/usa/delaware/" xr:uid="{0DD48236-E6F3-4E5D-9BC5-75DEDBDF5B21}"/>
    <hyperlink ref="B45" r:id="rId41" display="https://www.worldometers.info/coronavirus/usa/district-of-columbia/" xr:uid="{86756CCD-E40E-4DC4-A8B5-40EAFBC01A13}"/>
    <hyperlink ref="B46" r:id="rId42" display="https://www.worldometers.info/coronavirus/usa/south-dakota/" xr:uid="{E434E27C-E42C-41BC-A5C1-F297CAC6AA65}"/>
    <hyperlink ref="B47" r:id="rId43" display="https://www.worldometers.info/coronavirus/usa/north-dakota/" xr:uid="{414F30F2-BD9D-41E7-93A4-860DA6A1FFF0}"/>
    <hyperlink ref="B48" r:id="rId44" display="https://www.worldometers.info/coronavirus/usa/west-virginia/" xr:uid="{09780857-3C8F-460E-8E1D-7B4A8E650B85}"/>
    <hyperlink ref="B49" r:id="rId45" display="https://www.worldometers.info/coronavirus/usa/new-hampshire/" xr:uid="{69E2725C-8CEF-4B08-B5B6-E66B0FBB5C4D}"/>
    <hyperlink ref="B50" r:id="rId46" display="https://www.worldometers.info/coronavirus/usa/hawaii/" xr:uid="{A80942B1-B897-409A-99C0-33FF738DEEA2}"/>
    <hyperlink ref="B51" r:id="rId47" display="https://www.worldometers.info/coronavirus/usa/montana/" xr:uid="{E0765E8D-F650-4EF5-AE28-7D0F48DFAB18}"/>
    <hyperlink ref="B52" r:id="rId48" display="https://www.worldometers.info/coronavirus/usa/alaska/" xr:uid="{1B81FCAF-EEFE-4875-8EC2-BF371BFE8A76}"/>
    <hyperlink ref="B53" r:id="rId49" display="https://www.worldometers.info/coronavirus/usa/maine/" xr:uid="{9787FCC2-115D-42D6-9F24-7DFBD44CA2CE}"/>
    <hyperlink ref="B54" r:id="rId50" display="https://www.worldometers.info/coronavirus/usa/wyoming/" xr:uid="{6E3A4B4D-5B5F-4082-A260-D5B484ECCF19}"/>
    <hyperlink ref="B55" r:id="rId51" display="https://www.worldometers.info/coronavirus/usa/vermont/" xr:uid="{E6275291-BB2F-4FE3-82B9-80BA0B63379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117242</v>
      </c>
      <c r="C2" s="2"/>
      <c r="D2" s="1">
        <v>2037</v>
      </c>
      <c r="E2" s="2"/>
      <c r="F2" s="1">
        <v>44684</v>
      </c>
      <c r="G2" s="1">
        <v>70521</v>
      </c>
      <c r="H2" s="1">
        <v>23911</v>
      </c>
      <c r="I2" s="2">
        <v>415</v>
      </c>
      <c r="J2" s="1">
        <v>920989</v>
      </c>
      <c r="K2" s="1">
        <v>187835</v>
      </c>
      <c r="L2" s="1">
        <v>4903185</v>
      </c>
      <c r="M2" s="46"/>
      <c r="N2" s="37">
        <f>IFERROR(B2/J2,0)</f>
        <v>0.12730010890466661</v>
      </c>
      <c r="O2" s="38">
        <f>IFERROR(I2/H2,0)</f>
        <v>1.7356028606080882E-2</v>
      </c>
      <c r="P2" s="36">
        <f>D2*250</f>
        <v>509250</v>
      </c>
      <c r="Q2" s="39">
        <f>ABS(P2-B2)/B2</f>
        <v>3.3435799457532283</v>
      </c>
    </row>
    <row r="3" spans="1:17" ht="15" thickBot="1" x14ac:dyDescent="0.35">
      <c r="A3" s="41" t="s">
        <v>52</v>
      </c>
      <c r="B3" s="1">
        <v>4843</v>
      </c>
      <c r="C3" s="2"/>
      <c r="D3" s="2">
        <v>36</v>
      </c>
      <c r="E3" s="2"/>
      <c r="F3" s="1">
        <v>1779</v>
      </c>
      <c r="G3" s="1">
        <v>3028</v>
      </c>
      <c r="H3" s="1">
        <v>6620</v>
      </c>
      <c r="I3" s="2">
        <v>49</v>
      </c>
      <c r="J3" s="1">
        <v>333831</v>
      </c>
      <c r="K3" s="1">
        <v>456337</v>
      </c>
      <c r="L3" s="1">
        <v>731545</v>
      </c>
      <c r="M3" s="46"/>
      <c r="N3" s="37">
        <f>IFERROR(B3/J3,0)</f>
        <v>1.4507340540572925E-2</v>
      </c>
      <c r="O3" s="38">
        <f>IFERROR(I3/H3,0)</f>
        <v>7.401812688821752E-3</v>
      </c>
      <c r="P3" s="36">
        <f>D3*250</f>
        <v>9000</v>
      </c>
      <c r="Q3" s="39">
        <f>ABS(P3-B3)/B3</f>
        <v>0.85835226099525086</v>
      </c>
    </row>
    <row r="4" spans="1:17" ht="15" thickBot="1" x14ac:dyDescent="0.35">
      <c r="A4" s="41" t="s">
        <v>33</v>
      </c>
      <c r="B4" s="1">
        <v>199273</v>
      </c>
      <c r="C4" s="2"/>
      <c r="D4" s="1">
        <v>4792</v>
      </c>
      <c r="E4" s="2"/>
      <c r="F4" s="1">
        <v>29526</v>
      </c>
      <c r="G4" s="1">
        <v>164955</v>
      </c>
      <c r="H4" s="1">
        <v>27377</v>
      </c>
      <c r="I4" s="2">
        <v>658</v>
      </c>
      <c r="J4" s="1">
        <v>1421819</v>
      </c>
      <c r="K4" s="1">
        <v>195339</v>
      </c>
      <c r="L4" s="1">
        <v>7278717</v>
      </c>
      <c r="M4" s="46"/>
      <c r="N4" s="37">
        <f>IFERROR(B4/J4,0)</f>
        <v>0.14015356385025099</v>
      </c>
      <c r="O4" s="38">
        <f>IFERROR(I4/H4,0)</f>
        <v>2.4034773715162362E-2</v>
      </c>
      <c r="P4" s="36">
        <f>D4*250</f>
        <v>1198000</v>
      </c>
      <c r="Q4" s="39">
        <f>ABS(P4-B4)/B4</f>
        <v>5.0118530859674921</v>
      </c>
    </row>
    <row r="5" spans="1:17" ht="12.5" customHeight="1" thickBot="1" x14ac:dyDescent="0.35">
      <c r="A5" s="41" t="s">
        <v>34</v>
      </c>
      <c r="B5" s="1">
        <v>57374</v>
      </c>
      <c r="C5" s="2"/>
      <c r="D5" s="2">
        <v>711</v>
      </c>
      <c r="E5" s="2"/>
      <c r="F5" s="1">
        <v>50689</v>
      </c>
      <c r="G5" s="1">
        <v>5974</v>
      </c>
      <c r="H5" s="1">
        <v>19012</v>
      </c>
      <c r="I5" s="2">
        <v>236</v>
      </c>
      <c r="J5" s="1">
        <v>673704</v>
      </c>
      <c r="K5" s="1">
        <v>223243</v>
      </c>
      <c r="L5" s="1">
        <v>3017804</v>
      </c>
      <c r="M5" s="46"/>
      <c r="N5" s="37">
        <f>IFERROR(B5/J5,0)</f>
        <v>8.5162029615380053E-2</v>
      </c>
      <c r="O5" s="38">
        <f>IFERROR(I5/H5,0)</f>
        <v>1.2413212707763518E-2</v>
      </c>
      <c r="P5" s="36">
        <f>D5*250</f>
        <v>177750</v>
      </c>
      <c r="Q5" s="39">
        <f>ABS(P5-B5)/B5</f>
        <v>2.0980932129536027</v>
      </c>
    </row>
    <row r="6" spans="1:17" ht="15" thickBot="1" x14ac:dyDescent="0.35">
      <c r="A6" s="41" t="s">
        <v>10</v>
      </c>
      <c r="B6" s="1">
        <v>682209</v>
      </c>
      <c r="C6" s="43">
        <v>124</v>
      </c>
      <c r="D6" s="1">
        <v>12416</v>
      </c>
      <c r="E6" s="42">
        <v>9</v>
      </c>
      <c r="F6" s="1">
        <v>292694</v>
      </c>
      <c r="G6" s="1">
        <v>377099</v>
      </c>
      <c r="H6" s="1">
        <v>17266</v>
      </c>
      <c r="I6" s="2">
        <v>314</v>
      </c>
      <c r="J6" s="1">
        <v>10762506</v>
      </c>
      <c r="K6" s="1">
        <v>272384</v>
      </c>
      <c r="L6" s="1">
        <v>39512223</v>
      </c>
      <c r="M6" s="46"/>
      <c r="N6" s="37">
        <f>IFERROR(B6/J6,0)</f>
        <v>6.3387560480802518E-2</v>
      </c>
      <c r="O6" s="38">
        <f>IFERROR(I6/H6,0)</f>
        <v>1.8186030348662112E-2</v>
      </c>
      <c r="P6" s="36">
        <f>D6*250</f>
        <v>3104000</v>
      </c>
      <c r="Q6" s="39">
        <f>ABS(P6-B6)/B6</f>
        <v>3.5499253161421205</v>
      </c>
    </row>
    <row r="7" spans="1:17" ht="15" thickBot="1" x14ac:dyDescent="0.35">
      <c r="A7" s="41" t="s">
        <v>18</v>
      </c>
      <c r="B7" s="1">
        <v>55800</v>
      </c>
      <c r="C7" s="2"/>
      <c r="D7" s="1">
        <v>1926</v>
      </c>
      <c r="E7" s="2"/>
      <c r="F7" s="1">
        <v>23184</v>
      </c>
      <c r="G7" s="1">
        <v>30690</v>
      </c>
      <c r="H7" s="1">
        <v>9690</v>
      </c>
      <c r="I7" s="2">
        <v>334</v>
      </c>
      <c r="J7" s="1">
        <v>678335</v>
      </c>
      <c r="K7" s="1">
        <v>117792</v>
      </c>
      <c r="L7" s="1">
        <v>5758736</v>
      </c>
      <c r="M7" s="46"/>
      <c r="N7" s="37">
        <f>IFERROR(B7/J7,0)</f>
        <v>8.2260240146830102E-2</v>
      </c>
      <c r="O7" s="38">
        <f>IFERROR(I7/H7,0)</f>
        <v>3.4468524251805986E-2</v>
      </c>
      <c r="P7" s="36">
        <f>D7*250</f>
        <v>481500</v>
      </c>
      <c r="Q7" s="39">
        <f>ABS(P7-B7)/B7</f>
        <v>7.629032258064516</v>
      </c>
    </row>
    <row r="8" spans="1:17" ht="15" thickBot="1" x14ac:dyDescent="0.35">
      <c r="A8" s="41" t="s">
        <v>23</v>
      </c>
      <c r="B8" s="1">
        <v>52040</v>
      </c>
      <c r="C8" s="2"/>
      <c r="D8" s="1">
        <v>4463</v>
      </c>
      <c r="E8" s="2"/>
      <c r="F8" s="1">
        <v>35910</v>
      </c>
      <c r="G8" s="1">
        <v>11667</v>
      </c>
      <c r="H8" s="1">
        <v>14596</v>
      </c>
      <c r="I8" s="1">
        <v>1252</v>
      </c>
      <c r="J8" s="1">
        <v>1080637</v>
      </c>
      <c r="K8" s="1">
        <v>303100</v>
      </c>
      <c r="L8" s="1">
        <v>3565287</v>
      </c>
      <c r="M8" s="46"/>
      <c r="N8" s="37">
        <f>IFERROR(B8/J8,0)</f>
        <v>4.8156781601962545E-2</v>
      </c>
      <c r="O8" s="38">
        <f>IFERROR(I8/H8,0)</f>
        <v>8.5776925184982186E-2</v>
      </c>
      <c r="P8" s="36">
        <f>D8*250</f>
        <v>1115750</v>
      </c>
      <c r="Q8" s="39">
        <f>ABS(P8-B8)/B8</f>
        <v>20.440238278247502</v>
      </c>
    </row>
    <row r="9" spans="1:17" ht="15" thickBot="1" x14ac:dyDescent="0.35">
      <c r="A9" s="41" t="s">
        <v>43</v>
      </c>
      <c r="B9" s="1">
        <v>16962</v>
      </c>
      <c r="C9" s="2"/>
      <c r="D9" s="2">
        <v>603</v>
      </c>
      <c r="E9" s="2"/>
      <c r="F9" s="1">
        <v>9010</v>
      </c>
      <c r="G9" s="1">
        <v>7349</v>
      </c>
      <c r="H9" s="1">
        <v>17419</v>
      </c>
      <c r="I9" s="2">
        <v>619</v>
      </c>
      <c r="J9" s="1">
        <v>225328</v>
      </c>
      <c r="K9" s="1">
        <v>231399</v>
      </c>
      <c r="L9" s="1">
        <v>973764</v>
      </c>
      <c r="M9" s="46"/>
      <c r="N9" s="37">
        <f>IFERROR(B9/J9,0)</f>
        <v>7.5276929631470563E-2</v>
      </c>
      <c r="O9" s="38">
        <f>IFERROR(I9/H9,0)</f>
        <v>3.5535909064814283E-2</v>
      </c>
      <c r="P9" s="36">
        <f>D9*250</f>
        <v>150750</v>
      </c>
      <c r="Q9" s="39">
        <f>ABS(P9-B9)/B9</f>
        <v>7.8875132649451718</v>
      </c>
    </row>
    <row r="10" spans="1:17" ht="15" thickBot="1" x14ac:dyDescent="0.35">
      <c r="A10" s="41" t="s">
        <v>63</v>
      </c>
      <c r="B10" s="1">
        <v>13684</v>
      </c>
      <c r="C10" s="2"/>
      <c r="D10" s="2">
        <v>604</v>
      </c>
      <c r="E10" s="2"/>
      <c r="F10" s="1">
        <v>10885</v>
      </c>
      <c r="G10" s="1">
        <v>2195</v>
      </c>
      <c r="H10" s="1">
        <v>19389</v>
      </c>
      <c r="I10" s="2">
        <v>856</v>
      </c>
      <c r="J10" s="1">
        <v>271622</v>
      </c>
      <c r="K10" s="1">
        <v>384871</v>
      </c>
      <c r="L10" s="1">
        <v>705749</v>
      </c>
      <c r="M10" s="46"/>
      <c r="N10" s="37">
        <f>IFERROR(B10/J10,0)</f>
        <v>5.0378835293164767E-2</v>
      </c>
      <c r="O10" s="38">
        <f>IFERROR(I10/H10,0)</f>
        <v>4.4148744133271439E-2</v>
      </c>
      <c r="P10" s="36">
        <f>D10*250</f>
        <v>151000</v>
      </c>
      <c r="Q10" s="39">
        <f>ABS(P10-B10)/B10</f>
        <v>10.034785150540777</v>
      </c>
    </row>
    <row r="11" spans="1:17" ht="15" thickBot="1" x14ac:dyDescent="0.35">
      <c r="A11" s="41" t="s">
        <v>13</v>
      </c>
      <c r="B11" s="1">
        <v>605502</v>
      </c>
      <c r="C11" s="2"/>
      <c r="D11" s="1">
        <v>10585</v>
      </c>
      <c r="E11" s="2"/>
      <c r="F11" s="1">
        <v>65451</v>
      </c>
      <c r="G11" s="1">
        <v>529466</v>
      </c>
      <c r="H11" s="1">
        <v>28192</v>
      </c>
      <c r="I11" s="2">
        <v>493</v>
      </c>
      <c r="J11" s="1">
        <v>4473343</v>
      </c>
      <c r="K11" s="1">
        <v>208278</v>
      </c>
      <c r="L11" s="1">
        <v>21477737</v>
      </c>
      <c r="M11" s="46"/>
      <c r="N11" s="37">
        <f>IFERROR(B11/J11,0)</f>
        <v>0.13535782970364668</v>
      </c>
      <c r="O11" s="38">
        <f>IFERROR(I11/H11,0)</f>
        <v>1.7487230419977299E-2</v>
      </c>
      <c r="P11" s="36">
        <f>D11*250</f>
        <v>2646250</v>
      </c>
      <c r="Q11" s="39">
        <f>ABS(P11-B11)/B11</f>
        <v>3.3703406429706262</v>
      </c>
    </row>
    <row r="12" spans="1:17" ht="15" thickBot="1" x14ac:dyDescent="0.35">
      <c r="A12" s="41" t="s">
        <v>16</v>
      </c>
      <c r="B12" s="1">
        <v>258354</v>
      </c>
      <c r="C12" s="2"/>
      <c r="D12" s="1">
        <v>5262</v>
      </c>
      <c r="E12" s="2"/>
      <c r="F12" s="1">
        <v>45251</v>
      </c>
      <c r="G12" s="1">
        <v>207841</v>
      </c>
      <c r="H12" s="1">
        <v>24333</v>
      </c>
      <c r="I12" s="2">
        <v>496</v>
      </c>
      <c r="J12" s="1">
        <v>2500850</v>
      </c>
      <c r="K12" s="1">
        <v>235542</v>
      </c>
      <c r="L12" s="1">
        <v>10617423</v>
      </c>
      <c r="M12" s="46"/>
      <c r="N12" s="37">
        <f>IFERROR(B12/J12,0)</f>
        <v>0.1033064757982286</v>
      </c>
      <c r="O12" s="38">
        <f>IFERROR(I12/H12,0)</f>
        <v>2.0383840874532527E-2</v>
      </c>
      <c r="P12" s="36">
        <f>D12*250</f>
        <v>1315500</v>
      </c>
      <c r="Q12" s="39">
        <f>ABS(P12-B12)/B12</f>
        <v>4.0918507164588123</v>
      </c>
    </row>
    <row r="13" spans="1:17" ht="13.5" thickBot="1" x14ac:dyDescent="0.35">
      <c r="A13" s="44" t="s">
        <v>64</v>
      </c>
      <c r="B13" s="2">
        <v>984</v>
      </c>
      <c r="C13" s="2"/>
      <c r="D13" s="2">
        <v>7</v>
      </c>
      <c r="E13" s="2"/>
      <c r="F13" s="2">
        <v>429</v>
      </c>
      <c r="G13" s="2">
        <v>548</v>
      </c>
      <c r="H13" s="2"/>
      <c r="I13" s="2"/>
      <c r="J13" s="1">
        <v>34550</v>
      </c>
      <c r="K13" s="2"/>
      <c r="L13" s="2"/>
      <c r="M13" s="46"/>
      <c r="N13" s="37">
        <f>IFERROR(B13/J13,0)</f>
        <v>2.8480463096960926E-2</v>
      </c>
      <c r="O13" s="38">
        <f>IFERROR(I13/H13,0)</f>
        <v>0</v>
      </c>
      <c r="P13" s="36">
        <f>D13*250</f>
        <v>1750</v>
      </c>
      <c r="Q13" s="39">
        <f>ABS(P13-B13)/B13</f>
        <v>0.77845528455284552</v>
      </c>
    </row>
    <row r="14" spans="1:17" ht="15" thickBot="1" x14ac:dyDescent="0.35">
      <c r="A14" s="41" t="s">
        <v>47</v>
      </c>
      <c r="B14" s="1">
        <v>6984</v>
      </c>
      <c r="C14" s="2"/>
      <c r="D14" s="2">
        <v>49</v>
      </c>
      <c r="E14" s="2"/>
      <c r="F14" s="1">
        <v>2236</v>
      </c>
      <c r="G14" s="1">
        <v>4699</v>
      </c>
      <c r="H14" s="1">
        <v>4933</v>
      </c>
      <c r="I14" s="2">
        <v>35</v>
      </c>
      <c r="J14" s="1">
        <v>239269</v>
      </c>
      <c r="K14" s="1">
        <v>168991</v>
      </c>
      <c r="L14" s="1">
        <v>1415872</v>
      </c>
      <c r="M14" s="46"/>
      <c r="N14" s="37">
        <f>IFERROR(B14/J14,0)</f>
        <v>2.9188904538406564E-2</v>
      </c>
      <c r="O14" s="38">
        <f>IFERROR(I14/H14,0)</f>
        <v>7.0950739914859111E-3</v>
      </c>
      <c r="P14" s="36">
        <f>D14*250</f>
        <v>12250</v>
      </c>
      <c r="Q14" s="39">
        <f>ABS(P14-B14)/B14</f>
        <v>0.75400916380297822</v>
      </c>
    </row>
    <row r="15" spans="1:17" ht="15" thickBot="1" x14ac:dyDescent="0.35">
      <c r="A15" s="41" t="s">
        <v>49</v>
      </c>
      <c r="B15" s="1">
        <v>30475</v>
      </c>
      <c r="C15" s="2"/>
      <c r="D15" s="2">
        <v>326</v>
      </c>
      <c r="E15" s="2"/>
      <c r="F15" s="1">
        <v>13353</v>
      </c>
      <c r="G15" s="1">
        <v>16796</v>
      </c>
      <c r="H15" s="1">
        <v>17053</v>
      </c>
      <c r="I15" s="2">
        <v>182</v>
      </c>
      <c r="J15" s="1">
        <v>242719</v>
      </c>
      <c r="K15" s="1">
        <v>135820</v>
      </c>
      <c r="L15" s="1">
        <v>1787065</v>
      </c>
      <c r="M15" s="46"/>
      <c r="N15" s="37">
        <f>IFERROR(B15/J15,0)</f>
        <v>0.12555671373069269</v>
      </c>
      <c r="O15" s="38">
        <f>IFERROR(I15/H15,0)</f>
        <v>1.0672608925115816E-2</v>
      </c>
      <c r="P15" s="36">
        <f>D15*250</f>
        <v>81500</v>
      </c>
      <c r="Q15" s="39">
        <f>ABS(P15-B15)/B15</f>
        <v>1.6743232157506152</v>
      </c>
    </row>
    <row r="16" spans="1:17" ht="15" thickBot="1" x14ac:dyDescent="0.35">
      <c r="A16" s="41" t="s">
        <v>12</v>
      </c>
      <c r="B16" s="1">
        <v>224887</v>
      </c>
      <c r="C16" s="2"/>
      <c r="D16" s="1">
        <v>8126</v>
      </c>
      <c r="E16" s="2"/>
      <c r="F16" s="1">
        <v>150423</v>
      </c>
      <c r="G16" s="1">
        <v>66338</v>
      </c>
      <c r="H16" s="1">
        <v>17747</v>
      </c>
      <c r="I16" s="2">
        <v>641</v>
      </c>
      <c r="J16" s="1">
        <v>3781050</v>
      </c>
      <c r="K16" s="1">
        <v>298383</v>
      </c>
      <c r="L16" s="1">
        <v>12671821</v>
      </c>
      <c r="M16" s="46"/>
      <c r="N16" s="37">
        <f>IFERROR(B16/J16,0)</f>
        <v>5.9477393845624893E-2</v>
      </c>
      <c r="O16" s="38">
        <f>IFERROR(I16/H16,0)</f>
        <v>3.6118780638981239E-2</v>
      </c>
      <c r="P16" s="36">
        <f>D16*250</f>
        <v>2031500</v>
      </c>
      <c r="Q16" s="39">
        <f>ABS(P16-B16)/B16</f>
        <v>8.0334256760061713</v>
      </c>
    </row>
    <row r="17" spans="1:17" ht="15" thickBot="1" x14ac:dyDescent="0.35">
      <c r="A17" s="41" t="s">
        <v>27</v>
      </c>
      <c r="B17" s="1">
        <v>88421</v>
      </c>
      <c r="C17" s="2"/>
      <c r="D17" s="1">
        <v>3241</v>
      </c>
      <c r="E17" s="2"/>
      <c r="F17" s="1">
        <v>66703</v>
      </c>
      <c r="G17" s="1">
        <v>18477</v>
      </c>
      <c r="H17" s="1">
        <v>13134</v>
      </c>
      <c r="I17" s="2">
        <v>481</v>
      </c>
      <c r="J17" s="1">
        <v>1325229</v>
      </c>
      <c r="K17" s="1">
        <v>196849</v>
      </c>
      <c r="L17" s="1">
        <v>6732219</v>
      </c>
      <c r="M17" s="46"/>
      <c r="N17" s="37">
        <f>IFERROR(B17/J17,0)</f>
        <v>6.6721298734030113E-2</v>
      </c>
      <c r="O17" s="38">
        <f>IFERROR(I17/H17,0)</f>
        <v>3.6622506471752705E-2</v>
      </c>
      <c r="P17" s="36">
        <f>D17*250</f>
        <v>810250</v>
      </c>
      <c r="Q17" s="39">
        <f>ABS(P17-B17)/B17</f>
        <v>8.1635471211590005</v>
      </c>
    </row>
    <row r="18" spans="1:17" ht="15" thickBot="1" x14ac:dyDescent="0.35">
      <c r="A18" s="41" t="s">
        <v>41</v>
      </c>
      <c r="B18" s="1">
        <v>57606</v>
      </c>
      <c r="C18" s="43">
        <v>308</v>
      </c>
      <c r="D18" s="1">
        <v>1060</v>
      </c>
      <c r="E18" s="42">
        <v>8</v>
      </c>
      <c r="F18" s="1">
        <v>44853</v>
      </c>
      <c r="G18" s="1">
        <v>11693</v>
      </c>
      <c r="H18" s="1">
        <v>18258</v>
      </c>
      <c r="I18" s="2">
        <v>336</v>
      </c>
      <c r="J18" s="1">
        <v>605690</v>
      </c>
      <c r="K18" s="1">
        <v>191974</v>
      </c>
      <c r="L18" s="1">
        <v>3155070</v>
      </c>
      <c r="M18" s="46"/>
      <c r="N18" s="37">
        <f>IFERROR(B18/J18,0)</f>
        <v>9.5108058577820342E-2</v>
      </c>
      <c r="O18" s="38">
        <f>IFERROR(I18/H18,0)</f>
        <v>1.8402891883010187E-2</v>
      </c>
      <c r="P18" s="36">
        <f>D18*250</f>
        <v>265000</v>
      </c>
      <c r="Q18" s="39">
        <f>ABS(P18-B18)/B18</f>
        <v>3.6002152553553448</v>
      </c>
    </row>
    <row r="19" spans="1:17" ht="15" thickBot="1" x14ac:dyDescent="0.35">
      <c r="A19" s="41" t="s">
        <v>45</v>
      </c>
      <c r="B19" s="1">
        <v>39008</v>
      </c>
      <c r="C19" s="2"/>
      <c r="D19" s="2">
        <v>431</v>
      </c>
      <c r="E19" s="2"/>
      <c r="F19" s="1">
        <v>25028</v>
      </c>
      <c r="G19" s="1">
        <v>13549</v>
      </c>
      <c r="H19" s="1">
        <v>13390</v>
      </c>
      <c r="I19" s="2">
        <v>148</v>
      </c>
      <c r="J19" s="1">
        <v>386957</v>
      </c>
      <c r="K19" s="1">
        <v>132824</v>
      </c>
      <c r="L19" s="1">
        <v>2913314</v>
      </c>
      <c r="M19" s="46"/>
      <c r="N19" s="37">
        <f>IFERROR(B19/J19,0)</f>
        <v>0.10080706641823252</v>
      </c>
      <c r="O19" s="38">
        <f>IFERROR(I19/H19,0)</f>
        <v>1.1053024645257654E-2</v>
      </c>
      <c r="P19" s="36">
        <f>D19*250</f>
        <v>107750</v>
      </c>
      <c r="Q19" s="39">
        <f>ABS(P19-B19)/B19</f>
        <v>1.7622538966365873</v>
      </c>
    </row>
    <row r="20" spans="1:17" ht="15" thickBot="1" x14ac:dyDescent="0.35">
      <c r="A20" s="41" t="s">
        <v>38</v>
      </c>
      <c r="B20" s="1">
        <v>44568</v>
      </c>
      <c r="C20" s="2"/>
      <c r="D20" s="2">
        <v>895</v>
      </c>
      <c r="E20" s="2"/>
      <c r="F20" s="1">
        <v>9594</v>
      </c>
      <c r="G20" s="1">
        <v>34079</v>
      </c>
      <c r="H20" s="1">
        <v>9976</v>
      </c>
      <c r="I20" s="2">
        <v>200</v>
      </c>
      <c r="J20" s="1">
        <v>831302</v>
      </c>
      <c r="K20" s="1">
        <v>186070</v>
      </c>
      <c r="L20" s="1">
        <v>4467673</v>
      </c>
      <c r="M20" s="46"/>
      <c r="N20" s="37">
        <f>IFERROR(B20/J20,0)</f>
        <v>5.3612285306663524E-2</v>
      </c>
      <c r="O20" s="38">
        <f>IFERROR(I20/H20,0)</f>
        <v>2.0048115477145148E-2</v>
      </c>
      <c r="P20" s="36">
        <f>D20*250</f>
        <v>223750</v>
      </c>
      <c r="Q20" s="39">
        <f>ABS(P20-B20)/B20</f>
        <v>4.020418237300305</v>
      </c>
    </row>
    <row r="21" spans="1:17" ht="15" thickBot="1" x14ac:dyDescent="0.35">
      <c r="A21" s="41" t="s">
        <v>14</v>
      </c>
      <c r="B21" s="1">
        <v>144116</v>
      </c>
      <c r="C21" s="2"/>
      <c r="D21" s="1">
        <v>4797</v>
      </c>
      <c r="E21" s="2"/>
      <c r="F21" s="1">
        <v>118120</v>
      </c>
      <c r="G21" s="1">
        <v>21199</v>
      </c>
      <c r="H21" s="1">
        <v>31001</v>
      </c>
      <c r="I21" s="1">
        <v>1032</v>
      </c>
      <c r="J21" s="1">
        <v>1794062</v>
      </c>
      <c r="K21" s="1">
        <v>385920</v>
      </c>
      <c r="L21" s="1">
        <v>4648794</v>
      </c>
      <c r="M21" s="46"/>
      <c r="N21" s="37">
        <f>IFERROR(B21/J21,0)</f>
        <v>8.0329442349261065E-2</v>
      </c>
      <c r="O21" s="38">
        <f>IFERROR(I21/H21,0)</f>
        <v>3.3289248733911807E-2</v>
      </c>
      <c r="P21" s="36">
        <f>D21*250</f>
        <v>1199250</v>
      </c>
      <c r="Q21" s="39">
        <f>ABS(P21-B21)/B21</f>
        <v>7.3214216325737604</v>
      </c>
    </row>
    <row r="22" spans="1:17" ht="15" thickBot="1" x14ac:dyDescent="0.35">
      <c r="A22" s="41" t="s">
        <v>39</v>
      </c>
      <c r="B22" s="1">
        <v>4368</v>
      </c>
      <c r="C22" s="2"/>
      <c r="D22" s="2">
        <v>131</v>
      </c>
      <c r="E22" s="2"/>
      <c r="F22" s="1">
        <v>3784</v>
      </c>
      <c r="G22" s="2">
        <v>453</v>
      </c>
      <c r="H22" s="1">
        <v>3249</v>
      </c>
      <c r="I22" s="2">
        <v>97</v>
      </c>
      <c r="J22" s="1">
        <v>246336</v>
      </c>
      <c r="K22" s="1">
        <v>183257</v>
      </c>
      <c r="L22" s="1">
        <v>1344212</v>
      </c>
      <c r="M22" s="46"/>
      <c r="N22" s="37">
        <f>IFERROR(B22/J22,0)</f>
        <v>1.7731878409976618E-2</v>
      </c>
      <c r="O22" s="38">
        <f>IFERROR(I22/H22,0)</f>
        <v>2.9855340104647583E-2</v>
      </c>
      <c r="P22" s="36">
        <f>D22*250</f>
        <v>32750</v>
      </c>
      <c r="Q22" s="39">
        <f>ABS(P22-B22)/B22</f>
        <v>6.4977106227106223</v>
      </c>
    </row>
    <row r="23" spans="1:17" ht="15" thickBot="1" x14ac:dyDescent="0.35">
      <c r="A23" s="41" t="s">
        <v>26</v>
      </c>
      <c r="B23" s="1">
        <v>105046</v>
      </c>
      <c r="C23" s="2"/>
      <c r="D23" s="1">
        <v>3707</v>
      </c>
      <c r="E23" s="2"/>
      <c r="F23" s="1">
        <v>6056</v>
      </c>
      <c r="G23" s="1">
        <v>95283</v>
      </c>
      <c r="H23" s="1">
        <v>17375</v>
      </c>
      <c r="I23" s="2">
        <v>613</v>
      </c>
      <c r="J23" s="1">
        <v>1807573</v>
      </c>
      <c r="K23" s="1">
        <v>298986</v>
      </c>
      <c r="L23" s="1">
        <v>6045680</v>
      </c>
      <c r="M23" s="47"/>
      <c r="N23" s="37">
        <f>IFERROR(B23/J23,0)</f>
        <v>5.8114388741146279E-2</v>
      </c>
      <c r="O23" s="38">
        <f>IFERROR(I23/H23,0)</f>
        <v>3.5280575539568343E-2</v>
      </c>
      <c r="P23" s="36">
        <f>D23*250</f>
        <v>926750</v>
      </c>
      <c r="Q23" s="39">
        <f>ABS(P23-B23)/B23</f>
        <v>7.8223254574186543</v>
      </c>
    </row>
    <row r="24" spans="1:17" ht="15" thickBot="1" x14ac:dyDescent="0.35">
      <c r="A24" s="41" t="s">
        <v>17</v>
      </c>
      <c r="B24" s="1">
        <v>126420</v>
      </c>
      <c r="C24" s="2"/>
      <c r="D24" s="1">
        <v>8961</v>
      </c>
      <c r="E24" s="2"/>
      <c r="F24" s="1">
        <v>102205</v>
      </c>
      <c r="G24" s="1">
        <v>15254</v>
      </c>
      <c r="H24" s="1">
        <v>18342</v>
      </c>
      <c r="I24" s="1">
        <v>1300</v>
      </c>
      <c r="J24" s="1">
        <v>1794266</v>
      </c>
      <c r="K24" s="1">
        <v>260321</v>
      </c>
      <c r="L24" s="1">
        <v>6892503</v>
      </c>
      <c r="M24" s="46"/>
      <c r="N24" s="37">
        <f>IFERROR(B24/J24,0)</f>
        <v>7.0457780507460988E-2</v>
      </c>
      <c r="O24" s="38">
        <f>IFERROR(I24/H24,0)</f>
        <v>7.087558608657725E-2</v>
      </c>
      <c r="P24" s="36">
        <f>D24*250</f>
        <v>2240250</v>
      </c>
      <c r="Q24" s="39">
        <f>ABS(P24-B24)/B24</f>
        <v>16.720692928334124</v>
      </c>
    </row>
    <row r="25" spans="1:17" ht="15" thickBot="1" x14ac:dyDescent="0.35">
      <c r="A25" s="41" t="s">
        <v>11</v>
      </c>
      <c r="B25" s="1">
        <v>108637</v>
      </c>
      <c r="C25" s="2"/>
      <c r="D25" s="1">
        <v>6684</v>
      </c>
      <c r="E25" s="2"/>
      <c r="F25" s="1">
        <v>72580</v>
      </c>
      <c r="G25" s="1">
        <v>29373</v>
      </c>
      <c r="H25" s="1">
        <v>10878</v>
      </c>
      <c r="I25" s="2">
        <v>669</v>
      </c>
      <c r="J25" s="1">
        <v>2858780</v>
      </c>
      <c r="K25" s="1">
        <v>286254</v>
      </c>
      <c r="L25" s="1">
        <v>9986857</v>
      </c>
      <c r="M25" s="46"/>
      <c r="N25" s="37">
        <f>IFERROR(B25/J25,0)</f>
        <v>3.8001175326537892E-2</v>
      </c>
      <c r="O25" s="38">
        <f>IFERROR(I25/H25,0)</f>
        <v>6.1500275785990072E-2</v>
      </c>
      <c r="P25" s="36">
        <f>D25*250</f>
        <v>1671000</v>
      </c>
      <c r="Q25" s="39">
        <f>ABS(P25-B25)/B25</f>
        <v>14.381499857323011</v>
      </c>
    </row>
    <row r="26" spans="1:17" ht="15" thickBot="1" x14ac:dyDescent="0.35">
      <c r="A26" s="41" t="s">
        <v>32</v>
      </c>
      <c r="B26" s="1">
        <v>70707</v>
      </c>
      <c r="C26" s="2"/>
      <c r="D26" s="1">
        <v>1825</v>
      </c>
      <c r="E26" s="2"/>
      <c r="F26" s="1">
        <v>63725</v>
      </c>
      <c r="G26" s="1">
        <v>5157</v>
      </c>
      <c r="H26" s="1">
        <v>12538</v>
      </c>
      <c r="I26" s="2">
        <v>324</v>
      </c>
      <c r="J26" s="1">
        <v>1394986</v>
      </c>
      <c r="K26" s="1">
        <v>247354</v>
      </c>
      <c r="L26" s="1">
        <v>5639632</v>
      </c>
      <c r="M26" s="46"/>
      <c r="N26" s="37">
        <f>IFERROR(B26/J26,0)</f>
        <v>5.0686530187399728E-2</v>
      </c>
      <c r="O26" s="38">
        <f>IFERROR(I26/H26,0)</f>
        <v>2.5841442016270536E-2</v>
      </c>
      <c r="P26" s="36">
        <f>D26*250</f>
        <v>456250</v>
      </c>
      <c r="Q26" s="39">
        <f>ABS(P26-B26)/B26</f>
        <v>5.4526850241135953</v>
      </c>
    </row>
    <row r="27" spans="1:17" ht="15" thickBot="1" x14ac:dyDescent="0.35">
      <c r="A27" s="41" t="s">
        <v>30</v>
      </c>
      <c r="B27" s="1">
        <v>79206</v>
      </c>
      <c r="C27" s="2"/>
      <c r="D27" s="1">
        <v>2315</v>
      </c>
      <c r="E27" s="2"/>
      <c r="F27" s="1">
        <v>62707</v>
      </c>
      <c r="G27" s="1">
        <v>14184</v>
      </c>
      <c r="H27" s="1">
        <v>26614</v>
      </c>
      <c r="I27" s="2">
        <v>778</v>
      </c>
      <c r="J27" s="1">
        <v>592149</v>
      </c>
      <c r="K27" s="1">
        <v>198965</v>
      </c>
      <c r="L27" s="1">
        <v>2976149</v>
      </c>
      <c r="M27" s="46"/>
      <c r="N27" s="37">
        <f>IFERROR(B27/J27,0)</f>
        <v>0.13376025290931842</v>
      </c>
      <c r="O27" s="38">
        <f>IFERROR(I27/H27,0)</f>
        <v>2.9232734650935597E-2</v>
      </c>
      <c r="P27" s="36">
        <f>D27*250</f>
        <v>578750</v>
      </c>
      <c r="Q27" s="39">
        <f>ABS(P27-B27)/B27</f>
        <v>6.3068959422265989</v>
      </c>
    </row>
    <row r="28" spans="1:17" ht="15" thickBot="1" x14ac:dyDescent="0.35">
      <c r="A28" s="41" t="s">
        <v>35</v>
      </c>
      <c r="B28" s="1">
        <v>77899</v>
      </c>
      <c r="C28" s="2"/>
      <c r="D28" s="1">
        <v>1573</v>
      </c>
      <c r="E28" s="2"/>
      <c r="F28" s="1">
        <v>11887</v>
      </c>
      <c r="G28" s="1">
        <v>64439</v>
      </c>
      <c r="H28" s="1">
        <v>12692</v>
      </c>
      <c r="I28" s="2">
        <v>256</v>
      </c>
      <c r="J28" s="1">
        <v>990969</v>
      </c>
      <c r="K28" s="1">
        <v>161463</v>
      </c>
      <c r="L28" s="1">
        <v>6137428</v>
      </c>
      <c r="M28" s="46"/>
      <c r="N28" s="37">
        <f>IFERROR(B28/J28,0)</f>
        <v>7.8608917130606512E-2</v>
      </c>
      <c r="O28" s="38">
        <f>IFERROR(I28/H28,0)</f>
        <v>2.0170185943901669E-2</v>
      </c>
      <c r="P28" s="36">
        <f>D28*250</f>
        <v>393250</v>
      </c>
      <c r="Q28" s="39">
        <f>ABS(P28-B28)/B28</f>
        <v>4.0482034429196778</v>
      </c>
    </row>
    <row r="29" spans="1:17" ht="15" thickBot="1" x14ac:dyDescent="0.35">
      <c r="A29" s="41" t="s">
        <v>51</v>
      </c>
      <c r="B29" s="1">
        <v>6624</v>
      </c>
      <c r="C29" s="2"/>
      <c r="D29" s="2">
        <v>97</v>
      </c>
      <c r="E29" s="2"/>
      <c r="F29" s="1">
        <v>4891</v>
      </c>
      <c r="G29" s="1">
        <v>1636</v>
      </c>
      <c r="H29" s="1">
        <v>6198</v>
      </c>
      <c r="I29" s="2">
        <v>91</v>
      </c>
      <c r="J29" s="1">
        <v>236507</v>
      </c>
      <c r="K29" s="1">
        <v>221287</v>
      </c>
      <c r="L29" s="1">
        <v>1068778</v>
      </c>
      <c r="M29" s="46"/>
      <c r="N29" s="37">
        <f>IFERROR(B29/J29,0)</f>
        <v>2.8007627681210283E-2</v>
      </c>
      <c r="O29" s="38">
        <f>IFERROR(I29/H29,0)</f>
        <v>1.4682155534043239E-2</v>
      </c>
      <c r="P29" s="36">
        <f>D29*250</f>
        <v>24250</v>
      </c>
      <c r="Q29" s="39">
        <f>ABS(P29-B29)/B29</f>
        <v>2.6609299516908211</v>
      </c>
    </row>
    <row r="30" spans="1:17" ht="15" thickBot="1" x14ac:dyDescent="0.35">
      <c r="A30" s="41" t="s">
        <v>50</v>
      </c>
      <c r="B30" s="1">
        <v>32348</v>
      </c>
      <c r="C30" s="2"/>
      <c r="D30" s="2">
        <v>383</v>
      </c>
      <c r="E30" s="2"/>
      <c r="F30" s="1">
        <v>24524</v>
      </c>
      <c r="G30" s="1">
        <v>7441</v>
      </c>
      <c r="H30" s="1">
        <v>16722</v>
      </c>
      <c r="I30" s="2">
        <v>198</v>
      </c>
      <c r="J30" s="1">
        <v>345243</v>
      </c>
      <c r="K30" s="1">
        <v>178475</v>
      </c>
      <c r="L30" s="1">
        <v>1934408</v>
      </c>
      <c r="M30" s="46"/>
      <c r="N30" s="37">
        <f>IFERROR(B30/J30,0)</f>
        <v>9.3696324038430909E-2</v>
      </c>
      <c r="O30" s="38">
        <f>IFERROR(I30/H30,0)</f>
        <v>1.1840688912809472E-2</v>
      </c>
      <c r="P30" s="36">
        <f>D30*250</f>
        <v>95750</v>
      </c>
      <c r="Q30" s="39">
        <f>ABS(P30-B30)/B30</f>
        <v>1.9599975268950167</v>
      </c>
    </row>
    <row r="31" spans="1:17" ht="15" thickBot="1" x14ac:dyDescent="0.35">
      <c r="A31" s="41" t="s">
        <v>31</v>
      </c>
      <c r="B31" s="1">
        <v>66413</v>
      </c>
      <c r="C31" s="2"/>
      <c r="D31" s="1">
        <v>1230</v>
      </c>
      <c r="E31" s="2"/>
      <c r="F31" s="1">
        <v>26011</v>
      </c>
      <c r="G31" s="1">
        <v>39172</v>
      </c>
      <c r="H31" s="1">
        <v>21562</v>
      </c>
      <c r="I31" s="2">
        <v>399</v>
      </c>
      <c r="J31" s="1">
        <v>819782</v>
      </c>
      <c r="K31" s="1">
        <v>266150</v>
      </c>
      <c r="L31" s="1">
        <v>3080156</v>
      </c>
      <c r="M31" s="46"/>
      <c r="N31" s="37">
        <f>IFERROR(B31/J31,0)</f>
        <v>8.1013001017343642E-2</v>
      </c>
      <c r="O31" s="38">
        <f>IFERROR(I31/H31,0)</f>
        <v>1.8504776922363419E-2</v>
      </c>
      <c r="P31" s="36">
        <f>D31*250</f>
        <v>307500</v>
      </c>
      <c r="Q31" s="39">
        <f>ABS(P31-B31)/B31</f>
        <v>3.6301175974583288</v>
      </c>
    </row>
    <row r="32" spans="1:17" ht="15" thickBot="1" x14ac:dyDescent="0.35">
      <c r="A32" s="41" t="s">
        <v>42</v>
      </c>
      <c r="B32" s="1">
        <v>7150</v>
      </c>
      <c r="C32" s="2"/>
      <c r="D32" s="2">
        <v>429</v>
      </c>
      <c r="E32" s="2"/>
      <c r="F32" s="1">
        <v>6484</v>
      </c>
      <c r="G32" s="2">
        <v>237</v>
      </c>
      <c r="H32" s="1">
        <v>5258</v>
      </c>
      <c r="I32" s="2">
        <v>316</v>
      </c>
      <c r="J32" s="1">
        <v>229193</v>
      </c>
      <c r="K32" s="1">
        <v>168560</v>
      </c>
      <c r="L32" s="1">
        <v>1359711</v>
      </c>
      <c r="M32" s="46"/>
      <c r="N32" s="37">
        <f>IFERROR(B32/J32,0)</f>
        <v>3.1196415248284197E-2</v>
      </c>
      <c r="O32" s="38">
        <f>IFERROR(I32/H32,0)</f>
        <v>6.0098896918980599E-2</v>
      </c>
      <c r="P32" s="36">
        <f>D32*250</f>
        <v>107250</v>
      </c>
      <c r="Q32" s="39">
        <f>ABS(P32-B32)/B32</f>
        <v>14</v>
      </c>
    </row>
    <row r="33" spans="1:17" ht="15" thickBot="1" x14ac:dyDescent="0.35">
      <c r="A33" s="41" t="s">
        <v>8</v>
      </c>
      <c r="B33" s="1">
        <v>195854</v>
      </c>
      <c r="C33" s="2"/>
      <c r="D33" s="1">
        <v>16058</v>
      </c>
      <c r="E33" s="2"/>
      <c r="F33" s="1">
        <v>160206</v>
      </c>
      <c r="G33" s="1">
        <v>19590</v>
      </c>
      <c r="H33" s="1">
        <v>22050</v>
      </c>
      <c r="I33" s="1">
        <v>1808</v>
      </c>
      <c r="J33" s="1">
        <v>2697895</v>
      </c>
      <c r="K33" s="1">
        <v>303742</v>
      </c>
      <c r="L33" s="1">
        <v>8882190</v>
      </c>
      <c r="M33" s="46"/>
      <c r="N33" s="37">
        <f>IFERROR(B33/J33,0)</f>
        <v>7.2595115821779577E-2</v>
      </c>
      <c r="O33" s="38">
        <f>IFERROR(I33/H33,0)</f>
        <v>8.1995464852607711E-2</v>
      </c>
      <c r="P33" s="36">
        <f>D33*250</f>
        <v>4014500</v>
      </c>
      <c r="Q33" s="39">
        <f>ABS(P33-B33)/B33</f>
        <v>19.497411337016349</v>
      </c>
    </row>
    <row r="34" spans="1:17" ht="15" thickBot="1" x14ac:dyDescent="0.35">
      <c r="A34" s="41" t="s">
        <v>44</v>
      </c>
      <c r="B34" s="1">
        <v>24535</v>
      </c>
      <c r="C34" s="2"/>
      <c r="D34" s="2">
        <v>750</v>
      </c>
      <c r="E34" s="2"/>
      <c r="F34" s="1">
        <v>11909</v>
      </c>
      <c r="G34" s="1">
        <v>11876</v>
      </c>
      <c r="H34" s="1">
        <v>11701</v>
      </c>
      <c r="I34" s="2">
        <v>358</v>
      </c>
      <c r="J34" s="1">
        <v>728627</v>
      </c>
      <c r="K34" s="1">
        <v>347490</v>
      </c>
      <c r="L34" s="1">
        <v>2096829</v>
      </c>
      <c r="M34" s="46"/>
      <c r="N34" s="37">
        <f>IFERROR(B34/J34,0)</f>
        <v>3.3672921810473669E-2</v>
      </c>
      <c r="O34" s="38">
        <f>IFERROR(I34/H34,0)</f>
        <v>3.059567558328348E-2</v>
      </c>
      <c r="P34" s="36">
        <f>D34*250</f>
        <v>187500</v>
      </c>
      <c r="Q34" s="39">
        <f>ABS(P34-B34)/B34</f>
        <v>6.6421438760953739</v>
      </c>
    </row>
    <row r="35" spans="1:17" ht="15" thickBot="1" x14ac:dyDescent="0.35">
      <c r="A35" s="41" t="s">
        <v>7</v>
      </c>
      <c r="B35" s="1">
        <v>461618</v>
      </c>
      <c r="C35" s="2"/>
      <c r="D35" s="1">
        <v>32980</v>
      </c>
      <c r="E35" s="2"/>
      <c r="F35" s="1">
        <v>365999</v>
      </c>
      <c r="G35" s="1">
        <v>62639</v>
      </c>
      <c r="H35" s="1">
        <v>23729</v>
      </c>
      <c r="I35" s="1">
        <v>1695</v>
      </c>
      <c r="J35" s="1">
        <v>7750445</v>
      </c>
      <c r="K35" s="1">
        <v>398408</v>
      </c>
      <c r="L35" s="1">
        <v>19453561</v>
      </c>
      <c r="M35" s="46"/>
      <c r="N35" s="37">
        <f>IFERROR(B35/J35,0)</f>
        <v>5.9560192995369944E-2</v>
      </c>
      <c r="O35" s="38">
        <f>IFERROR(I35/H35,0)</f>
        <v>7.1431581609001649E-2</v>
      </c>
      <c r="P35" s="36">
        <f>D35*250</f>
        <v>8245000</v>
      </c>
      <c r="Q35" s="39">
        <f>ABS(P35-B35)/B35</f>
        <v>16.861088605730281</v>
      </c>
    </row>
    <row r="36" spans="1:17" ht="15" thickBot="1" x14ac:dyDescent="0.35">
      <c r="A36" s="41" t="s">
        <v>24</v>
      </c>
      <c r="B36" s="1">
        <v>158662</v>
      </c>
      <c r="C36" s="2"/>
      <c r="D36" s="1">
        <v>2599</v>
      </c>
      <c r="E36" s="2"/>
      <c r="F36" s="1">
        <v>136630</v>
      </c>
      <c r="G36" s="1">
        <v>19433</v>
      </c>
      <c r="H36" s="1">
        <v>15128</v>
      </c>
      <c r="I36" s="2">
        <v>248</v>
      </c>
      <c r="J36" s="1">
        <v>2102359</v>
      </c>
      <c r="K36" s="1">
        <v>200452</v>
      </c>
      <c r="L36" s="1">
        <v>10488084</v>
      </c>
      <c r="M36" s="46"/>
      <c r="N36" s="37">
        <f>IFERROR(B36/J36,0)</f>
        <v>7.5468556987650537E-2</v>
      </c>
      <c r="O36" s="38">
        <f>IFERROR(I36/H36,0)</f>
        <v>1.6393442622950821E-2</v>
      </c>
      <c r="P36" s="36">
        <f>D36*250</f>
        <v>649750</v>
      </c>
      <c r="Q36" s="39">
        <f>ABS(P36-B36)/B36</f>
        <v>3.0951834717827835</v>
      </c>
    </row>
    <row r="37" spans="1:17" ht="15" thickBot="1" x14ac:dyDescent="0.35">
      <c r="A37" s="41" t="s">
        <v>53</v>
      </c>
      <c r="B37" s="1">
        <v>10229</v>
      </c>
      <c r="C37" s="2"/>
      <c r="D37" s="2">
        <v>138</v>
      </c>
      <c r="E37" s="2"/>
      <c r="F37" s="1">
        <v>8410</v>
      </c>
      <c r="G37" s="1">
        <v>1681</v>
      </c>
      <c r="H37" s="1">
        <v>13423</v>
      </c>
      <c r="I37" s="2">
        <v>181</v>
      </c>
      <c r="J37" s="1">
        <v>193599</v>
      </c>
      <c r="K37" s="1">
        <v>254046</v>
      </c>
      <c r="L37" s="1">
        <v>762062</v>
      </c>
      <c r="M37" s="46"/>
      <c r="N37" s="37">
        <f>IFERROR(B37/J37,0)</f>
        <v>5.2836016714962374E-2</v>
      </c>
      <c r="O37" s="38">
        <f>IFERROR(I37/H37,0)</f>
        <v>1.3484317961707517E-2</v>
      </c>
      <c r="P37" s="36">
        <f>D37*250</f>
        <v>34500</v>
      </c>
      <c r="Q37" s="39">
        <f>ABS(P37-B37)/B37</f>
        <v>2.3727637110176949</v>
      </c>
    </row>
    <row r="38" spans="1:17" ht="13.5" thickBot="1" x14ac:dyDescent="0.35">
      <c r="A38" s="44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16453</v>
      </c>
      <c r="K38" s="2"/>
      <c r="L38" s="2"/>
      <c r="M38" s="46"/>
      <c r="N38" s="37">
        <f>IFERROR(B38/J38,0)</f>
        <v>3.2820762171032638E-3</v>
      </c>
      <c r="O38" s="38">
        <f>IFERROR(I38/H38,0)</f>
        <v>0</v>
      </c>
      <c r="P38" s="36">
        <f>D38*250</f>
        <v>500</v>
      </c>
      <c r="Q38" s="39">
        <f>ABS(P38-B38)/B38</f>
        <v>8.2592592592592595</v>
      </c>
    </row>
    <row r="39" spans="1:17" ht="15" thickBot="1" x14ac:dyDescent="0.35">
      <c r="A39" s="41" t="s">
        <v>21</v>
      </c>
      <c r="B39" s="1">
        <v>116607</v>
      </c>
      <c r="C39" s="2"/>
      <c r="D39" s="1">
        <v>4010</v>
      </c>
      <c r="E39" s="2"/>
      <c r="F39" s="1">
        <v>96728</v>
      </c>
      <c r="G39" s="1">
        <v>15869</v>
      </c>
      <c r="H39" s="1">
        <v>9976</v>
      </c>
      <c r="I39" s="2">
        <v>343</v>
      </c>
      <c r="J39" s="1">
        <v>2021722</v>
      </c>
      <c r="K39" s="1">
        <v>172958</v>
      </c>
      <c r="L39" s="1">
        <v>11689100</v>
      </c>
      <c r="M39" s="46"/>
      <c r="N39" s="37">
        <f>IFERROR(B39/J39,0)</f>
        <v>5.7677069349791908E-2</v>
      </c>
      <c r="O39" s="38">
        <f>IFERROR(I39/H39,0)</f>
        <v>3.4382518043303931E-2</v>
      </c>
      <c r="P39" s="36">
        <f>D39*250</f>
        <v>1002500</v>
      </c>
      <c r="Q39" s="39">
        <f>ABS(P39-B39)/B39</f>
        <v>7.5972540242009483</v>
      </c>
    </row>
    <row r="40" spans="1:17" ht="15" thickBot="1" x14ac:dyDescent="0.35">
      <c r="A40" s="41" t="s">
        <v>46</v>
      </c>
      <c r="B40" s="1">
        <v>54172</v>
      </c>
      <c r="C40" s="2"/>
      <c r="D40" s="2">
        <v>744</v>
      </c>
      <c r="E40" s="2"/>
      <c r="F40" s="1">
        <v>45516</v>
      </c>
      <c r="G40" s="1">
        <v>7912</v>
      </c>
      <c r="H40" s="1">
        <v>13690</v>
      </c>
      <c r="I40" s="2">
        <v>188</v>
      </c>
      <c r="J40" s="1">
        <v>847060</v>
      </c>
      <c r="K40" s="1">
        <v>214068</v>
      </c>
      <c r="L40" s="1">
        <v>3956971</v>
      </c>
      <c r="M40" s="46"/>
      <c r="N40" s="37">
        <f>IFERROR(B40/J40,0)</f>
        <v>6.3952966731990649E-2</v>
      </c>
      <c r="O40" s="38">
        <f>IFERROR(I40/H40,0)</f>
        <v>1.3732651570489408E-2</v>
      </c>
      <c r="P40" s="36">
        <f>D40*250</f>
        <v>186000</v>
      </c>
      <c r="Q40" s="39">
        <f>ABS(P40-B40)/B40</f>
        <v>2.4335080853577495</v>
      </c>
    </row>
    <row r="41" spans="1:17" ht="15" thickBot="1" x14ac:dyDescent="0.35">
      <c r="A41" s="41" t="s">
        <v>37</v>
      </c>
      <c r="B41" s="1">
        <v>25391</v>
      </c>
      <c r="C41" s="2"/>
      <c r="D41" s="2">
        <v>427</v>
      </c>
      <c r="E41" s="2"/>
      <c r="F41" s="1">
        <v>4634</v>
      </c>
      <c r="G41" s="1">
        <v>20330</v>
      </c>
      <c r="H41" s="1">
        <v>6020</v>
      </c>
      <c r="I41" s="2">
        <v>101</v>
      </c>
      <c r="J41" s="1">
        <v>526703</v>
      </c>
      <c r="K41" s="1">
        <v>124878</v>
      </c>
      <c r="L41" s="1">
        <v>4217737</v>
      </c>
      <c r="M41" s="46"/>
      <c r="N41" s="37">
        <f>IFERROR(B41/J41,0)</f>
        <v>4.8207433790959993E-2</v>
      </c>
      <c r="O41" s="38">
        <f>IFERROR(I41/H41,0)</f>
        <v>1.6777408637873754E-2</v>
      </c>
      <c r="P41" s="36">
        <f>D41*250</f>
        <v>106750</v>
      </c>
      <c r="Q41" s="39">
        <f>ABS(P41-B41)/B41</f>
        <v>3.2042455988342327</v>
      </c>
    </row>
    <row r="42" spans="1:17" ht="15" thickBot="1" x14ac:dyDescent="0.35">
      <c r="A42" s="41" t="s">
        <v>19</v>
      </c>
      <c r="B42" s="1">
        <v>134803</v>
      </c>
      <c r="C42" s="2"/>
      <c r="D42" s="1">
        <v>7694</v>
      </c>
      <c r="E42" s="2"/>
      <c r="F42" s="1">
        <v>105328</v>
      </c>
      <c r="G42" s="1">
        <v>21781</v>
      </c>
      <c r="H42" s="1">
        <v>10530</v>
      </c>
      <c r="I42" s="2">
        <v>601</v>
      </c>
      <c r="J42" s="1">
        <v>1571520</v>
      </c>
      <c r="K42" s="1">
        <v>122756</v>
      </c>
      <c r="L42" s="1">
        <v>12801989</v>
      </c>
      <c r="M42" s="46"/>
      <c r="N42" s="37">
        <f>IFERROR(B42/J42,0)</f>
        <v>8.5778736509875789E-2</v>
      </c>
      <c r="O42" s="38">
        <f>IFERROR(I42/H42,0)</f>
        <v>5.7075023741690406E-2</v>
      </c>
      <c r="P42" s="36">
        <f>D42*250</f>
        <v>1923500</v>
      </c>
      <c r="Q42" s="39">
        <f>ABS(P42-B42)/B42</f>
        <v>13.268970275142244</v>
      </c>
    </row>
    <row r="43" spans="1:17" ht="13.5" thickBot="1" x14ac:dyDescent="0.35">
      <c r="A43" s="44" t="s">
        <v>65</v>
      </c>
      <c r="B43" s="1">
        <v>30720</v>
      </c>
      <c r="C43" s="2"/>
      <c r="D43" s="2">
        <v>395</v>
      </c>
      <c r="E43" s="2"/>
      <c r="F43" s="1">
        <v>2267</v>
      </c>
      <c r="G43" s="1">
        <v>28058</v>
      </c>
      <c r="H43" s="1">
        <v>9070</v>
      </c>
      <c r="I43" s="2">
        <v>117</v>
      </c>
      <c r="J43" s="1">
        <v>464073</v>
      </c>
      <c r="K43" s="1">
        <v>137018</v>
      </c>
      <c r="L43" s="1">
        <v>3386941</v>
      </c>
      <c r="M43" s="47"/>
      <c r="N43" s="37">
        <f>IFERROR(B43/J43,0)</f>
        <v>6.6196482018992697E-2</v>
      </c>
      <c r="O43" s="38">
        <f>IFERROR(I43/H43,0)</f>
        <v>1.2899669239250275E-2</v>
      </c>
      <c r="P43" s="36">
        <f>D43*250</f>
        <v>98750</v>
      </c>
      <c r="Q43" s="39">
        <f>ABS(P43-B43)/B43</f>
        <v>2.2145182291666665</v>
      </c>
    </row>
    <row r="44" spans="1:17" ht="15" thickBot="1" x14ac:dyDescent="0.35">
      <c r="A44" s="41" t="s">
        <v>40</v>
      </c>
      <c r="B44" s="1">
        <v>21372</v>
      </c>
      <c r="C44" s="2"/>
      <c r="D44" s="1">
        <v>1039</v>
      </c>
      <c r="E44" s="2"/>
      <c r="F44" s="1">
        <v>2059</v>
      </c>
      <c r="G44" s="1">
        <v>18274</v>
      </c>
      <c r="H44" s="1">
        <v>20174</v>
      </c>
      <c r="I44" s="2">
        <v>981</v>
      </c>
      <c r="J44" s="1">
        <v>479383</v>
      </c>
      <c r="K44" s="1">
        <v>452521</v>
      </c>
      <c r="L44" s="1">
        <v>1059361</v>
      </c>
      <c r="M44" s="46"/>
      <c r="N44" s="37">
        <f>IFERROR(B44/J44,0)</f>
        <v>4.4582306840250906E-2</v>
      </c>
      <c r="O44" s="38">
        <f>IFERROR(I44/H44,0)</f>
        <v>4.8626945573510459E-2</v>
      </c>
      <c r="P44" s="36">
        <f>D44*250</f>
        <v>259750</v>
      </c>
      <c r="Q44" s="39">
        <f>ABS(P44-B44)/B44</f>
        <v>11.153752573460602</v>
      </c>
    </row>
    <row r="45" spans="1:17" ht="15" thickBot="1" x14ac:dyDescent="0.35">
      <c r="A45" s="41" t="s">
        <v>25</v>
      </c>
      <c r="B45" s="1">
        <v>113488</v>
      </c>
      <c r="C45" s="2"/>
      <c r="D45" s="1">
        <v>2529</v>
      </c>
      <c r="E45" s="2"/>
      <c r="F45" s="1">
        <v>51431</v>
      </c>
      <c r="G45" s="1">
        <v>59528</v>
      </c>
      <c r="H45" s="1">
        <v>22042</v>
      </c>
      <c r="I45" s="2">
        <v>491</v>
      </c>
      <c r="J45" s="1">
        <v>968583</v>
      </c>
      <c r="K45" s="1">
        <v>188121</v>
      </c>
      <c r="L45" s="1">
        <v>5148714</v>
      </c>
      <c r="M45" s="46"/>
      <c r="N45" s="37">
        <f>IFERROR(B45/J45,0)</f>
        <v>0.11716910166707448</v>
      </c>
      <c r="O45" s="38">
        <f>IFERROR(I45/H45,0)</f>
        <v>2.2275655566645496E-2</v>
      </c>
      <c r="P45" s="36">
        <f>D45*250</f>
        <v>632250</v>
      </c>
      <c r="Q45" s="39">
        <f>ABS(P45-B45)/B45</f>
        <v>4.5710735936839137</v>
      </c>
    </row>
    <row r="46" spans="1:17" ht="15" thickBot="1" x14ac:dyDescent="0.35">
      <c r="A46" s="41" t="s">
        <v>54</v>
      </c>
      <c r="B46" s="1">
        <v>11505</v>
      </c>
      <c r="C46" s="2"/>
      <c r="D46" s="2">
        <v>161</v>
      </c>
      <c r="E46" s="2"/>
      <c r="F46" s="1">
        <v>9814</v>
      </c>
      <c r="G46" s="1">
        <v>1530</v>
      </c>
      <c r="H46" s="1">
        <v>13005</v>
      </c>
      <c r="I46" s="2">
        <v>182</v>
      </c>
      <c r="J46" s="1">
        <v>137679</v>
      </c>
      <c r="K46" s="1">
        <v>155629</v>
      </c>
      <c r="L46" s="1">
        <v>884659</v>
      </c>
      <c r="M46" s="46"/>
      <c r="N46" s="37">
        <f>IFERROR(B46/J46,0)</f>
        <v>8.3563942213409459E-2</v>
      </c>
      <c r="O46" s="38">
        <f>IFERROR(I46/H46,0)</f>
        <v>1.3994617454825067E-2</v>
      </c>
      <c r="P46" s="36">
        <f>D46*250</f>
        <v>40250</v>
      </c>
      <c r="Q46" s="39">
        <f>ABS(P46-B46)/B46</f>
        <v>2.4984789222077359</v>
      </c>
    </row>
    <row r="47" spans="1:17" ht="15" thickBot="1" x14ac:dyDescent="0.35">
      <c r="A47" s="41" t="s">
        <v>20</v>
      </c>
      <c r="B47" s="1">
        <v>145417</v>
      </c>
      <c r="C47" s="2"/>
      <c r="D47" s="1">
        <v>1628</v>
      </c>
      <c r="E47" s="2"/>
      <c r="F47" s="1">
        <v>108035</v>
      </c>
      <c r="G47" s="1">
        <v>35754</v>
      </c>
      <c r="H47" s="1">
        <v>21293</v>
      </c>
      <c r="I47" s="2">
        <v>238</v>
      </c>
      <c r="J47" s="1">
        <v>2071446</v>
      </c>
      <c r="K47" s="1">
        <v>303323</v>
      </c>
      <c r="L47" s="1">
        <v>6829174</v>
      </c>
      <c r="M47" s="46"/>
      <c r="N47" s="37">
        <f>IFERROR(B47/J47,0)</f>
        <v>7.0200719690496391E-2</v>
      </c>
      <c r="O47" s="38">
        <f>IFERROR(I47/H47,0)</f>
        <v>1.1177382238294275E-2</v>
      </c>
      <c r="P47" s="36">
        <f>D47*250</f>
        <v>407000</v>
      </c>
      <c r="Q47" s="39">
        <f>ABS(P47-B47)/B47</f>
        <v>1.7988474524986762</v>
      </c>
    </row>
    <row r="48" spans="1:17" ht="15" thickBot="1" x14ac:dyDescent="0.35">
      <c r="A48" s="41" t="s">
        <v>15</v>
      </c>
      <c r="B48" s="1">
        <v>615620</v>
      </c>
      <c r="C48" s="2"/>
      <c r="D48" s="1">
        <v>12077</v>
      </c>
      <c r="E48" s="2"/>
      <c r="F48" s="1">
        <v>474235</v>
      </c>
      <c r="G48" s="1">
        <v>129308</v>
      </c>
      <c r="H48" s="1">
        <v>21231</v>
      </c>
      <c r="I48" s="2">
        <v>417</v>
      </c>
      <c r="J48" s="1">
        <v>5135385</v>
      </c>
      <c r="K48" s="1">
        <v>177107</v>
      </c>
      <c r="L48" s="1">
        <v>28995881</v>
      </c>
      <c r="M48" s="48"/>
      <c r="N48" s="37">
        <f>IFERROR(B48/J48,0)</f>
        <v>0.11987806172273355</v>
      </c>
      <c r="O48" s="38">
        <f>IFERROR(I48/H48,0)</f>
        <v>1.9641090857708068E-2</v>
      </c>
      <c r="P48" s="36">
        <f>D48*250</f>
        <v>3019250</v>
      </c>
      <c r="Q48" s="39">
        <f>ABS(P48-B48)/B48</f>
        <v>3.904405314967025</v>
      </c>
    </row>
    <row r="49" spans="1:17" ht="13.5" thickBot="1" x14ac:dyDescent="0.35">
      <c r="A49" s="44" t="s">
        <v>66</v>
      </c>
      <c r="B49" s="1">
        <v>1030</v>
      </c>
      <c r="C49" s="2"/>
      <c r="D49" s="2">
        <v>14</v>
      </c>
      <c r="E49" s="2"/>
      <c r="F49" s="2">
        <v>801</v>
      </c>
      <c r="G49" s="2">
        <v>215</v>
      </c>
      <c r="H49" s="2"/>
      <c r="I49" s="2"/>
      <c r="J49" s="1">
        <v>15032</v>
      </c>
      <c r="K49" s="2"/>
      <c r="L49" s="2"/>
      <c r="M49" s="46"/>
      <c r="N49" s="37">
        <f>IFERROR(B49/J49,0)</f>
        <v>6.8520489622139441E-2</v>
      </c>
      <c r="O49" s="38">
        <f>IFERROR(I49/H49,0)</f>
        <v>0</v>
      </c>
      <c r="P49" s="36">
        <f>D49*250</f>
        <v>3500</v>
      </c>
      <c r="Q49" s="39">
        <f>ABS(P49-B49)/B49</f>
        <v>2.3980582524271843</v>
      </c>
    </row>
    <row r="50" spans="1:17" ht="15" thickBot="1" x14ac:dyDescent="0.35">
      <c r="A50" s="41" t="s">
        <v>28</v>
      </c>
      <c r="B50" s="1">
        <v>49767</v>
      </c>
      <c r="C50" s="2"/>
      <c r="D50" s="2">
        <v>397</v>
      </c>
      <c r="E50" s="2"/>
      <c r="F50" s="1">
        <v>41529</v>
      </c>
      <c r="G50" s="1">
        <v>7841</v>
      </c>
      <c r="H50" s="1">
        <v>15523</v>
      </c>
      <c r="I50" s="2">
        <v>124</v>
      </c>
      <c r="J50" s="1">
        <v>775041</v>
      </c>
      <c r="K50" s="1">
        <v>241750</v>
      </c>
      <c r="L50" s="1">
        <v>3205958</v>
      </c>
      <c r="M50" s="46"/>
      <c r="N50" s="37">
        <f>IFERROR(B50/J50,0)</f>
        <v>6.421208684443791E-2</v>
      </c>
      <c r="O50" s="38">
        <f>IFERROR(I50/H50,0)</f>
        <v>7.988146621142821E-3</v>
      </c>
      <c r="P50" s="36">
        <f>D50*250</f>
        <v>99250</v>
      </c>
      <c r="Q50" s="39">
        <f>ABS(P50-B50)/B50</f>
        <v>0.99429340727791504</v>
      </c>
    </row>
    <row r="51" spans="1:17" ht="15" thickBot="1" x14ac:dyDescent="0.35">
      <c r="A51" s="41" t="s">
        <v>48</v>
      </c>
      <c r="B51" s="1">
        <v>1572</v>
      </c>
      <c r="C51" s="2"/>
      <c r="D51" s="2">
        <v>58</v>
      </c>
      <c r="E51" s="2"/>
      <c r="F51" s="1">
        <v>1386</v>
      </c>
      <c r="G51" s="2">
        <v>128</v>
      </c>
      <c r="H51" s="1">
        <v>2519</v>
      </c>
      <c r="I51" s="2">
        <v>93</v>
      </c>
      <c r="J51" s="1">
        <v>122078</v>
      </c>
      <c r="K51" s="1">
        <v>195641</v>
      </c>
      <c r="L51" s="1">
        <v>623989</v>
      </c>
      <c r="M51" s="46"/>
      <c r="N51" s="37">
        <f>IFERROR(B51/J51,0)</f>
        <v>1.2877013057225708E-2</v>
      </c>
      <c r="O51" s="38">
        <f>IFERROR(I51/H51,0)</f>
        <v>3.6919412465263993E-2</v>
      </c>
      <c r="P51" s="36">
        <f>D51*250</f>
        <v>14500</v>
      </c>
      <c r="Q51" s="39">
        <f>ABS(P51-B51)/B51</f>
        <v>8.2239185750636139</v>
      </c>
    </row>
    <row r="52" spans="1:17" ht="15" thickBot="1" x14ac:dyDescent="0.35">
      <c r="A52" s="41" t="s">
        <v>29</v>
      </c>
      <c r="B52" s="1">
        <v>114635</v>
      </c>
      <c r="C52" s="2"/>
      <c r="D52" s="1">
        <v>2494</v>
      </c>
      <c r="E52" s="2"/>
      <c r="F52" s="1">
        <v>14581</v>
      </c>
      <c r="G52" s="1">
        <v>97560</v>
      </c>
      <c r="H52" s="1">
        <v>13430</v>
      </c>
      <c r="I52" s="2">
        <v>292</v>
      </c>
      <c r="J52" s="1">
        <v>1615692</v>
      </c>
      <c r="K52" s="1">
        <v>189290</v>
      </c>
      <c r="L52" s="1">
        <v>8535519</v>
      </c>
      <c r="M52" s="46"/>
      <c r="N52" s="37">
        <f>IFERROR(B52/J52,0)</f>
        <v>7.0951022843462733E-2</v>
      </c>
      <c r="O52" s="38">
        <f>IFERROR(I52/H52,0)</f>
        <v>2.1742367833209233E-2</v>
      </c>
      <c r="P52" s="36">
        <f>D52*250</f>
        <v>623500</v>
      </c>
      <c r="Q52" s="39">
        <f>ABS(P52-B52)/B52</f>
        <v>4.439002049984734</v>
      </c>
    </row>
    <row r="53" spans="1:17" ht="15" thickBot="1" x14ac:dyDescent="0.35">
      <c r="A53" s="41" t="s">
        <v>9</v>
      </c>
      <c r="B53" s="1">
        <v>73706</v>
      </c>
      <c r="C53" s="2"/>
      <c r="D53" s="1">
        <v>1876</v>
      </c>
      <c r="E53" s="2"/>
      <c r="F53" s="1">
        <v>27327</v>
      </c>
      <c r="G53" s="1">
        <v>44503</v>
      </c>
      <c r="H53" s="1">
        <v>9679</v>
      </c>
      <c r="I53" s="2">
        <v>246</v>
      </c>
      <c r="J53" s="1">
        <v>1380104</v>
      </c>
      <c r="K53" s="1">
        <v>181237</v>
      </c>
      <c r="L53" s="1">
        <v>7614893</v>
      </c>
      <c r="M53" s="46"/>
      <c r="N53" s="37">
        <f>IFERROR(B53/J53,0)</f>
        <v>5.3406120118483821E-2</v>
      </c>
      <c r="O53" s="38">
        <f>IFERROR(I53/H53,0)</f>
        <v>2.5415848744705032E-2</v>
      </c>
      <c r="P53" s="36">
        <f>D53*250</f>
        <v>469000</v>
      </c>
      <c r="Q53" s="39">
        <f>ABS(P53-B53)/B53</f>
        <v>5.3631183350066483</v>
      </c>
    </row>
    <row r="54" spans="1:17" ht="15" thickBot="1" x14ac:dyDescent="0.35">
      <c r="A54" s="41" t="s">
        <v>56</v>
      </c>
      <c r="B54" s="1">
        <v>9395</v>
      </c>
      <c r="C54" s="2"/>
      <c r="D54" s="2">
        <v>187</v>
      </c>
      <c r="E54" s="2"/>
      <c r="F54" s="1">
        <v>7486</v>
      </c>
      <c r="G54" s="1">
        <v>1722</v>
      </c>
      <c r="H54" s="1">
        <v>5242</v>
      </c>
      <c r="I54" s="2">
        <v>104</v>
      </c>
      <c r="J54" s="1">
        <v>403394</v>
      </c>
      <c r="K54" s="1">
        <v>225090</v>
      </c>
      <c r="L54" s="1">
        <v>1792147</v>
      </c>
      <c r="M54" s="46"/>
      <c r="N54" s="37">
        <f>IFERROR(B54/J54,0)</f>
        <v>2.3289885323034058E-2</v>
      </c>
      <c r="O54" s="38">
        <f>IFERROR(I54/H54,0)</f>
        <v>1.9839755818389926E-2</v>
      </c>
      <c r="P54" s="36">
        <f>D54*250</f>
        <v>46750</v>
      </c>
      <c r="Q54" s="39">
        <f>ABS(P54-B54)/B54</f>
        <v>3.976051091005854</v>
      </c>
    </row>
    <row r="55" spans="1:17" ht="15" thickBot="1" x14ac:dyDescent="0.35">
      <c r="A55" s="41" t="s">
        <v>22</v>
      </c>
      <c r="B55" s="1">
        <v>71492</v>
      </c>
      <c r="C55" s="2"/>
      <c r="D55" s="1">
        <v>1094</v>
      </c>
      <c r="E55" s="2"/>
      <c r="F55" s="1">
        <v>62995</v>
      </c>
      <c r="G55" s="1">
        <v>7403</v>
      </c>
      <c r="H55" s="1">
        <v>12279</v>
      </c>
      <c r="I55" s="2">
        <v>188</v>
      </c>
      <c r="J55" s="1">
        <v>1200463</v>
      </c>
      <c r="K55" s="1">
        <v>206179</v>
      </c>
      <c r="L55" s="1">
        <v>5822434</v>
      </c>
      <c r="M55" s="46"/>
      <c r="N55" s="37">
        <f>IFERROR(B55/J55,0)</f>
        <v>5.9553688868378286E-2</v>
      </c>
      <c r="O55" s="38">
        <f>IFERROR(I55/H55,0)</f>
        <v>1.5310693053180226E-2</v>
      </c>
      <c r="P55" s="36">
        <f>D55*250</f>
        <v>273500</v>
      </c>
      <c r="Q55" s="39">
        <f>ABS(P55-B55)/B55</f>
        <v>2.8256028646561853</v>
      </c>
    </row>
    <row r="56" spans="1:17" ht="15" thickBot="1" x14ac:dyDescent="0.35">
      <c r="A56" s="54" t="s">
        <v>55</v>
      </c>
      <c r="B56" s="29">
        <v>3634</v>
      </c>
      <c r="C56" s="13"/>
      <c r="D56" s="13">
        <v>37</v>
      </c>
      <c r="E56" s="13"/>
      <c r="F56" s="29">
        <v>2965</v>
      </c>
      <c r="G56" s="13">
        <v>632</v>
      </c>
      <c r="H56" s="29">
        <v>6279</v>
      </c>
      <c r="I56" s="13">
        <v>64</v>
      </c>
      <c r="J56" s="29">
        <v>99431</v>
      </c>
      <c r="K56" s="29">
        <v>171800</v>
      </c>
      <c r="L56" s="29">
        <v>578759</v>
      </c>
      <c r="M56" s="46"/>
      <c r="N56" s="37">
        <f>IFERROR(B56/J56,0)</f>
        <v>3.6547957880339127E-2</v>
      </c>
      <c r="O56" s="38">
        <f>IFERROR(I56/H56,0)</f>
        <v>1.0192705844879758E-2</v>
      </c>
      <c r="P56" s="36">
        <f>D56*250</f>
        <v>9250</v>
      </c>
      <c r="Q56" s="39">
        <f>ABS(P56-B56)/B56</f>
        <v>1.5454045129334066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5A3BCFB2-5B0E-4EEC-8E5C-919CB5A3368C}"/>
    <hyperlink ref="A48" r:id="rId2" display="https://www.worldometers.info/coronavirus/usa/texas/" xr:uid="{3273FE52-A708-4C68-A157-F64D707FEBC2}"/>
    <hyperlink ref="A11" r:id="rId3" display="https://www.worldometers.info/coronavirus/usa/florida/" xr:uid="{80695CFF-7CE2-4BB3-8C7D-9D90A1F120FF}"/>
    <hyperlink ref="A35" r:id="rId4" display="https://www.worldometers.info/coronavirus/usa/new-york/" xr:uid="{4A125487-E765-4EBB-8050-8F595774F236}"/>
    <hyperlink ref="A12" r:id="rId5" display="https://www.worldometers.info/coronavirus/usa/georgia/" xr:uid="{F8270A7A-AC72-42D5-8B84-509D81AA7C6B}"/>
    <hyperlink ref="A16" r:id="rId6" display="https://www.worldometers.info/coronavirus/usa/illinois/" xr:uid="{01413811-C05C-49EE-8B40-925948458954}"/>
    <hyperlink ref="A4" r:id="rId7" display="https://www.worldometers.info/coronavirus/usa/arizona/" xr:uid="{D50262F7-8C64-4A19-9F83-42BF50ECA862}"/>
    <hyperlink ref="A33" r:id="rId8" display="https://www.worldometers.info/coronavirus/usa/new-jersey/" xr:uid="{40231696-94C9-42FF-9C14-E4A47F27B4F2}"/>
    <hyperlink ref="A36" r:id="rId9" display="https://www.worldometers.info/coronavirus/usa/north-carolina/" xr:uid="{2D1E5384-C57C-480E-8AD2-43A85EC93A0E}"/>
    <hyperlink ref="A47" r:id="rId10" display="https://www.worldometers.info/coronavirus/usa/tennessee/" xr:uid="{43DECFEC-E937-4542-ADA9-56BBBB320DAE}"/>
    <hyperlink ref="A21" r:id="rId11" display="https://www.worldometers.info/coronavirus/usa/louisiana/" xr:uid="{10DFD919-4D5A-42CA-BE7D-349A5D7015F0}"/>
    <hyperlink ref="A42" r:id="rId12" display="https://www.worldometers.info/coronavirus/usa/pennsylvania/" xr:uid="{E989AF74-2EF8-4BA7-9C94-912A9FD0E8E1}"/>
    <hyperlink ref="A24" r:id="rId13" display="https://www.worldometers.info/coronavirus/usa/massachusetts/" xr:uid="{B6F06D8E-7379-40B3-981D-316446F0C9F8}"/>
    <hyperlink ref="A2" r:id="rId14" display="https://www.worldometers.info/coronavirus/usa/alabama/" xr:uid="{1D928249-832E-4F42-BF9F-ED944F446FB7}"/>
    <hyperlink ref="A39" r:id="rId15" display="https://www.worldometers.info/coronavirus/usa/ohio/" xr:uid="{EBF18021-8161-4837-AFDF-83B0E620E9F6}"/>
    <hyperlink ref="A52" r:id="rId16" display="https://www.worldometers.info/coronavirus/usa/virginia/" xr:uid="{E8627609-4FE3-4AE1-807A-46D70F25287C}"/>
    <hyperlink ref="A45" r:id="rId17" display="https://www.worldometers.info/coronavirus/usa/south-carolina/" xr:uid="{36139DC3-07EF-42AD-885C-7837D5D6FCB4}"/>
    <hyperlink ref="A25" r:id="rId18" display="https://www.worldometers.info/coronavirus/usa/michigan/" xr:uid="{3FEA622B-2D11-4522-96C0-72EF564A3D5C}"/>
    <hyperlink ref="A23" r:id="rId19" display="https://www.worldometers.info/coronavirus/usa/maryland/" xr:uid="{FAF7BE2A-8494-41D3-83E8-ABE94E5E63CF}"/>
    <hyperlink ref="A17" r:id="rId20" display="https://www.worldometers.info/coronavirus/usa/indiana/" xr:uid="{448E2A40-D957-4D1A-8EF9-CAA8E1EA0B6A}"/>
    <hyperlink ref="A27" r:id="rId21" display="https://www.worldometers.info/coronavirus/usa/mississippi/" xr:uid="{CD0E934F-1D66-4C14-B0D3-11D7C2AE53B6}"/>
    <hyperlink ref="A28" r:id="rId22" display="https://www.worldometers.info/coronavirus/usa/missouri/" xr:uid="{D362A4AC-E38F-450C-B18A-58F64BCF4204}"/>
    <hyperlink ref="A53" r:id="rId23" display="https://www.worldometers.info/coronavirus/usa/washington/" xr:uid="{1CA757C7-C3FE-496F-9353-728E7025C564}"/>
    <hyperlink ref="A55" r:id="rId24" display="https://www.worldometers.info/coronavirus/usa/wisconsin/" xr:uid="{8F1E36A6-20D4-4A6F-A6FC-E3F4E8E01A93}"/>
    <hyperlink ref="A26" r:id="rId25" display="https://www.worldometers.info/coronavirus/usa/minnesota/" xr:uid="{164C2470-FA44-4E1C-BB79-DE6DD979B94E}"/>
    <hyperlink ref="A31" r:id="rId26" display="https://www.worldometers.info/coronavirus/usa/nevada/" xr:uid="{719F4747-A1C9-4E1B-94A3-4A8455E7CDD2}"/>
    <hyperlink ref="A18" r:id="rId27" display="https://www.worldometers.info/coronavirus/usa/iowa/" xr:uid="{38D667B7-9092-42DB-90D4-9C6A335254F4}"/>
    <hyperlink ref="A5" r:id="rId28" display="https://www.worldometers.info/coronavirus/usa/arkansas/" xr:uid="{490F9720-DB31-4D52-A89F-93EEEEBE0235}"/>
    <hyperlink ref="A7" r:id="rId29" display="https://www.worldometers.info/coronavirus/usa/colorado/" xr:uid="{0E48241B-BE96-411A-9359-30B146A5E3DA}"/>
    <hyperlink ref="A40" r:id="rId30" display="https://www.worldometers.info/coronavirus/usa/oklahoma/" xr:uid="{E633F274-14F9-4B85-915B-2C479A274B19}"/>
    <hyperlink ref="A8" r:id="rId31" display="https://www.worldometers.info/coronavirus/usa/connecticut/" xr:uid="{7786B69E-9A44-47BA-B01B-C178034A01C9}"/>
    <hyperlink ref="A50" r:id="rId32" display="https://www.worldometers.info/coronavirus/usa/utah/" xr:uid="{7FE29CC1-2A80-4B66-91E4-F71F87707EAE}"/>
    <hyperlink ref="A20" r:id="rId33" display="https://www.worldometers.info/coronavirus/usa/kentucky/" xr:uid="{14C67B99-9DE8-494B-8943-9C2D45071C6F}"/>
    <hyperlink ref="A19" r:id="rId34" display="https://www.worldometers.info/coronavirus/usa/kansas/" xr:uid="{6B4A2D16-770E-41E3-B6A5-D7C6448F7DC5}"/>
    <hyperlink ref="A30" r:id="rId35" display="https://www.worldometers.info/coronavirus/usa/nebraska/" xr:uid="{E1F98623-FA8F-4B81-BFD7-0DB78DB8C949}"/>
    <hyperlink ref="A15" r:id="rId36" display="https://www.worldometers.info/coronavirus/usa/idaho/" xr:uid="{F4318728-4688-4E4F-B459-B21F714A608F}"/>
    <hyperlink ref="A41" r:id="rId37" display="https://www.worldometers.info/coronavirus/usa/oregon/" xr:uid="{3D5DB74A-6D78-4C12-82B5-0EC21D1BFEDB}"/>
    <hyperlink ref="A34" r:id="rId38" display="https://www.worldometers.info/coronavirus/usa/new-mexico/" xr:uid="{BDD4C570-5D27-4D7A-8DBA-467AB3BAC947}"/>
    <hyperlink ref="A44" r:id="rId39" display="https://www.worldometers.info/coronavirus/usa/rhode-island/" xr:uid="{E617B4D0-19EE-4961-BF9C-97852B5B3308}"/>
    <hyperlink ref="A9" r:id="rId40" display="https://www.worldometers.info/coronavirus/usa/delaware/" xr:uid="{0EDC8AB2-A3DF-43F6-8917-F062E0FFA633}"/>
    <hyperlink ref="A10" r:id="rId41" display="https://www.worldometers.info/coronavirus/usa/district-of-columbia/" xr:uid="{9D517ADD-E784-4607-A6C0-32DEB7151BAD}"/>
    <hyperlink ref="A46" r:id="rId42" display="https://www.worldometers.info/coronavirus/usa/south-dakota/" xr:uid="{9DFAA2BA-9226-400A-A06F-F0F946A5F533}"/>
    <hyperlink ref="A37" r:id="rId43" display="https://www.worldometers.info/coronavirus/usa/north-dakota/" xr:uid="{F75AA3B9-904D-4475-B8A9-945C04567231}"/>
    <hyperlink ref="A54" r:id="rId44" display="https://www.worldometers.info/coronavirus/usa/west-virginia/" xr:uid="{7FED2C07-7FC4-4749-BEA3-EA8A54B423B3}"/>
    <hyperlink ref="A32" r:id="rId45" display="https://www.worldometers.info/coronavirus/usa/new-hampshire/" xr:uid="{98FFA474-11C4-49F2-8C1A-43A79BC61222}"/>
    <hyperlink ref="A14" r:id="rId46" display="https://www.worldometers.info/coronavirus/usa/hawaii/" xr:uid="{727C89BE-8581-428B-B6CC-09CC31E2FCBF}"/>
    <hyperlink ref="A29" r:id="rId47" display="https://www.worldometers.info/coronavirus/usa/montana/" xr:uid="{26CED912-DF06-4EC0-963F-5927D9E491ED}"/>
    <hyperlink ref="A3" r:id="rId48" display="https://www.worldometers.info/coronavirus/usa/alaska/" xr:uid="{6055A0F3-598A-4FDD-B5A8-6993084971AB}"/>
    <hyperlink ref="A22" r:id="rId49" display="https://www.worldometers.info/coronavirus/usa/maine/" xr:uid="{8ECFB631-4178-4897-82D4-6F08346F2D09}"/>
    <hyperlink ref="A56" r:id="rId50" display="https://www.worldometers.info/coronavirus/usa/wyoming/" xr:uid="{FD67AD6D-0FDD-4420-8F6B-4AFD76677ACB}"/>
    <hyperlink ref="A51" r:id="rId51" display="https://www.worldometers.info/coronavirus/usa/vermont/" xr:uid="{6637C1EC-F34D-460C-ACA4-5DBB9FE78E30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2037</v>
      </c>
    </row>
    <row r="3" spans="1:2" ht="15" thickBot="1" x14ac:dyDescent="0.4">
      <c r="A3" s="41" t="s">
        <v>52</v>
      </c>
      <c r="B3" s="31">
        <v>36</v>
      </c>
    </row>
    <row r="4" spans="1:2" ht="15" thickBot="1" x14ac:dyDescent="0.4">
      <c r="A4" s="41" t="s">
        <v>33</v>
      </c>
      <c r="B4" s="31">
        <v>4792</v>
      </c>
    </row>
    <row r="5" spans="1:2" ht="15" thickBot="1" x14ac:dyDescent="0.4">
      <c r="A5" s="41" t="s">
        <v>34</v>
      </c>
      <c r="B5" s="31">
        <v>711</v>
      </c>
    </row>
    <row r="6" spans="1:2" ht="15" thickBot="1" x14ac:dyDescent="0.4">
      <c r="A6" s="41" t="s">
        <v>10</v>
      </c>
      <c r="B6" s="31">
        <v>12416</v>
      </c>
    </row>
    <row r="7" spans="1:2" ht="15" thickBot="1" x14ac:dyDescent="0.4">
      <c r="A7" s="41" t="s">
        <v>18</v>
      </c>
      <c r="B7" s="31">
        <v>1926</v>
      </c>
    </row>
    <row r="8" spans="1:2" ht="15" thickBot="1" x14ac:dyDescent="0.4">
      <c r="A8" s="41" t="s">
        <v>23</v>
      </c>
      <c r="B8" s="31">
        <v>4463</v>
      </c>
    </row>
    <row r="9" spans="1:2" ht="15" thickBot="1" x14ac:dyDescent="0.4">
      <c r="A9" s="41" t="s">
        <v>43</v>
      </c>
      <c r="B9" s="31">
        <v>603</v>
      </c>
    </row>
    <row r="10" spans="1:2" ht="29.5" thickBot="1" x14ac:dyDescent="0.4">
      <c r="A10" s="41" t="s">
        <v>63</v>
      </c>
      <c r="B10" s="31">
        <v>604</v>
      </c>
    </row>
    <row r="11" spans="1:2" ht="15" thickBot="1" x14ac:dyDescent="0.4">
      <c r="A11" s="41" t="s">
        <v>13</v>
      </c>
      <c r="B11" s="31">
        <v>10585</v>
      </c>
    </row>
    <row r="12" spans="1:2" ht="15" thickBot="1" x14ac:dyDescent="0.4">
      <c r="A12" s="41" t="s">
        <v>16</v>
      </c>
      <c r="B12" s="31">
        <v>5262</v>
      </c>
    </row>
    <row r="13" spans="1:2" ht="15" thickBot="1" x14ac:dyDescent="0.4">
      <c r="A13" s="44" t="s">
        <v>64</v>
      </c>
      <c r="B13" s="31">
        <v>7</v>
      </c>
    </row>
    <row r="14" spans="1:2" ht="15" thickBot="1" x14ac:dyDescent="0.4">
      <c r="A14" s="41" t="s">
        <v>47</v>
      </c>
      <c r="B14" s="31">
        <v>49</v>
      </c>
    </row>
    <row r="15" spans="1:2" ht="15" thickBot="1" x14ac:dyDescent="0.4">
      <c r="A15" s="41" t="s">
        <v>49</v>
      </c>
      <c r="B15" s="31">
        <v>326</v>
      </c>
    </row>
    <row r="16" spans="1:2" ht="15" thickBot="1" x14ac:dyDescent="0.4">
      <c r="A16" s="41" t="s">
        <v>12</v>
      </c>
      <c r="B16" s="31">
        <v>8126</v>
      </c>
    </row>
    <row r="17" spans="1:2" ht="15" thickBot="1" x14ac:dyDescent="0.4">
      <c r="A17" s="41" t="s">
        <v>27</v>
      </c>
      <c r="B17" s="31">
        <v>3241</v>
      </c>
    </row>
    <row r="18" spans="1:2" ht="15" thickBot="1" x14ac:dyDescent="0.4">
      <c r="A18" s="41" t="s">
        <v>41</v>
      </c>
      <c r="B18" s="31">
        <v>1060</v>
      </c>
    </row>
    <row r="19" spans="1:2" ht="15" thickBot="1" x14ac:dyDescent="0.4">
      <c r="A19" s="41" t="s">
        <v>45</v>
      </c>
      <c r="B19" s="31">
        <v>431</v>
      </c>
    </row>
    <row r="20" spans="1:2" ht="15" thickBot="1" x14ac:dyDescent="0.4">
      <c r="A20" s="41" t="s">
        <v>38</v>
      </c>
      <c r="B20" s="31">
        <v>895</v>
      </c>
    </row>
    <row r="21" spans="1:2" ht="15" thickBot="1" x14ac:dyDescent="0.4">
      <c r="A21" s="41" t="s">
        <v>14</v>
      </c>
      <c r="B21" s="31">
        <v>4797</v>
      </c>
    </row>
    <row r="22" spans="1:2" ht="15" thickBot="1" x14ac:dyDescent="0.4">
      <c r="A22" s="41" t="s">
        <v>39</v>
      </c>
      <c r="B22" s="31">
        <v>131</v>
      </c>
    </row>
    <row r="23" spans="1:2" ht="15" thickBot="1" x14ac:dyDescent="0.4">
      <c r="A23" s="41" t="s">
        <v>26</v>
      </c>
      <c r="B23" s="31">
        <v>3707</v>
      </c>
    </row>
    <row r="24" spans="1:2" ht="15" thickBot="1" x14ac:dyDescent="0.4">
      <c r="A24" s="41" t="s">
        <v>17</v>
      </c>
      <c r="B24" s="31">
        <v>8961</v>
      </c>
    </row>
    <row r="25" spans="1:2" ht="15" thickBot="1" x14ac:dyDescent="0.4">
      <c r="A25" s="41" t="s">
        <v>11</v>
      </c>
      <c r="B25" s="31">
        <v>6684</v>
      </c>
    </row>
    <row r="26" spans="1:2" ht="15" thickBot="1" x14ac:dyDescent="0.4">
      <c r="A26" s="41" t="s">
        <v>32</v>
      </c>
      <c r="B26" s="31">
        <v>1825</v>
      </c>
    </row>
    <row r="27" spans="1:2" ht="15" thickBot="1" x14ac:dyDescent="0.4">
      <c r="A27" s="41" t="s">
        <v>30</v>
      </c>
      <c r="B27" s="31">
        <v>2315</v>
      </c>
    </row>
    <row r="28" spans="1:2" ht="15" thickBot="1" x14ac:dyDescent="0.4">
      <c r="A28" s="41" t="s">
        <v>35</v>
      </c>
      <c r="B28" s="31">
        <v>1573</v>
      </c>
    </row>
    <row r="29" spans="1:2" ht="15" thickBot="1" x14ac:dyDescent="0.4">
      <c r="A29" s="41" t="s">
        <v>51</v>
      </c>
      <c r="B29" s="31">
        <v>97</v>
      </c>
    </row>
    <row r="30" spans="1:2" ht="15" thickBot="1" x14ac:dyDescent="0.4">
      <c r="A30" s="41" t="s">
        <v>50</v>
      </c>
      <c r="B30" s="31">
        <v>383</v>
      </c>
    </row>
    <row r="31" spans="1:2" ht="15" thickBot="1" x14ac:dyDescent="0.4">
      <c r="A31" s="41" t="s">
        <v>31</v>
      </c>
      <c r="B31" s="31">
        <v>1230</v>
      </c>
    </row>
    <row r="32" spans="1:2" ht="29.5" thickBot="1" x14ac:dyDescent="0.4">
      <c r="A32" s="41" t="s">
        <v>42</v>
      </c>
      <c r="B32" s="31">
        <v>429</v>
      </c>
    </row>
    <row r="33" spans="1:2" ht="15" thickBot="1" x14ac:dyDescent="0.4">
      <c r="A33" s="41" t="s">
        <v>8</v>
      </c>
      <c r="B33" s="31">
        <v>16058</v>
      </c>
    </row>
    <row r="34" spans="1:2" ht="15" thickBot="1" x14ac:dyDescent="0.4">
      <c r="A34" s="41" t="s">
        <v>44</v>
      </c>
      <c r="B34" s="31">
        <v>750</v>
      </c>
    </row>
    <row r="35" spans="1:2" ht="15" thickBot="1" x14ac:dyDescent="0.4">
      <c r="A35" s="41" t="s">
        <v>7</v>
      </c>
      <c r="B35" s="31">
        <v>32980</v>
      </c>
    </row>
    <row r="36" spans="1:2" ht="15" thickBot="1" x14ac:dyDescent="0.4">
      <c r="A36" s="41" t="s">
        <v>24</v>
      </c>
      <c r="B36" s="31">
        <v>2599</v>
      </c>
    </row>
    <row r="37" spans="1:2" ht="15" thickBot="1" x14ac:dyDescent="0.4">
      <c r="A37" s="41" t="s">
        <v>53</v>
      </c>
      <c r="B37" s="31">
        <v>138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4010</v>
      </c>
    </row>
    <row r="40" spans="1:2" ht="15" thickBot="1" x14ac:dyDescent="0.4">
      <c r="A40" s="41" t="s">
        <v>46</v>
      </c>
      <c r="B40" s="31">
        <v>744</v>
      </c>
    </row>
    <row r="41" spans="1:2" ht="15" thickBot="1" x14ac:dyDescent="0.4">
      <c r="A41" s="41" t="s">
        <v>37</v>
      </c>
      <c r="B41" s="31">
        <v>427</v>
      </c>
    </row>
    <row r="42" spans="1:2" ht="15" thickBot="1" x14ac:dyDescent="0.4">
      <c r="A42" s="41" t="s">
        <v>19</v>
      </c>
      <c r="B42" s="31">
        <v>7694</v>
      </c>
    </row>
    <row r="43" spans="1:2" ht="15" thickBot="1" x14ac:dyDescent="0.4">
      <c r="A43" s="44" t="s">
        <v>65</v>
      </c>
      <c r="B43" s="31">
        <v>395</v>
      </c>
    </row>
    <row r="44" spans="1:2" ht="15" thickBot="1" x14ac:dyDescent="0.4">
      <c r="A44" s="41" t="s">
        <v>40</v>
      </c>
      <c r="B44" s="31">
        <v>1039</v>
      </c>
    </row>
    <row r="45" spans="1:2" ht="15" thickBot="1" x14ac:dyDescent="0.4">
      <c r="A45" s="41" t="s">
        <v>25</v>
      </c>
      <c r="B45" s="31">
        <v>2529</v>
      </c>
    </row>
    <row r="46" spans="1:2" ht="15" thickBot="1" x14ac:dyDescent="0.4">
      <c r="A46" s="41" t="s">
        <v>54</v>
      </c>
      <c r="B46" s="31">
        <v>161</v>
      </c>
    </row>
    <row r="47" spans="1:2" ht="15" thickBot="1" x14ac:dyDescent="0.4">
      <c r="A47" s="41" t="s">
        <v>20</v>
      </c>
      <c r="B47" s="31">
        <v>1628</v>
      </c>
    </row>
    <row r="48" spans="1:2" ht="15" thickBot="1" x14ac:dyDescent="0.4">
      <c r="A48" s="41" t="s">
        <v>15</v>
      </c>
      <c r="B48" s="31">
        <v>12077</v>
      </c>
    </row>
    <row r="49" spans="1:2" ht="21.5" thickBot="1" x14ac:dyDescent="0.4">
      <c r="A49" s="44" t="s">
        <v>66</v>
      </c>
      <c r="B49" s="31">
        <v>14</v>
      </c>
    </row>
    <row r="50" spans="1:2" ht="15" thickBot="1" x14ac:dyDescent="0.4">
      <c r="A50" s="41" t="s">
        <v>28</v>
      </c>
      <c r="B50" s="31">
        <v>397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2494</v>
      </c>
    </row>
    <row r="53" spans="1:2" ht="15" thickBot="1" x14ac:dyDescent="0.4">
      <c r="A53" s="41" t="s">
        <v>9</v>
      </c>
      <c r="B53" s="31">
        <v>1876</v>
      </c>
    </row>
    <row r="54" spans="1:2" ht="15" thickBot="1" x14ac:dyDescent="0.4">
      <c r="A54" s="41" t="s">
        <v>56</v>
      </c>
      <c r="B54" s="31">
        <v>187</v>
      </c>
    </row>
    <row r="55" spans="1:2" ht="15" thickBot="1" x14ac:dyDescent="0.4">
      <c r="A55" s="41" t="s">
        <v>22</v>
      </c>
      <c r="B55" s="31">
        <v>1094</v>
      </c>
    </row>
    <row r="56" spans="1:2" ht="15" thickBot="1" x14ac:dyDescent="0.4">
      <c r="A56" s="54" t="s">
        <v>55</v>
      </c>
      <c r="B56" s="55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BBE53487-1BAC-4210-AEAD-435C285FC245}"/>
    <hyperlink ref="A48" r:id="rId2" display="https://www.worldometers.info/coronavirus/usa/texas/" xr:uid="{AAF04760-0AA0-4FC1-AF98-7C60E7B52052}"/>
    <hyperlink ref="A11" r:id="rId3" display="https://www.worldometers.info/coronavirus/usa/florida/" xr:uid="{9BAC4B04-F7B8-4844-9983-F6ACC0CFE8C4}"/>
    <hyperlink ref="A35" r:id="rId4" display="https://www.worldometers.info/coronavirus/usa/new-york/" xr:uid="{A35BC213-A619-42B4-958E-D253AD51449C}"/>
    <hyperlink ref="A12" r:id="rId5" display="https://www.worldometers.info/coronavirus/usa/georgia/" xr:uid="{19F6C7CD-17E0-47B7-A4F6-9E872510AC98}"/>
    <hyperlink ref="A16" r:id="rId6" display="https://www.worldometers.info/coronavirus/usa/illinois/" xr:uid="{7F499152-C621-4D99-B046-491A08B52583}"/>
    <hyperlink ref="A4" r:id="rId7" display="https://www.worldometers.info/coronavirus/usa/arizona/" xr:uid="{9A76AEB6-EF5C-4E1A-8737-B08F27D5C327}"/>
    <hyperlink ref="A33" r:id="rId8" display="https://www.worldometers.info/coronavirus/usa/new-jersey/" xr:uid="{8D08A63A-A98A-4DA2-AA47-D2B8904B17B3}"/>
    <hyperlink ref="A36" r:id="rId9" display="https://www.worldometers.info/coronavirus/usa/north-carolina/" xr:uid="{2B466681-7B2B-4567-90EA-B82990B01204}"/>
    <hyperlink ref="A47" r:id="rId10" display="https://www.worldometers.info/coronavirus/usa/tennessee/" xr:uid="{B2AB33DF-98A5-4BBB-9E27-05099BDEE0E6}"/>
    <hyperlink ref="A21" r:id="rId11" display="https://www.worldometers.info/coronavirus/usa/louisiana/" xr:uid="{B1B99E2C-EFD2-4310-A470-377AC642DF19}"/>
    <hyperlink ref="A42" r:id="rId12" display="https://www.worldometers.info/coronavirus/usa/pennsylvania/" xr:uid="{67154191-B796-456D-9872-0D7DD465C935}"/>
    <hyperlink ref="A24" r:id="rId13" display="https://www.worldometers.info/coronavirus/usa/massachusetts/" xr:uid="{587AFFE2-F242-4A44-94C6-2771AABDF560}"/>
    <hyperlink ref="A2" r:id="rId14" display="https://www.worldometers.info/coronavirus/usa/alabama/" xr:uid="{61D4319B-9470-4E5E-9045-BE26DD1F9CCA}"/>
    <hyperlink ref="A39" r:id="rId15" display="https://www.worldometers.info/coronavirus/usa/ohio/" xr:uid="{683F0BAC-4ADF-43DC-9155-B8274A17C062}"/>
    <hyperlink ref="A52" r:id="rId16" display="https://www.worldometers.info/coronavirus/usa/virginia/" xr:uid="{6DC4D6E2-2005-47ED-BDBF-9E1ACFBFFB85}"/>
    <hyperlink ref="A45" r:id="rId17" display="https://www.worldometers.info/coronavirus/usa/south-carolina/" xr:uid="{6B75A269-F8EE-41EC-AB93-271D47722528}"/>
    <hyperlink ref="A25" r:id="rId18" display="https://www.worldometers.info/coronavirus/usa/michigan/" xr:uid="{ED745B0D-ACFB-40E3-9B29-E37293A558EA}"/>
    <hyperlink ref="A23" r:id="rId19" display="https://www.worldometers.info/coronavirus/usa/maryland/" xr:uid="{76822CA5-0DD7-46DA-BB1C-E4F6FDF92299}"/>
    <hyperlink ref="A17" r:id="rId20" display="https://www.worldometers.info/coronavirus/usa/indiana/" xr:uid="{2C570E9E-9879-4930-9A68-0F576394EA2A}"/>
    <hyperlink ref="A27" r:id="rId21" display="https://www.worldometers.info/coronavirus/usa/mississippi/" xr:uid="{17A27606-17BA-4808-A7D5-E938CD34CEA5}"/>
    <hyperlink ref="A28" r:id="rId22" display="https://www.worldometers.info/coronavirus/usa/missouri/" xr:uid="{F206ECD4-95C8-4469-9F4C-B964BCDF95B6}"/>
    <hyperlink ref="A53" r:id="rId23" display="https://www.worldometers.info/coronavirus/usa/washington/" xr:uid="{4184D0B1-0CD2-46ED-85DC-158958D95497}"/>
    <hyperlink ref="A55" r:id="rId24" display="https://www.worldometers.info/coronavirus/usa/wisconsin/" xr:uid="{7ABC6E1D-7588-4FAF-815E-FD75BDDF1998}"/>
    <hyperlink ref="A26" r:id="rId25" display="https://www.worldometers.info/coronavirus/usa/minnesota/" xr:uid="{6C3489E0-A924-487C-B6D0-A8EB1B99BD7B}"/>
    <hyperlink ref="A31" r:id="rId26" display="https://www.worldometers.info/coronavirus/usa/nevada/" xr:uid="{0AE1D7BD-AC5D-4573-A17A-3CC0368B2770}"/>
    <hyperlink ref="A18" r:id="rId27" display="https://www.worldometers.info/coronavirus/usa/iowa/" xr:uid="{25B68FDF-534F-4647-8734-642DFCB95689}"/>
    <hyperlink ref="A5" r:id="rId28" display="https://www.worldometers.info/coronavirus/usa/arkansas/" xr:uid="{EA3E0FFF-CB7F-4497-9304-F59DFA3F3DF2}"/>
    <hyperlink ref="A7" r:id="rId29" display="https://www.worldometers.info/coronavirus/usa/colorado/" xr:uid="{439DAEDE-A4F9-4532-8EE9-71D9D761F26F}"/>
    <hyperlink ref="A40" r:id="rId30" display="https://www.worldometers.info/coronavirus/usa/oklahoma/" xr:uid="{D6854DBE-9C9C-4018-8EB4-CCBD97C9171D}"/>
    <hyperlink ref="A8" r:id="rId31" display="https://www.worldometers.info/coronavirus/usa/connecticut/" xr:uid="{EC39BB84-48EC-443F-8DAC-A9C38AFE6956}"/>
    <hyperlink ref="A50" r:id="rId32" display="https://www.worldometers.info/coronavirus/usa/utah/" xr:uid="{32BF676B-88C2-40FD-AE48-49C5A2A78E82}"/>
    <hyperlink ref="A20" r:id="rId33" display="https://www.worldometers.info/coronavirus/usa/kentucky/" xr:uid="{BC550CFF-FEC5-46E3-93EB-7E12B89B885F}"/>
    <hyperlink ref="A19" r:id="rId34" display="https://www.worldometers.info/coronavirus/usa/kansas/" xr:uid="{DDD45816-CF2E-47FD-9808-15BBEF428945}"/>
    <hyperlink ref="A30" r:id="rId35" display="https://www.worldometers.info/coronavirus/usa/nebraska/" xr:uid="{207CF3C1-9B2D-426F-A45C-7A4DDF6D04CC}"/>
    <hyperlink ref="A15" r:id="rId36" display="https://www.worldometers.info/coronavirus/usa/idaho/" xr:uid="{0CE6D9F1-B208-4F22-A349-E8D3C62E799F}"/>
    <hyperlink ref="A41" r:id="rId37" display="https://www.worldometers.info/coronavirus/usa/oregon/" xr:uid="{00E1D615-3D55-4DB1-AB85-265AFA089184}"/>
    <hyperlink ref="A34" r:id="rId38" display="https://www.worldometers.info/coronavirus/usa/new-mexico/" xr:uid="{A794633B-A674-4C87-BF2D-3739D0D47CD8}"/>
    <hyperlink ref="A44" r:id="rId39" display="https://www.worldometers.info/coronavirus/usa/rhode-island/" xr:uid="{79E5ED73-FC4A-4A56-8EE9-8E80CD94295B}"/>
    <hyperlink ref="A9" r:id="rId40" display="https://www.worldometers.info/coronavirus/usa/delaware/" xr:uid="{09D121D7-87A2-4191-B26A-C1B3536EA4B4}"/>
    <hyperlink ref="A10" r:id="rId41" display="https://www.worldometers.info/coronavirus/usa/district-of-columbia/" xr:uid="{966FBA98-0BC5-4392-BE04-70D306AB9139}"/>
    <hyperlink ref="A46" r:id="rId42" display="https://www.worldometers.info/coronavirus/usa/south-dakota/" xr:uid="{BDD94E07-1883-48BA-BA6C-5BA966B9E06D}"/>
    <hyperlink ref="A37" r:id="rId43" display="https://www.worldometers.info/coronavirus/usa/north-dakota/" xr:uid="{F1438D7C-6472-4C52-910F-6CA3957CCBB0}"/>
    <hyperlink ref="A54" r:id="rId44" display="https://www.worldometers.info/coronavirus/usa/west-virginia/" xr:uid="{EFEF6206-15A3-4D66-93AA-E0656C7DC8FE}"/>
    <hyperlink ref="A32" r:id="rId45" display="https://www.worldometers.info/coronavirus/usa/new-hampshire/" xr:uid="{04F8216E-D6E8-4554-B080-3BEE19D901A3}"/>
    <hyperlink ref="A14" r:id="rId46" display="https://www.worldometers.info/coronavirus/usa/hawaii/" xr:uid="{8A1219E0-2DB8-460B-8656-9EE732451843}"/>
    <hyperlink ref="A29" r:id="rId47" display="https://www.worldometers.info/coronavirus/usa/montana/" xr:uid="{F4393551-A669-443E-A5C0-2C227AC0E7A5}"/>
    <hyperlink ref="A3" r:id="rId48" display="https://www.worldometers.info/coronavirus/usa/alaska/" xr:uid="{850884C5-49E4-4624-9031-1F406CE9147F}"/>
    <hyperlink ref="A22" r:id="rId49" display="https://www.worldometers.info/coronavirus/usa/maine/" xr:uid="{DD1A7746-0EA0-417F-ACF2-1A8E46C9B3D1}"/>
    <hyperlink ref="A56" r:id="rId50" display="https://www.worldometers.info/coronavirus/usa/wyoming/" xr:uid="{6E5D6440-E4E5-4EBF-82B6-D659EC5B324C}"/>
    <hyperlink ref="A51" r:id="rId51" display="https://www.worldometers.info/coronavirus/usa/vermont/" xr:uid="{F378923A-583B-4B19-80A6-8A2B29AD423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2037</v>
      </c>
    </row>
    <row r="3" spans="1:3" ht="15" thickBot="1" x14ac:dyDescent="0.4">
      <c r="B3" s="41" t="s">
        <v>52</v>
      </c>
      <c r="C3" s="31">
        <v>36</v>
      </c>
    </row>
    <row r="4" spans="1:3" ht="15" thickBot="1" x14ac:dyDescent="0.4">
      <c r="A4" s="27" t="s">
        <v>33</v>
      </c>
      <c r="B4" s="41" t="s">
        <v>33</v>
      </c>
      <c r="C4" s="31">
        <v>4792</v>
      </c>
    </row>
    <row r="5" spans="1:3" ht="15" thickBot="1" x14ac:dyDescent="0.4">
      <c r="A5" s="27" t="s">
        <v>34</v>
      </c>
      <c r="B5" s="41" t="s">
        <v>34</v>
      </c>
      <c r="C5" s="31">
        <v>711</v>
      </c>
    </row>
    <row r="6" spans="1:3" ht="15" thickBot="1" x14ac:dyDescent="0.4">
      <c r="A6" s="27" t="s">
        <v>10</v>
      </c>
      <c r="B6" s="41" t="s">
        <v>10</v>
      </c>
      <c r="C6" s="31">
        <v>12416</v>
      </c>
    </row>
    <row r="7" spans="1:3" ht="15" thickBot="1" x14ac:dyDescent="0.4">
      <c r="A7" s="27" t="s">
        <v>18</v>
      </c>
      <c r="B7" s="41" t="s">
        <v>18</v>
      </c>
      <c r="C7" s="31">
        <v>1926</v>
      </c>
    </row>
    <row r="8" spans="1:3" ht="15" thickBot="1" x14ac:dyDescent="0.4">
      <c r="A8" s="27" t="s">
        <v>23</v>
      </c>
      <c r="B8" s="41" t="s">
        <v>23</v>
      </c>
      <c r="C8" s="31">
        <v>4463</v>
      </c>
    </row>
    <row r="9" spans="1:3" ht="15" thickBot="1" x14ac:dyDescent="0.4">
      <c r="A9" s="27" t="s">
        <v>43</v>
      </c>
      <c r="B9" s="41" t="s">
        <v>43</v>
      </c>
      <c r="C9" s="31">
        <v>603</v>
      </c>
    </row>
    <row r="10" spans="1:3" ht="29.5" thickBot="1" x14ac:dyDescent="0.4">
      <c r="A10" s="27" t="s">
        <v>95</v>
      </c>
      <c r="B10" s="41" t="s">
        <v>63</v>
      </c>
      <c r="C10" s="31">
        <v>604</v>
      </c>
    </row>
    <row r="11" spans="1:3" ht="15" thickBot="1" x14ac:dyDescent="0.4">
      <c r="A11" s="27" t="s">
        <v>13</v>
      </c>
      <c r="B11" s="41" t="s">
        <v>13</v>
      </c>
      <c r="C11" s="31">
        <v>10585</v>
      </c>
    </row>
    <row r="12" spans="1:3" ht="15" thickBot="1" x14ac:dyDescent="0.4">
      <c r="A12" s="27" t="s">
        <v>16</v>
      </c>
      <c r="B12" s="41" t="s">
        <v>16</v>
      </c>
      <c r="C12" s="31">
        <v>5262</v>
      </c>
    </row>
    <row r="13" spans="1:3" ht="13" thickBot="1" x14ac:dyDescent="0.4">
      <c r="A13" s="27" t="s">
        <v>64</v>
      </c>
      <c r="B13" s="44" t="s">
        <v>64</v>
      </c>
      <c r="C13" s="31">
        <v>7</v>
      </c>
    </row>
    <row r="14" spans="1:3" ht="15" thickBot="1" x14ac:dyDescent="0.4">
      <c r="B14" s="41" t="s">
        <v>47</v>
      </c>
      <c r="C14" s="31">
        <v>49</v>
      </c>
    </row>
    <row r="15" spans="1:3" ht="15" thickBot="1" x14ac:dyDescent="0.4">
      <c r="A15" s="27" t="s">
        <v>49</v>
      </c>
      <c r="B15" s="41" t="s">
        <v>49</v>
      </c>
      <c r="C15" s="31">
        <v>326</v>
      </c>
    </row>
    <row r="16" spans="1:3" ht="15" thickBot="1" x14ac:dyDescent="0.4">
      <c r="A16" s="27" t="s">
        <v>12</v>
      </c>
      <c r="B16" s="41" t="s">
        <v>12</v>
      </c>
      <c r="C16" s="31">
        <v>8126</v>
      </c>
    </row>
    <row r="17" spans="1:3" ht="15" thickBot="1" x14ac:dyDescent="0.4">
      <c r="A17" s="27" t="s">
        <v>27</v>
      </c>
      <c r="B17" s="41" t="s">
        <v>27</v>
      </c>
      <c r="C17" s="31">
        <v>3241</v>
      </c>
    </row>
    <row r="18" spans="1:3" ht="15" thickBot="1" x14ac:dyDescent="0.4">
      <c r="A18" s="27" t="s">
        <v>41</v>
      </c>
      <c r="B18" s="41" t="s">
        <v>41</v>
      </c>
      <c r="C18" s="31">
        <v>1060</v>
      </c>
    </row>
    <row r="19" spans="1:3" ht="15" thickBot="1" x14ac:dyDescent="0.4">
      <c r="A19" s="27" t="s">
        <v>45</v>
      </c>
      <c r="B19" s="41" t="s">
        <v>45</v>
      </c>
      <c r="C19" s="31">
        <v>431</v>
      </c>
    </row>
    <row r="20" spans="1:3" ht="15" thickBot="1" x14ac:dyDescent="0.4">
      <c r="A20" s="27" t="s">
        <v>38</v>
      </c>
      <c r="B20" s="41" t="s">
        <v>38</v>
      </c>
      <c r="C20" s="31">
        <v>895</v>
      </c>
    </row>
    <row r="21" spans="1:3" ht="15" thickBot="1" x14ac:dyDescent="0.4">
      <c r="A21" s="27" t="s">
        <v>14</v>
      </c>
      <c r="B21" s="41" t="s">
        <v>14</v>
      </c>
      <c r="C21" s="31">
        <v>4797</v>
      </c>
    </row>
    <row r="22" spans="1:3" ht="15" thickBot="1" x14ac:dyDescent="0.4">
      <c r="B22" s="41" t="s">
        <v>39</v>
      </c>
      <c r="C22" s="31">
        <v>131</v>
      </c>
    </row>
    <row r="23" spans="1:3" ht="15" thickBot="1" x14ac:dyDescent="0.4">
      <c r="A23" s="27" t="s">
        <v>26</v>
      </c>
      <c r="B23" s="41" t="s">
        <v>26</v>
      </c>
      <c r="C23" s="31">
        <v>3707</v>
      </c>
    </row>
    <row r="24" spans="1:3" ht="15" thickBot="1" x14ac:dyDescent="0.4">
      <c r="A24" s="27" t="s">
        <v>17</v>
      </c>
      <c r="B24" s="41" t="s">
        <v>17</v>
      </c>
      <c r="C24" s="31">
        <v>8961</v>
      </c>
    </row>
    <row r="25" spans="1:3" ht="15" thickBot="1" x14ac:dyDescent="0.4">
      <c r="A25" s="27" t="s">
        <v>11</v>
      </c>
      <c r="B25" s="41" t="s">
        <v>11</v>
      </c>
      <c r="C25" s="31">
        <v>6684</v>
      </c>
    </row>
    <row r="26" spans="1:3" ht="15" thickBot="1" x14ac:dyDescent="0.4">
      <c r="A26" s="27" t="s">
        <v>32</v>
      </c>
      <c r="B26" s="41" t="s">
        <v>32</v>
      </c>
      <c r="C26" s="31">
        <v>1825</v>
      </c>
    </row>
    <row r="27" spans="1:3" ht="15" thickBot="1" x14ac:dyDescent="0.4">
      <c r="A27" s="27" t="s">
        <v>30</v>
      </c>
      <c r="B27" s="41" t="s">
        <v>30</v>
      </c>
      <c r="C27" s="31">
        <v>2315</v>
      </c>
    </row>
    <row r="28" spans="1:3" ht="15" thickBot="1" x14ac:dyDescent="0.4">
      <c r="A28" s="27" t="s">
        <v>35</v>
      </c>
      <c r="B28" s="41" t="s">
        <v>35</v>
      </c>
      <c r="C28" s="31">
        <v>1573</v>
      </c>
    </row>
    <row r="29" spans="1:3" ht="15" thickBot="1" x14ac:dyDescent="0.4">
      <c r="B29" s="41" t="s">
        <v>51</v>
      </c>
      <c r="C29" s="31">
        <v>97</v>
      </c>
    </row>
    <row r="30" spans="1:3" ht="15" thickBot="1" x14ac:dyDescent="0.4">
      <c r="B30" s="41" t="s">
        <v>50</v>
      </c>
      <c r="C30" s="31">
        <v>383</v>
      </c>
    </row>
    <row r="31" spans="1:3" ht="15" thickBot="1" x14ac:dyDescent="0.4">
      <c r="A31" s="27" t="s">
        <v>31</v>
      </c>
      <c r="B31" s="41" t="s">
        <v>31</v>
      </c>
      <c r="C31" s="31">
        <v>1230</v>
      </c>
    </row>
    <row r="32" spans="1:3" ht="15" thickBot="1" x14ac:dyDescent="0.4">
      <c r="A32" s="27" t="s">
        <v>42</v>
      </c>
      <c r="B32" s="41" t="s">
        <v>42</v>
      </c>
      <c r="C32" s="31">
        <v>429</v>
      </c>
    </row>
    <row r="33" spans="1:3" ht="15" thickBot="1" x14ac:dyDescent="0.4">
      <c r="A33" s="27" t="s">
        <v>8</v>
      </c>
      <c r="B33" s="41" t="s">
        <v>8</v>
      </c>
      <c r="C33" s="31">
        <v>16058</v>
      </c>
    </row>
    <row r="34" spans="1:3" ht="15" thickBot="1" x14ac:dyDescent="0.4">
      <c r="A34" s="27" t="s">
        <v>44</v>
      </c>
      <c r="B34" s="41" t="s">
        <v>44</v>
      </c>
      <c r="C34" s="31">
        <v>750</v>
      </c>
    </row>
    <row r="35" spans="1:3" ht="15" thickBot="1" x14ac:dyDescent="0.4">
      <c r="A35" s="27" t="s">
        <v>7</v>
      </c>
      <c r="B35" s="41" t="s">
        <v>7</v>
      </c>
      <c r="C35" s="31">
        <v>32980</v>
      </c>
    </row>
    <row r="36" spans="1:3" ht="15" thickBot="1" x14ac:dyDescent="0.4">
      <c r="A36" s="27" t="s">
        <v>24</v>
      </c>
      <c r="B36" s="41" t="s">
        <v>24</v>
      </c>
      <c r="C36" s="31">
        <v>2599</v>
      </c>
    </row>
    <row r="37" spans="1:3" ht="15" thickBot="1" x14ac:dyDescent="0.4">
      <c r="B37" s="41" t="s">
        <v>53</v>
      </c>
      <c r="C37" s="31">
        <v>138</v>
      </c>
    </row>
    <row r="38" spans="1:3" ht="15" thickBot="1" x14ac:dyDescent="0.4">
      <c r="A38" s="27" t="s">
        <v>21</v>
      </c>
      <c r="B38" s="41" t="s">
        <v>21</v>
      </c>
      <c r="C38" s="31">
        <v>4010</v>
      </c>
    </row>
    <row r="39" spans="1:3" ht="15" thickBot="1" x14ac:dyDescent="0.4">
      <c r="A39" s="27" t="s">
        <v>46</v>
      </c>
      <c r="B39" s="41" t="s">
        <v>46</v>
      </c>
      <c r="C39" s="31">
        <v>744</v>
      </c>
    </row>
    <row r="40" spans="1:3" ht="15" thickBot="1" x14ac:dyDescent="0.4">
      <c r="A40" s="27" t="s">
        <v>37</v>
      </c>
      <c r="B40" s="41" t="s">
        <v>37</v>
      </c>
      <c r="C40" s="31">
        <v>427</v>
      </c>
    </row>
    <row r="41" spans="1:3" ht="15" thickBot="1" x14ac:dyDescent="0.4">
      <c r="A41" s="27" t="s">
        <v>19</v>
      </c>
      <c r="B41" s="41" t="s">
        <v>19</v>
      </c>
      <c r="C41" s="31">
        <v>7694</v>
      </c>
    </row>
    <row r="42" spans="1:3" ht="13" thickBot="1" x14ac:dyDescent="0.4">
      <c r="A42" s="27" t="s">
        <v>65</v>
      </c>
      <c r="B42" s="44" t="s">
        <v>65</v>
      </c>
      <c r="C42" s="31">
        <v>395</v>
      </c>
    </row>
    <row r="43" spans="1:3" ht="15" thickBot="1" x14ac:dyDescent="0.4">
      <c r="B43" s="41" t="s">
        <v>40</v>
      </c>
      <c r="C43" s="31">
        <v>1039</v>
      </c>
    </row>
    <row r="44" spans="1:3" ht="15" thickBot="1" x14ac:dyDescent="0.4">
      <c r="A44" s="27" t="s">
        <v>25</v>
      </c>
      <c r="B44" s="41" t="s">
        <v>25</v>
      </c>
      <c r="C44" s="31">
        <v>2529</v>
      </c>
    </row>
    <row r="45" spans="1:3" ht="15" thickBot="1" x14ac:dyDescent="0.4">
      <c r="A45" s="27" t="s">
        <v>54</v>
      </c>
      <c r="B45" s="41" t="s">
        <v>54</v>
      </c>
      <c r="C45" s="31">
        <v>161</v>
      </c>
    </row>
    <row r="46" spans="1:3" ht="15" thickBot="1" x14ac:dyDescent="0.4">
      <c r="A46" s="27" t="s">
        <v>20</v>
      </c>
      <c r="B46" s="41" t="s">
        <v>20</v>
      </c>
      <c r="C46" s="31">
        <v>1628</v>
      </c>
    </row>
    <row r="47" spans="1:3" ht="15" thickBot="1" x14ac:dyDescent="0.4">
      <c r="A47" s="27" t="s">
        <v>15</v>
      </c>
      <c r="B47" s="41" t="s">
        <v>15</v>
      </c>
      <c r="C47" s="31">
        <v>12077</v>
      </c>
    </row>
    <row r="48" spans="1:3" ht="15" thickBot="1" x14ac:dyDescent="0.4">
      <c r="A48" s="27" t="s">
        <v>28</v>
      </c>
      <c r="B48" s="41" t="s">
        <v>28</v>
      </c>
      <c r="C48" s="31">
        <v>397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2494</v>
      </c>
    </row>
    <row r="51" spans="1:3" ht="15" thickBot="1" x14ac:dyDescent="0.4">
      <c r="A51" s="27" t="s">
        <v>9</v>
      </c>
      <c r="B51" s="41" t="s">
        <v>9</v>
      </c>
      <c r="C51" s="31">
        <v>1876</v>
      </c>
    </row>
    <row r="52" spans="1:3" ht="15" thickBot="1" x14ac:dyDescent="0.4">
      <c r="B52" s="41" t="s">
        <v>56</v>
      </c>
      <c r="C52" s="31">
        <v>187</v>
      </c>
    </row>
    <row r="53" spans="1:3" ht="15" thickBot="1" x14ac:dyDescent="0.4">
      <c r="A53" s="27" t="s">
        <v>22</v>
      </c>
      <c r="B53" s="41" t="s">
        <v>22</v>
      </c>
      <c r="C53" s="31">
        <v>1094</v>
      </c>
    </row>
    <row r="54" spans="1:3" ht="15" thickBot="1" x14ac:dyDescent="0.4">
      <c r="A54" s="27" t="s">
        <v>55</v>
      </c>
      <c r="B54" s="54" t="s">
        <v>55</v>
      </c>
      <c r="C54" s="55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1D050DAA-B9AC-456D-9FFC-51C378EB100F}"/>
    <hyperlink ref="B47" r:id="rId2" display="https://www.worldometers.info/coronavirus/usa/texas/" xr:uid="{4A318943-9292-4124-A217-A214581961E6}"/>
    <hyperlink ref="B11" r:id="rId3" display="https://www.worldometers.info/coronavirus/usa/florida/" xr:uid="{28E29212-C228-4593-8491-DBC086B4093B}"/>
    <hyperlink ref="B35" r:id="rId4" display="https://www.worldometers.info/coronavirus/usa/new-york/" xr:uid="{19550882-D0AF-4984-9034-0EAD1381715B}"/>
    <hyperlink ref="B12" r:id="rId5" display="https://www.worldometers.info/coronavirus/usa/georgia/" xr:uid="{29077B2B-188D-4240-ACF3-C31897254BBC}"/>
    <hyperlink ref="B16" r:id="rId6" display="https://www.worldometers.info/coronavirus/usa/illinois/" xr:uid="{CD23CE94-2D2E-4BBC-9CFE-91AC47DA4B58}"/>
    <hyperlink ref="B4" r:id="rId7" display="https://www.worldometers.info/coronavirus/usa/arizona/" xr:uid="{443ED6BF-7E10-41D2-A618-625F1A5626D3}"/>
    <hyperlink ref="B33" r:id="rId8" display="https://www.worldometers.info/coronavirus/usa/new-jersey/" xr:uid="{96A62924-7CF9-4D81-BF09-7E407ADF24E5}"/>
    <hyperlink ref="B36" r:id="rId9" display="https://www.worldometers.info/coronavirus/usa/north-carolina/" xr:uid="{4808DEE9-0C4E-4F67-94CE-4350CC4641C0}"/>
    <hyperlink ref="B46" r:id="rId10" display="https://www.worldometers.info/coronavirus/usa/tennessee/" xr:uid="{4355B28D-A3A1-4A86-8A73-5721C3A1465B}"/>
    <hyperlink ref="B21" r:id="rId11" display="https://www.worldometers.info/coronavirus/usa/louisiana/" xr:uid="{8998705A-8EA7-43D1-98D6-04166DAA8692}"/>
    <hyperlink ref="B41" r:id="rId12" display="https://www.worldometers.info/coronavirus/usa/pennsylvania/" xr:uid="{DCE689A7-D501-4F47-91F8-6E46F5B64E90}"/>
    <hyperlink ref="B24" r:id="rId13" display="https://www.worldometers.info/coronavirus/usa/massachusetts/" xr:uid="{9720ECC8-5743-42BF-865C-025646C6AA67}"/>
    <hyperlink ref="B2" r:id="rId14" display="https://www.worldometers.info/coronavirus/usa/alabama/" xr:uid="{A9C65F69-6E53-48AB-8A3C-3857DB2AA9BC}"/>
    <hyperlink ref="B38" r:id="rId15" display="https://www.worldometers.info/coronavirus/usa/ohio/" xr:uid="{C916399E-2CED-4D15-8863-F65219614DFB}"/>
    <hyperlink ref="B50" r:id="rId16" display="https://www.worldometers.info/coronavirus/usa/virginia/" xr:uid="{7EA6C7A2-B526-46F6-BD86-A3B5836CA48D}"/>
    <hyperlink ref="B44" r:id="rId17" display="https://www.worldometers.info/coronavirus/usa/south-carolina/" xr:uid="{20F5C884-2402-4A6F-B2F1-82623F52C4CC}"/>
    <hyperlink ref="B25" r:id="rId18" display="https://www.worldometers.info/coronavirus/usa/michigan/" xr:uid="{2D692C0D-4AC2-42B4-B42B-D2CD54539043}"/>
    <hyperlink ref="B23" r:id="rId19" display="https://www.worldometers.info/coronavirus/usa/maryland/" xr:uid="{B06BB004-46E9-4900-8DD6-E1D86F569EDD}"/>
    <hyperlink ref="B17" r:id="rId20" display="https://www.worldometers.info/coronavirus/usa/indiana/" xr:uid="{6A1400BA-3849-4FCF-9CA4-DAF375138EB0}"/>
    <hyperlink ref="B27" r:id="rId21" display="https://www.worldometers.info/coronavirus/usa/mississippi/" xr:uid="{F8DFDE2B-0518-42C8-8F5D-7585F200ADDB}"/>
    <hyperlink ref="B28" r:id="rId22" display="https://www.worldometers.info/coronavirus/usa/missouri/" xr:uid="{66CBFDA2-C921-4DFF-91F3-B24BF27126CE}"/>
    <hyperlink ref="B51" r:id="rId23" display="https://www.worldometers.info/coronavirus/usa/washington/" xr:uid="{2F5FAD48-BC0E-4E64-8989-B920BE2095DD}"/>
    <hyperlink ref="B53" r:id="rId24" display="https://www.worldometers.info/coronavirus/usa/wisconsin/" xr:uid="{D02F6680-4F64-44D8-9266-0F0F4C21F81A}"/>
    <hyperlink ref="B26" r:id="rId25" display="https://www.worldometers.info/coronavirus/usa/minnesota/" xr:uid="{7D2A2114-617D-4071-95DF-0B1710F9B56D}"/>
    <hyperlink ref="B31" r:id="rId26" display="https://www.worldometers.info/coronavirus/usa/nevada/" xr:uid="{8AF8CDCE-675A-447F-B916-F0534E2B3920}"/>
    <hyperlink ref="B18" r:id="rId27" display="https://www.worldometers.info/coronavirus/usa/iowa/" xr:uid="{8D2C44A1-D573-4CB4-915A-96842EF3D4A3}"/>
    <hyperlink ref="B5" r:id="rId28" display="https://www.worldometers.info/coronavirus/usa/arkansas/" xr:uid="{48A79A69-7942-4091-BF9C-4070C6092D6B}"/>
    <hyperlink ref="B7" r:id="rId29" display="https://www.worldometers.info/coronavirus/usa/colorado/" xr:uid="{2F444B7B-0A10-420F-B1CB-A1463A952186}"/>
    <hyperlink ref="B39" r:id="rId30" display="https://www.worldometers.info/coronavirus/usa/oklahoma/" xr:uid="{D85942D7-DBAF-408F-89E7-AA3192AAD87F}"/>
    <hyperlink ref="B8" r:id="rId31" display="https://www.worldometers.info/coronavirus/usa/connecticut/" xr:uid="{8F46D65E-BA76-4183-B231-F762051A470B}"/>
    <hyperlink ref="B48" r:id="rId32" display="https://www.worldometers.info/coronavirus/usa/utah/" xr:uid="{FD7C96E2-1079-4D56-A84D-5488A4118977}"/>
    <hyperlink ref="B20" r:id="rId33" display="https://www.worldometers.info/coronavirus/usa/kentucky/" xr:uid="{5E55CF30-86F9-4E40-BB64-9DF6210EF333}"/>
    <hyperlink ref="B19" r:id="rId34" display="https://www.worldometers.info/coronavirus/usa/kansas/" xr:uid="{578DC63A-B04C-49D5-87D5-580EBAAA3BCA}"/>
    <hyperlink ref="B30" r:id="rId35" display="https://www.worldometers.info/coronavirus/usa/nebraska/" xr:uid="{16D1278B-570E-4BBD-8C64-AAB470A621DC}"/>
    <hyperlink ref="B15" r:id="rId36" display="https://www.worldometers.info/coronavirus/usa/idaho/" xr:uid="{518C54EC-7E2F-43B7-95FF-14B6DE7759E8}"/>
    <hyperlink ref="B40" r:id="rId37" display="https://www.worldometers.info/coronavirus/usa/oregon/" xr:uid="{381DC195-CC18-4AC4-9A7C-21A24EF6C382}"/>
    <hyperlink ref="B34" r:id="rId38" display="https://www.worldometers.info/coronavirus/usa/new-mexico/" xr:uid="{C2BC65E3-3267-417C-8676-B93CFBAB5235}"/>
    <hyperlink ref="B43" r:id="rId39" display="https://www.worldometers.info/coronavirus/usa/rhode-island/" xr:uid="{8B55B96A-F074-40E8-84D6-02C4D9215C9F}"/>
    <hyperlink ref="B9" r:id="rId40" display="https://www.worldometers.info/coronavirus/usa/delaware/" xr:uid="{A1F1FDB9-798B-4457-A2B9-954B649CE868}"/>
    <hyperlink ref="B10" r:id="rId41" display="https://www.worldometers.info/coronavirus/usa/district-of-columbia/" xr:uid="{16361F17-E61C-4C55-B3BE-0114D2349A09}"/>
    <hyperlink ref="B45" r:id="rId42" display="https://www.worldometers.info/coronavirus/usa/south-dakota/" xr:uid="{E4C48AA4-3081-406B-9B89-FD936BB7623A}"/>
    <hyperlink ref="B37" r:id="rId43" display="https://www.worldometers.info/coronavirus/usa/north-dakota/" xr:uid="{BE9CFBA7-63AA-4604-9630-8106D1CAF204}"/>
    <hyperlink ref="B52" r:id="rId44" display="https://www.worldometers.info/coronavirus/usa/west-virginia/" xr:uid="{D16BF4FA-2A49-4E8E-A02C-F693C9AF0866}"/>
    <hyperlink ref="B32" r:id="rId45" display="https://www.worldometers.info/coronavirus/usa/new-hampshire/" xr:uid="{F170B8E6-E2D2-4E9D-8A67-419184B7BB6C}"/>
    <hyperlink ref="B14" r:id="rId46" display="https://www.worldometers.info/coronavirus/usa/hawaii/" xr:uid="{43820FC8-C52A-4BD9-86CC-DEC032727902}"/>
    <hyperlink ref="B29" r:id="rId47" display="https://www.worldometers.info/coronavirus/usa/montana/" xr:uid="{E95D5814-D6ED-4EFF-8668-D4A1380DB018}"/>
    <hyperlink ref="B3" r:id="rId48" display="https://www.worldometers.info/coronavirus/usa/alaska/" xr:uid="{949874B9-9CF5-4A73-9375-57E8687F4B08}"/>
    <hyperlink ref="B22" r:id="rId49" display="https://www.worldometers.info/coronavirus/usa/maine/" xr:uid="{7D732338-E603-4CD4-B0F5-6202428E99F9}"/>
    <hyperlink ref="B54" r:id="rId50" display="https://www.worldometers.info/coronavirus/usa/wyoming/" xr:uid="{B93CD6AF-A327-4482-83B9-44AFD7A4E7CD}"/>
    <hyperlink ref="B49" r:id="rId51" display="https://www.worldometers.info/coronavirus/usa/vermont/" xr:uid="{856E6BDE-F5DB-444A-B214-F10B44292970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2020-08-26T11:49:48Z</dcterms:modified>
</cp:coreProperties>
</file>