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F579BB5-8809-4A26-AF0F-212E222A8116}" xr6:coauthVersionLast="45" xr6:coauthVersionMax="45" xr10:uidLastSave="{1F0940BD-22BF-4A3B-BE14-DCB800F43013}"/>
  <bookViews>
    <workbookView xWindow="4200" yWindow="-20790" windowWidth="24450" windowHeight="19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14" i="3"/>
  <c r="N7" i="3"/>
  <c r="N5" i="3"/>
  <c r="N35" i="3"/>
  <c r="N17" i="3"/>
  <c r="N40" i="3"/>
  <c r="N31" i="3"/>
  <c r="N2" i="3"/>
  <c r="N24" i="3"/>
  <c r="N19" i="3"/>
  <c r="N38" i="3"/>
  <c r="N22" i="3"/>
  <c r="N52" i="3"/>
  <c r="N54" i="3"/>
  <c r="N21" i="3"/>
  <c r="N15" i="3"/>
  <c r="N49" i="3"/>
  <c r="N39" i="3"/>
  <c r="N37" i="3"/>
  <c r="N25" i="3"/>
  <c r="N34" i="3"/>
  <c r="N47" i="3"/>
  <c r="N3" i="3"/>
  <c r="N43" i="3"/>
  <c r="N23" i="3"/>
  <c r="N29" i="3"/>
  <c r="N18" i="3"/>
  <c r="N12" i="3"/>
  <c r="N27" i="3"/>
  <c r="N4" i="3"/>
  <c r="N44" i="3"/>
  <c r="N16" i="3"/>
  <c r="N30" i="3"/>
  <c r="N6" i="3"/>
  <c r="N45" i="3"/>
  <c r="N36" i="3"/>
  <c r="N51" i="3"/>
  <c r="N28" i="3"/>
  <c r="N56" i="3"/>
  <c r="N41" i="3"/>
  <c r="N32" i="3"/>
  <c r="N42" i="3"/>
  <c r="N13" i="3"/>
  <c r="N8" i="3"/>
  <c r="N53" i="3"/>
  <c r="N50" i="3"/>
  <c r="N46" i="3"/>
  <c r="N11" i="3"/>
  <c r="N55" i="3"/>
  <c r="N20" i="3"/>
  <c r="N9" i="3"/>
  <c r="N10" i="3"/>
  <c r="N48" i="3"/>
  <c r="N26" i="3"/>
  <c r="O28" i="3" l="1"/>
  <c r="P28" i="3"/>
  <c r="P22" i="3" l="1"/>
  <c r="P30" i="3"/>
  <c r="P31" i="3"/>
  <c r="P34" i="3"/>
  <c r="P38" i="3"/>
  <c r="P40" i="3"/>
  <c r="P16" i="3"/>
  <c r="P41" i="3"/>
  <c r="P15" i="3"/>
  <c r="P44" i="3"/>
  <c r="P46" i="3"/>
  <c r="P8" i="3"/>
  <c r="P27" i="3"/>
  <c r="P5" i="3"/>
  <c r="P26" i="3"/>
  <c r="P54" i="3"/>
  <c r="P12" i="3"/>
  <c r="P39" i="3"/>
  <c r="P32" i="3"/>
  <c r="P56" i="3"/>
  <c r="P25" i="3"/>
  <c r="P24" i="3"/>
  <c r="P43" i="3"/>
  <c r="P51" i="3"/>
  <c r="P10" i="3"/>
  <c r="P52" i="3"/>
  <c r="P11" i="3"/>
  <c r="P3" i="3"/>
  <c r="P23" i="3"/>
  <c r="P17" i="3"/>
  <c r="P4" i="3"/>
  <c r="P9" i="3"/>
  <c r="P29" i="3"/>
  <c r="P13" i="3"/>
  <c r="P45" i="3"/>
  <c r="P20" i="3"/>
  <c r="P55" i="3"/>
  <c r="P7" i="3"/>
  <c r="P48" i="3"/>
  <c r="P33" i="3"/>
  <c r="P36" i="3"/>
  <c r="P19" i="3"/>
  <c r="P47" i="3"/>
  <c r="P18" i="3"/>
  <c r="P21" i="3"/>
  <c r="P2" i="3"/>
  <c r="P37" i="3"/>
  <c r="P53" i="3"/>
  <c r="P14" i="3"/>
  <c r="P42" i="3"/>
  <c r="P35" i="3"/>
  <c r="P50" i="3"/>
  <c r="P49" i="3"/>
  <c r="P6" i="3"/>
  <c r="O13" i="3"/>
  <c r="Q31" i="3" l="1"/>
  <c r="Q24" i="3"/>
  <c r="Q5" i="3"/>
  <c r="Q16" i="3"/>
  <c r="Q27" i="3"/>
  <c r="Q13" i="3"/>
  <c r="Q34" i="3"/>
  <c r="Q28" i="3"/>
  <c r="Q18" i="3"/>
  <c r="Q33" i="3"/>
  <c r="Q10" i="3"/>
  <c r="Q42" i="3"/>
  <c r="Q6" i="3"/>
  <c r="Q53" i="3"/>
  <c r="Q9" i="3"/>
  <c r="Q14" i="3"/>
  <c r="Q3" i="3"/>
  <c r="Q36" i="3"/>
  <c r="Q46" i="3"/>
  <c r="Q23" i="3"/>
  <c r="Q26" i="3"/>
  <c r="Q29" i="3"/>
  <c r="Q11" i="3"/>
  <c r="Q41" i="3"/>
  <c r="Q54" i="3"/>
  <c r="Q4" i="3"/>
  <c r="Q12" i="3"/>
  <c r="Q56" i="3"/>
  <c r="Q17" i="3"/>
  <c r="Q32" i="3"/>
  <c r="Q43" i="3"/>
  <c r="Q38" i="3"/>
  <c r="Q8" i="3"/>
  <c r="Q22" i="3"/>
  <c r="Q20" i="3"/>
  <c r="Q37" i="3"/>
  <c r="Q40" i="3"/>
  <c r="Q39" i="3"/>
  <c r="Q52" i="3"/>
  <c r="Q47" i="3"/>
  <c r="Q15" i="3"/>
  <c r="Q30" i="3"/>
  <c r="Q19" i="3"/>
  <c r="Q55" i="3"/>
  <c r="Q35" i="3"/>
  <c r="Q48" i="3"/>
  <c r="Q21" i="3"/>
  <c r="Q44" i="3"/>
  <c r="Q50" i="3"/>
  <c r="Q7" i="3"/>
  <c r="Q49" i="3"/>
  <c r="Q2" i="3"/>
  <c r="Q51" i="3"/>
  <c r="Q45" i="3"/>
  <c r="Q25" i="3" l="1"/>
  <c r="O27" i="3" l="1"/>
  <c r="O53" i="3"/>
  <c r="O23" i="3"/>
  <c r="O19" i="3"/>
  <c r="O22" i="3"/>
  <c r="O11" i="3"/>
  <c r="O37" i="3"/>
  <c r="O48" i="3"/>
  <c r="O17" i="3"/>
  <c r="O25" i="3"/>
  <c r="O8" i="3"/>
  <c r="O49" i="3"/>
  <c r="O41" i="3"/>
  <c r="O34" i="3"/>
  <c r="O16" i="3"/>
  <c r="O5" i="3"/>
  <c r="O15" i="3"/>
  <c r="O29" i="3"/>
  <c r="O40" i="3"/>
  <c r="O4" i="3"/>
  <c r="O45" i="3"/>
  <c r="O52" i="3"/>
  <c r="O56" i="3"/>
  <c r="O31" i="3"/>
  <c r="O50" i="3"/>
  <c r="O36" i="3"/>
  <c r="O3" i="3"/>
  <c r="O18" i="3"/>
  <c r="O42" i="3"/>
  <c r="O10" i="3"/>
  <c r="O54" i="3"/>
  <c r="O24" i="3"/>
  <c r="O2" i="3"/>
  <c r="O39" i="3"/>
  <c r="O46" i="3"/>
  <c r="O51" i="3"/>
  <c r="O7" i="3"/>
  <c r="O35" i="3"/>
  <c r="O38" i="3"/>
  <c r="O26" i="3"/>
  <c r="O44" i="3"/>
  <c r="O32" i="3"/>
  <c r="O30" i="3"/>
  <c r="O55" i="3"/>
  <c r="O47" i="3"/>
  <c r="O33" i="3"/>
  <c r="O6" i="3"/>
  <c r="O21" i="3"/>
  <c r="O14" i="3"/>
  <c r="O43" i="3"/>
  <c r="O9" i="3"/>
  <c r="O12" i="3"/>
  <c r="O20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<sst xmlns="http://schemas.openxmlformats.org/spreadsheetml/2006/main" count="326" uniqueCount="105">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</sst>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oklahom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1" t="s">
        <v>68</v>
      </c>
      <c r="Q1" s="61"/>
      <c r="R1" s="61"/>
      <c r="S1" s="4">
        <v>1.4999999999999999E-2</v>
      </c>
      <c r="T1" s="4"/>
      <c r="U1" s="62" t="s">
        <v>77</v>
      </c>
      <c r="V1" s="62"/>
      <c r="W1" s="62"/>
      <c r="X1" s="62"/>
      <c r="Y1" s="62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716739</v>
      </c>
      <c r="D5" s="43">
        <v>90</v>
      </c>
      <c r="E5" s="1">
        <v>13170</v>
      </c>
      <c r="F5" s="42">
        <v>5</v>
      </c>
      <c r="G5" s="1">
        <v>335029</v>
      </c>
      <c r="H5" s="1">
        <v>368540</v>
      </c>
      <c r="I5" s="1">
        <v>18140</v>
      </c>
      <c r="J5" s="2">
        <v>333</v>
      </c>
      <c r="K5" s="1">
        <v>11470696</v>
      </c>
      <c r="L5" s="1">
        <v>290308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647688</v>
      </c>
      <c r="D6" s="2"/>
      <c r="E6" s="1">
        <v>13061</v>
      </c>
      <c r="F6" s="2"/>
      <c r="G6" s="1">
        <v>530630</v>
      </c>
      <c r="H6" s="1">
        <v>103997</v>
      </c>
      <c r="I6" s="1">
        <v>22337</v>
      </c>
      <c r="J6" s="2">
        <v>450</v>
      </c>
      <c r="K6" s="1">
        <v>5455308</v>
      </c>
      <c r="L6" s="1">
        <v>188141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631040</v>
      </c>
      <c r="D7" s="2"/>
      <c r="E7" s="1">
        <v>11379</v>
      </c>
      <c r="F7" s="2"/>
      <c r="G7" s="1">
        <v>82404</v>
      </c>
      <c r="H7" s="1">
        <v>537257</v>
      </c>
      <c r="I7" s="1">
        <v>29381</v>
      </c>
      <c r="J7" s="2">
        <v>530</v>
      </c>
      <c r="K7" s="1">
        <v>4682883</v>
      </c>
      <c r="L7" s="1">
        <v>218034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467448</v>
      </c>
      <c r="D8" s="2"/>
      <c r="E8" s="1">
        <v>33039</v>
      </c>
      <c r="F8" s="2"/>
      <c r="G8" s="1">
        <v>372357</v>
      </c>
      <c r="H8" s="1">
        <v>62052</v>
      </c>
      <c r="I8" s="1">
        <v>24029</v>
      </c>
      <c r="J8" s="1">
        <v>1698</v>
      </c>
      <c r="K8" s="1">
        <v>8340030</v>
      </c>
      <c r="L8" s="1">
        <v>428715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272697</v>
      </c>
      <c r="D9" s="2"/>
      <c r="E9" s="1">
        <v>5733</v>
      </c>
      <c r="F9" s="2"/>
      <c r="G9" s="1">
        <v>49713</v>
      </c>
      <c r="H9" s="1">
        <v>217251</v>
      </c>
      <c r="I9" s="1">
        <v>25684</v>
      </c>
      <c r="J9" s="2">
        <v>540</v>
      </c>
      <c r="K9" s="1">
        <v>2646929</v>
      </c>
      <c r="L9" s="1">
        <v>249301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238217</v>
      </c>
      <c r="D10" s="2"/>
      <c r="E10" s="1">
        <v>8273</v>
      </c>
      <c r="F10" s="2"/>
      <c r="G10" s="1">
        <v>153216</v>
      </c>
      <c r="H10" s="1">
        <v>76728</v>
      </c>
      <c r="I10" s="1">
        <v>18799</v>
      </c>
      <c r="J10" s="2">
        <v>653</v>
      </c>
      <c r="K10" s="1">
        <v>4087122</v>
      </c>
      <c r="L10" s="1">
        <v>322536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202342</v>
      </c>
      <c r="D11" s="2"/>
      <c r="E11" s="1">
        <v>5044</v>
      </c>
      <c r="F11" s="2"/>
      <c r="G11" s="1">
        <v>30841</v>
      </c>
      <c r="H11" s="1">
        <v>166457</v>
      </c>
      <c r="I11" s="1">
        <v>27799</v>
      </c>
      <c r="J11" s="2">
        <v>693</v>
      </c>
      <c r="K11" s="1">
        <v>1475209</v>
      </c>
      <c r="L11" s="1">
        <v>202674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197946</v>
      </c>
      <c r="D12" s="2"/>
      <c r="E12" s="1">
        <v>16053</v>
      </c>
      <c r="F12" s="2"/>
      <c r="G12" s="1">
        <v>162273</v>
      </c>
      <c r="H12" s="1">
        <v>19620</v>
      </c>
      <c r="I12" s="1">
        <v>22286</v>
      </c>
      <c r="J12" s="1">
        <v>1807</v>
      </c>
      <c r="K12" s="1">
        <v>2857918</v>
      </c>
      <c r="L12" s="1">
        <v>321758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170239</v>
      </c>
      <c r="D13" s="2"/>
      <c r="E13" s="1">
        <v>2778</v>
      </c>
      <c r="F13" s="2"/>
      <c r="G13" s="1">
        <v>136630</v>
      </c>
      <c r="H13" s="1">
        <v>30831</v>
      </c>
      <c r="I13" s="1">
        <v>16232</v>
      </c>
      <c r="J13" s="2">
        <v>265</v>
      </c>
      <c r="K13" s="1">
        <v>2295698</v>
      </c>
      <c r="L13" s="1">
        <v>218886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156329</v>
      </c>
      <c r="D14" s="2"/>
      <c r="E14" s="1">
        <v>1781</v>
      </c>
      <c r="F14" s="2"/>
      <c r="G14" s="1">
        <v>118885</v>
      </c>
      <c r="H14" s="1">
        <v>35663</v>
      </c>
      <c r="I14" s="1">
        <v>22891</v>
      </c>
      <c r="J14" s="2">
        <v>261</v>
      </c>
      <c r="K14" s="1">
        <v>2213949</v>
      </c>
      <c r="L14" s="1">
        <v>324190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148882</v>
      </c>
      <c r="D15" s="2"/>
      <c r="E15" s="1">
        <v>4984</v>
      </c>
      <c r="F15" s="2"/>
      <c r="G15" s="1">
        <v>127918</v>
      </c>
      <c r="H15" s="1">
        <v>15980</v>
      </c>
      <c r="I15" s="1">
        <v>32026</v>
      </c>
      <c r="J15" s="1">
        <v>1072</v>
      </c>
      <c r="K15" s="1">
        <v>1889825</v>
      </c>
      <c r="L15" s="1">
        <v>406519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139591</v>
      </c>
      <c r="D16" s="2"/>
      <c r="E16" s="1">
        <v>7784</v>
      </c>
      <c r="F16" s="2"/>
      <c r="G16" s="1">
        <v>109900</v>
      </c>
      <c r="H16" s="1">
        <v>21907</v>
      </c>
      <c r="I16" s="1">
        <v>10904</v>
      </c>
      <c r="J16" s="2">
        <v>608</v>
      </c>
      <c r="K16" s="1">
        <v>1679239</v>
      </c>
      <c r="L16" s="1">
        <v>131170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128888</v>
      </c>
      <c r="D17" s="2"/>
      <c r="E17" s="1">
        <v>9064</v>
      </c>
      <c r="F17" s="2"/>
      <c r="G17" s="1">
        <v>103920</v>
      </c>
      <c r="H17" s="1">
        <v>15904</v>
      </c>
      <c r="I17" s="1">
        <v>18700</v>
      </c>
      <c r="J17" s="1">
        <v>1315</v>
      </c>
      <c r="K17" s="1">
        <v>1954669</v>
      </c>
      <c r="L17" s="1">
        <v>283593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127616</v>
      </c>
      <c r="D18" s="2"/>
      <c r="E18" s="1">
        <v>2200</v>
      </c>
      <c r="F18" s="2"/>
      <c r="G18" s="1">
        <v>48028</v>
      </c>
      <c r="H18" s="1">
        <v>77388</v>
      </c>
      <c r="I18" s="1">
        <v>26027</v>
      </c>
      <c r="J18" s="2">
        <v>449</v>
      </c>
      <c r="K18" s="1">
        <v>1003514</v>
      </c>
      <c r="L18" s="1">
        <v>204666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124687</v>
      </c>
      <c r="D19" s="2"/>
      <c r="E19" s="1">
        <v>4174</v>
      </c>
      <c r="F19" s="2"/>
      <c r="G19" s="1">
        <v>104024</v>
      </c>
      <c r="H19" s="1">
        <v>16489</v>
      </c>
      <c r="I19" s="1">
        <v>10667</v>
      </c>
      <c r="J19" s="2">
        <v>357</v>
      </c>
      <c r="K19" s="1">
        <v>2263107</v>
      </c>
      <c r="L19" s="1">
        <v>193608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121615</v>
      </c>
      <c r="D20" s="2"/>
      <c r="E20" s="1">
        <v>2612</v>
      </c>
      <c r="F20" s="2"/>
      <c r="G20" s="1">
        <v>15199</v>
      </c>
      <c r="H20" s="1">
        <v>103804</v>
      </c>
      <c r="I20" s="1">
        <v>14248</v>
      </c>
      <c r="J20" s="2">
        <v>306</v>
      </c>
      <c r="K20" s="1">
        <v>1718020</v>
      </c>
      <c r="L20" s="1">
        <v>201279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119846</v>
      </c>
      <c r="D21" s="2"/>
      <c r="E21" s="1">
        <v>2757</v>
      </c>
      <c r="F21" s="2"/>
      <c r="G21" s="1">
        <v>51431</v>
      </c>
      <c r="H21" s="1">
        <v>65658</v>
      </c>
      <c r="I21" s="1">
        <v>23277</v>
      </c>
      <c r="J21" s="2">
        <v>535</v>
      </c>
      <c r="K21" s="1">
        <v>1018379</v>
      </c>
      <c r="L21" s="1">
        <v>197793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113820</v>
      </c>
      <c r="D22" s="2"/>
      <c r="E22" s="1">
        <v>6767</v>
      </c>
      <c r="F22" s="2"/>
      <c r="G22" s="1">
        <v>76151</v>
      </c>
      <c r="H22" s="1">
        <v>30902</v>
      </c>
      <c r="I22" s="1">
        <v>11397</v>
      </c>
      <c r="J22" s="2">
        <v>678</v>
      </c>
      <c r="K22" s="1">
        <v>3079835</v>
      </c>
      <c r="L22" s="1">
        <v>308389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108863</v>
      </c>
      <c r="D23" s="2"/>
      <c r="E23" s="1">
        <v>3761</v>
      </c>
      <c r="F23" s="2"/>
      <c r="G23" s="1">
        <v>6976</v>
      </c>
      <c r="H23" s="1">
        <v>98126</v>
      </c>
      <c r="I23" s="1">
        <v>18007</v>
      </c>
      <c r="J23" s="2">
        <v>622</v>
      </c>
      <c r="K23" s="1">
        <v>1952501</v>
      </c>
      <c r="L23" s="1">
        <v>322958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94891</v>
      </c>
      <c r="D24" s="2"/>
      <c r="E24" s="1">
        <v>3312</v>
      </c>
      <c r="F24" s="2"/>
      <c r="G24" s="1">
        <v>72391</v>
      </c>
      <c r="H24" s="1">
        <v>19188</v>
      </c>
      <c r="I24" s="1">
        <v>14095</v>
      </c>
      <c r="J24" s="2">
        <v>492</v>
      </c>
      <c r="K24" s="1">
        <v>1442887</v>
      </c>
      <c r="L24" s="1">
        <v>214326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87299</v>
      </c>
      <c r="D25" s="2"/>
      <c r="E25" s="1">
        <v>1664</v>
      </c>
      <c r="F25" s="2"/>
      <c r="G25" s="1">
        <v>13224</v>
      </c>
      <c r="H25" s="1">
        <v>72411</v>
      </c>
      <c r="I25" s="1">
        <v>14224</v>
      </c>
      <c r="J25" s="2">
        <v>271</v>
      </c>
      <c r="K25" s="1">
        <v>1060249</v>
      </c>
      <c r="L25" s="1">
        <v>172751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83584</v>
      </c>
      <c r="D26" s="2"/>
      <c r="E26" s="1">
        <v>2493</v>
      </c>
      <c r="F26" s="2"/>
      <c r="G26" s="1">
        <v>67918</v>
      </c>
      <c r="H26" s="1">
        <v>13173</v>
      </c>
      <c r="I26" s="1">
        <v>28085</v>
      </c>
      <c r="J26" s="2">
        <v>838</v>
      </c>
      <c r="K26" s="1">
        <v>631280</v>
      </c>
      <c r="L26" s="1">
        <v>212113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77008</v>
      </c>
      <c r="D27" s="2"/>
      <c r="E27" s="1">
        <v>1931</v>
      </c>
      <c r="F27" s="2"/>
      <c r="G27" s="1">
        <v>32031</v>
      </c>
      <c r="H27" s="1">
        <v>43046</v>
      </c>
      <c r="I27" s="1">
        <v>10113</v>
      </c>
      <c r="J27" s="2">
        <v>254</v>
      </c>
      <c r="K27" s="1">
        <v>1480039</v>
      </c>
      <c r="L27" s="1">
        <v>194361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76584</v>
      </c>
      <c r="D28" s="2"/>
      <c r="E28" s="1">
        <v>1130</v>
      </c>
      <c r="F28" s="2"/>
      <c r="G28" s="1">
        <v>67902</v>
      </c>
      <c r="H28" s="1">
        <v>7552</v>
      </c>
      <c r="I28" s="1">
        <v>13153</v>
      </c>
      <c r="J28" s="2">
        <v>194</v>
      </c>
      <c r="K28" s="1">
        <v>1260301</v>
      </c>
      <c r="L28" s="1">
        <v>216456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76355</v>
      </c>
      <c r="D29" s="2"/>
      <c r="E29" s="1">
        <v>1872</v>
      </c>
      <c r="F29" s="2"/>
      <c r="G29" s="1">
        <v>68488</v>
      </c>
      <c r="H29" s="1">
        <v>5995</v>
      </c>
      <c r="I29" s="1">
        <v>13539</v>
      </c>
      <c r="J29" s="2">
        <v>332</v>
      </c>
      <c r="K29" s="1">
        <v>1498919</v>
      </c>
      <c r="L29" s="1">
        <v>265783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69633</v>
      </c>
      <c r="D30" s="2"/>
      <c r="E30" s="1">
        <v>1313</v>
      </c>
      <c r="F30" s="2"/>
      <c r="G30" s="1">
        <v>27756</v>
      </c>
      <c r="H30" s="1">
        <v>40564</v>
      </c>
      <c r="I30" s="1">
        <v>22607</v>
      </c>
      <c r="J30" s="2">
        <v>426</v>
      </c>
      <c r="K30" s="1">
        <v>859175</v>
      </c>
      <c r="L30" s="1">
        <v>278939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65847</v>
      </c>
      <c r="D31" s="43">
        <v>357</v>
      </c>
      <c r="E31" s="1">
        <v>1125</v>
      </c>
      <c r="F31" s="42">
        <v>2</v>
      </c>
      <c r="G31" s="1">
        <v>48002</v>
      </c>
      <c r="H31" s="1">
        <v>16720</v>
      </c>
      <c r="I31" s="1">
        <v>20870</v>
      </c>
      <c r="J31" s="2">
        <v>357</v>
      </c>
      <c r="K31" s="1">
        <v>640008</v>
      </c>
      <c r="L31" s="1">
        <v>202851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61497</v>
      </c>
      <c r="D32" s="2"/>
      <c r="E32" s="2">
        <v>814</v>
      </c>
      <c r="F32" s="2"/>
      <c r="G32" s="1">
        <v>55647</v>
      </c>
      <c r="H32" s="1">
        <v>5036</v>
      </c>
      <c r="I32" s="1">
        <v>20378</v>
      </c>
      <c r="J32" s="2">
        <v>270</v>
      </c>
      <c r="K32" s="1">
        <v>731025</v>
      </c>
      <c r="L32" s="1">
        <v>242237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46</v>
      </c>
      <c r="C33" s="1">
        <v>59399</v>
      </c>
      <c r="D33" s="2"/>
      <c r="E33" s="2">
        <v>809</v>
      </c>
      <c r="F33" s="2"/>
      <c r="G33" s="1">
        <v>49989</v>
      </c>
      <c r="H33" s="1">
        <v>8601</v>
      </c>
      <c r="I33" s="1">
        <v>15011</v>
      </c>
      <c r="J33" s="2">
        <v>204</v>
      </c>
      <c r="K33" s="1">
        <v>904600</v>
      </c>
      <c r="L33" s="1">
        <v>228609</v>
      </c>
      <c r="M33" s="1">
        <v>3956971</v>
      </c>
      <c r="N33" s="5"/>
      <c r="O33" s="6"/>
      <c r="P33" s="6"/>
    </row>
    <row r="34" spans="1:16" ht="15" thickBot="1" x14ac:dyDescent="0.4">
      <c r="A34" s="45">
        <v>30</v>
      </c>
      <c r="B34" s="41" t="s">
        <v>18</v>
      </c>
      <c r="C34" s="1">
        <v>57775</v>
      </c>
      <c r="D34" s="2"/>
      <c r="E34" s="1">
        <v>1946</v>
      </c>
      <c r="F34" s="2"/>
      <c r="G34" s="1">
        <v>25422</v>
      </c>
      <c r="H34" s="1">
        <v>30407</v>
      </c>
      <c r="I34" s="1">
        <v>10033</v>
      </c>
      <c r="J34" s="2">
        <v>338</v>
      </c>
      <c r="K34" s="1">
        <v>714501</v>
      </c>
      <c r="L34" s="1">
        <v>124073</v>
      </c>
      <c r="M34" s="1">
        <v>5758736</v>
      </c>
      <c r="N34" s="6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53006</v>
      </c>
      <c r="D35" s="2"/>
      <c r="E35" s="1">
        <v>4466</v>
      </c>
      <c r="F35" s="2"/>
      <c r="G35" s="1">
        <v>37920</v>
      </c>
      <c r="H35" s="1">
        <v>10620</v>
      </c>
      <c r="I35" s="1">
        <v>14867</v>
      </c>
      <c r="J35" s="1">
        <v>1253</v>
      </c>
      <c r="K35" s="1">
        <v>1190215</v>
      </c>
      <c r="L35" s="1">
        <v>333834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52403</v>
      </c>
      <c r="D36" s="2"/>
      <c r="E36" s="2">
        <v>409</v>
      </c>
      <c r="F36" s="2"/>
      <c r="G36" s="1">
        <v>44338</v>
      </c>
      <c r="H36" s="1">
        <v>7656</v>
      </c>
      <c r="I36" s="1">
        <v>16346</v>
      </c>
      <c r="J36" s="2">
        <v>128</v>
      </c>
      <c r="K36" s="1">
        <v>823155</v>
      </c>
      <c r="L36" s="1">
        <v>256758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49185</v>
      </c>
      <c r="D37" s="2"/>
      <c r="E37" s="2">
        <v>948</v>
      </c>
      <c r="F37" s="2"/>
      <c r="G37" s="1">
        <v>10417</v>
      </c>
      <c r="H37" s="1">
        <v>37820</v>
      </c>
      <c r="I37" s="1">
        <v>11009</v>
      </c>
      <c r="J37" s="2">
        <v>212</v>
      </c>
      <c r="K37" s="1">
        <v>887547</v>
      </c>
      <c r="L37" s="1">
        <v>198660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43393</v>
      </c>
      <c r="D38" s="2"/>
      <c r="E38" s="2">
        <v>456</v>
      </c>
      <c r="F38" s="2"/>
      <c r="G38" s="1">
        <v>27049</v>
      </c>
      <c r="H38" s="1">
        <v>15888</v>
      </c>
      <c r="I38" s="1">
        <v>14895</v>
      </c>
      <c r="J38" s="2">
        <v>157</v>
      </c>
      <c r="K38" s="1">
        <v>413249</v>
      </c>
      <c r="L38" s="1">
        <v>141848</v>
      </c>
      <c r="M38" s="1">
        <v>2913314</v>
      </c>
      <c r="N38" s="5"/>
      <c r="O38" s="6"/>
      <c r="P38" s="5"/>
    </row>
    <row r="39" spans="1:16" ht="15" thickBot="1" x14ac:dyDescent="0.4">
      <c r="A39" s="45">
        <v>35</v>
      </c>
      <c r="B39" s="41" t="s">
        <v>50</v>
      </c>
      <c r="C39" s="1">
        <v>34574</v>
      </c>
      <c r="D39" s="2"/>
      <c r="E39" s="2">
        <v>399</v>
      </c>
      <c r="F39" s="2"/>
      <c r="G39" s="1">
        <v>26363</v>
      </c>
      <c r="H39" s="1">
        <v>7812</v>
      </c>
      <c r="I39" s="1">
        <v>17873</v>
      </c>
      <c r="J39" s="2">
        <v>206</v>
      </c>
      <c r="K39" s="1">
        <v>366056</v>
      </c>
      <c r="L39" s="1">
        <v>189234</v>
      </c>
      <c r="M39" s="1">
        <v>1934408</v>
      </c>
      <c r="N39" s="5"/>
      <c r="O39" s="6"/>
      <c r="P39" s="5"/>
    </row>
    <row r="40" spans="1:16" ht="15" thickBot="1" x14ac:dyDescent="0.4">
      <c r="A40" s="45">
        <v>36</v>
      </c>
      <c r="B40" s="41" t="s">
        <v>49</v>
      </c>
      <c r="C40" s="1">
        <v>32368</v>
      </c>
      <c r="D40" s="2"/>
      <c r="E40" s="2">
        <v>368</v>
      </c>
      <c r="F40" s="2"/>
      <c r="G40" s="1">
        <v>15212</v>
      </c>
      <c r="H40" s="1">
        <v>16788</v>
      </c>
      <c r="I40" s="1">
        <v>18112</v>
      </c>
      <c r="J40" s="2">
        <v>206</v>
      </c>
      <c r="K40" s="1">
        <v>256697</v>
      </c>
      <c r="L40" s="1">
        <v>143642</v>
      </c>
      <c r="M40" s="1">
        <v>1787065</v>
      </c>
      <c r="N40" s="5"/>
      <c r="O40" s="6"/>
      <c r="P40" s="5"/>
    </row>
    <row r="41" spans="1:16" ht="15" thickBot="1" x14ac:dyDescent="0.4">
      <c r="A41" s="45">
        <v>37</v>
      </c>
      <c r="B41" s="41" t="s">
        <v>37</v>
      </c>
      <c r="C41" s="1">
        <v>26946</v>
      </c>
      <c r="D41" s="2"/>
      <c r="E41" s="2">
        <v>465</v>
      </c>
      <c r="F41" s="2"/>
      <c r="G41" s="1">
        <v>5083</v>
      </c>
      <c r="H41" s="1">
        <v>21398</v>
      </c>
      <c r="I41" s="1">
        <v>6389</v>
      </c>
      <c r="J41" s="2">
        <v>110</v>
      </c>
      <c r="K41" s="1">
        <v>560493</v>
      </c>
      <c r="L41" s="1">
        <v>132890</v>
      </c>
      <c r="M41" s="1">
        <v>4217737</v>
      </c>
      <c r="N41" s="5"/>
      <c r="O41" s="6"/>
      <c r="P41" s="34"/>
    </row>
    <row r="42" spans="1:16" ht="15" thickBot="1" x14ac:dyDescent="0.4">
      <c r="A42" s="45">
        <v>38</v>
      </c>
      <c r="B42" s="41" t="s">
        <v>44</v>
      </c>
      <c r="C42" s="1">
        <v>25460</v>
      </c>
      <c r="D42" s="2"/>
      <c r="E42" s="2">
        <v>787</v>
      </c>
      <c r="F42" s="2"/>
      <c r="G42" s="1">
        <v>13073</v>
      </c>
      <c r="H42" s="1">
        <v>11600</v>
      </c>
      <c r="I42" s="1">
        <v>12142</v>
      </c>
      <c r="J42" s="2">
        <v>375</v>
      </c>
      <c r="K42" s="1">
        <v>765399</v>
      </c>
      <c r="L42" s="1">
        <v>365027</v>
      </c>
      <c r="M42" s="1">
        <v>2096829</v>
      </c>
      <c r="N42" s="5"/>
      <c r="O42" s="6"/>
    </row>
    <row r="43" spans="1:16" ht="15" thickBot="1" x14ac:dyDescent="0.4">
      <c r="A43" s="45">
        <v>39</v>
      </c>
      <c r="B43" s="41" t="s">
        <v>40</v>
      </c>
      <c r="C43" s="1">
        <v>22002</v>
      </c>
      <c r="D43" s="2"/>
      <c r="E43" s="1">
        <v>1050</v>
      </c>
      <c r="F43" s="2"/>
      <c r="G43" s="1">
        <v>2113</v>
      </c>
      <c r="H43" s="1">
        <v>18839</v>
      </c>
      <c r="I43" s="1">
        <v>20769</v>
      </c>
      <c r="J43" s="2">
        <v>991</v>
      </c>
      <c r="K43" s="1">
        <v>530488</v>
      </c>
      <c r="L43" s="1">
        <v>500762</v>
      </c>
      <c r="M43" s="1">
        <v>1059361</v>
      </c>
      <c r="N43" s="6"/>
      <c r="O43" s="6"/>
    </row>
    <row r="44" spans="1:16" ht="15" thickBot="1" x14ac:dyDescent="0.4">
      <c r="A44" s="45">
        <v>40</v>
      </c>
      <c r="B44" s="41" t="s">
        <v>43</v>
      </c>
      <c r="C44" s="1">
        <v>17535</v>
      </c>
      <c r="D44" s="2"/>
      <c r="E44" s="2">
        <v>605</v>
      </c>
      <c r="F44" s="2"/>
      <c r="G44" s="1">
        <v>9419</v>
      </c>
      <c r="H44" s="1">
        <v>7511</v>
      </c>
      <c r="I44" s="1">
        <v>18007</v>
      </c>
      <c r="J44" s="2">
        <v>621</v>
      </c>
      <c r="K44" s="1">
        <v>237425</v>
      </c>
      <c r="L44" s="1">
        <v>243822</v>
      </c>
      <c r="M44" s="1">
        <v>973764</v>
      </c>
      <c r="N44" s="6"/>
      <c r="O44" s="6"/>
    </row>
    <row r="45" spans="1:16" ht="15" thickBot="1" x14ac:dyDescent="0.4">
      <c r="A45" s="45">
        <v>41</v>
      </c>
      <c r="B45" s="41" t="s">
        <v>63</v>
      </c>
      <c r="C45" s="1">
        <v>14049</v>
      </c>
      <c r="D45" s="2"/>
      <c r="E45" s="2">
        <v>607</v>
      </c>
      <c r="F45" s="2"/>
      <c r="G45" s="1">
        <v>11150</v>
      </c>
      <c r="H45" s="1">
        <v>2292</v>
      </c>
      <c r="I45" s="1">
        <v>19907</v>
      </c>
      <c r="J45" s="2">
        <v>860</v>
      </c>
      <c r="K45" s="1">
        <v>292844</v>
      </c>
      <c r="L45" s="1">
        <v>414941</v>
      </c>
      <c r="M45" s="1">
        <v>705749</v>
      </c>
      <c r="N45" s="6"/>
      <c r="O45" s="6"/>
    </row>
    <row r="46" spans="1:16" ht="15" thickBot="1" x14ac:dyDescent="0.4">
      <c r="A46" s="45">
        <v>42</v>
      </c>
      <c r="B46" s="41" t="s">
        <v>54</v>
      </c>
      <c r="C46" s="1">
        <v>13749</v>
      </c>
      <c r="D46" s="2"/>
      <c r="E46" s="2">
        <v>167</v>
      </c>
      <c r="F46" s="2"/>
      <c r="G46" s="1">
        <v>10832</v>
      </c>
      <c r="H46" s="1">
        <v>2750</v>
      </c>
      <c r="I46" s="1">
        <v>15542</v>
      </c>
      <c r="J46" s="2">
        <v>189</v>
      </c>
      <c r="K46" s="1">
        <v>147595</v>
      </c>
      <c r="L46" s="1">
        <v>166838</v>
      </c>
      <c r="M46" s="1">
        <v>884659</v>
      </c>
      <c r="N46" s="6"/>
      <c r="O46" s="6"/>
    </row>
    <row r="47" spans="1:16" ht="15" thickBot="1" x14ac:dyDescent="0.4">
      <c r="A47" s="45">
        <v>43</v>
      </c>
      <c r="B47" s="41" t="s">
        <v>53</v>
      </c>
      <c r="C47" s="1">
        <v>12000</v>
      </c>
      <c r="D47" s="2"/>
      <c r="E47" s="2">
        <v>143</v>
      </c>
      <c r="F47" s="2"/>
      <c r="G47" s="1">
        <v>9610</v>
      </c>
      <c r="H47" s="1">
        <v>2247</v>
      </c>
      <c r="I47" s="1">
        <v>15747</v>
      </c>
      <c r="J47" s="2">
        <v>188</v>
      </c>
      <c r="K47" s="1">
        <v>202418</v>
      </c>
      <c r="L47" s="1">
        <v>265619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10507</v>
      </c>
      <c r="D48" s="2"/>
      <c r="E48" s="2">
        <v>222</v>
      </c>
      <c r="F48" s="2"/>
      <c r="G48" s="1">
        <v>8163</v>
      </c>
      <c r="H48" s="1">
        <v>2122</v>
      </c>
      <c r="I48" s="1">
        <v>5863</v>
      </c>
      <c r="J48" s="2">
        <v>124</v>
      </c>
      <c r="K48" s="1">
        <v>438255</v>
      </c>
      <c r="L48" s="1">
        <v>244542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8653</v>
      </c>
      <c r="D49" s="2"/>
      <c r="E49" s="2">
        <v>74</v>
      </c>
      <c r="F49" s="2"/>
      <c r="G49" s="1">
        <v>2634</v>
      </c>
      <c r="H49" s="1">
        <v>5945</v>
      </c>
      <c r="I49" s="1">
        <v>6111</v>
      </c>
      <c r="J49" s="2">
        <v>52</v>
      </c>
      <c r="K49" s="1">
        <v>268461</v>
      </c>
      <c r="L49" s="1">
        <v>189608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51</v>
      </c>
      <c r="C50" s="1">
        <v>7509</v>
      </c>
      <c r="D50" s="2"/>
      <c r="E50" s="2">
        <v>105</v>
      </c>
      <c r="F50" s="2"/>
      <c r="G50" s="1">
        <v>5459</v>
      </c>
      <c r="H50" s="1">
        <v>1945</v>
      </c>
      <c r="I50" s="1">
        <v>7026</v>
      </c>
      <c r="J50" s="2">
        <v>98</v>
      </c>
      <c r="K50" s="1">
        <v>252296</v>
      </c>
      <c r="L50" s="1">
        <v>236060</v>
      </c>
      <c r="M50" s="1">
        <v>1068778</v>
      </c>
      <c r="N50" s="5"/>
      <c r="O50" s="6"/>
    </row>
    <row r="51" spans="1:15" ht="15" thickBot="1" x14ac:dyDescent="0.4">
      <c r="A51" s="45">
        <v>47</v>
      </c>
      <c r="B51" s="41" t="s">
        <v>42</v>
      </c>
      <c r="C51" s="1">
        <v>7297</v>
      </c>
      <c r="D51" s="2"/>
      <c r="E51" s="2">
        <v>432</v>
      </c>
      <c r="F51" s="2"/>
      <c r="G51" s="1">
        <v>6634</v>
      </c>
      <c r="H51" s="2">
        <v>231</v>
      </c>
      <c r="I51" s="1">
        <v>5367</v>
      </c>
      <c r="J51" s="2">
        <v>318</v>
      </c>
      <c r="K51" s="1">
        <v>241042</v>
      </c>
      <c r="L51" s="1">
        <v>177274</v>
      </c>
      <c r="M51" s="1">
        <v>1359711</v>
      </c>
      <c r="N51" s="6"/>
      <c r="O51" s="6"/>
    </row>
    <row r="52" spans="1:15" ht="15" thickBot="1" x14ac:dyDescent="0.4">
      <c r="A52" s="45">
        <v>48</v>
      </c>
      <c r="B52" s="41" t="s">
        <v>52</v>
      </c>
      <c r="C52" s="1">
        <v>5298</v>
      </c>
      <c r="D52" s="2"/>
      <c r="E52" s="2">
        <v>39</v>
      </c>
      <c r="F52" s="2"/>
      <c r="G52" s="1">
        <v>2051</v>
      </c>
      <c r="H52" s="1">
        <v>3208</v>
      </c>
      <c r="I52" s="1">
        <v>7242</v>
      </c>
      <c r="J52" s="2">
        <v>53</v>
      </c>
      <c r="K52" s="1">
        <v>374255</v>
      </c>
      <c r="L52" s="1">
        <v>511595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4548</v>
      </c>
      <c r="D53" s="2"/>
      <c r="E53" s="2">
        <v>132</v>
      </c>
      <c r="F53" s="2"/>
      <c r="G53" s="1">
        <v>3945</v>
      </c>
      <c r="H53" s="2">
        <v>471</v>
      </c>
      <c r="I53" s="1">
        <v>3383</v>
      </c>
      <c r="J53" s="2">
        <v>98</v>
      </c>
      <c r="K53" s="1">
        <v>277849</v>
      </c>
      <c r="L53" s="1">
        <v>206700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3866</v>
      </c>
      <c r="D54" s="2"/>
      <c r="E54" s="2">
        <v>41</v>
      </c>
      <c r="F54" s="2"/>
      <c r="G54" s="1">
        <v>3206</v>
      </c>
      <c r="H54" s="2">
        <v>619</v>
      </c>
      <c r="I54" s="1">
        <v>6680</v>
      </c>
      <c r="J54" s="2">
        <v>71</v>
      </c>
      <c r="K54" s="1">
        <v>116241</v>
      </c>
      <c r="L54" s="1">
        <v>200845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1635</v>
      </c>
      <c r="D55" s="2"/>
      <c r="E55" s="2">
        <v>58</v>
      </c>
      <c r="F55" s="2"/>
      <c r="G55" s="1">
        <v>1432</v>
      </c>
      <c r="H55" s="2">
        <v>145</v>
      </c>
      <c r="I55" s="1">
        <v>2620</v>
      </c>
      <c r="J55" s="2">
        <v>93</v>
      </c>
      <c r="K55" s="1">
        <v>138446</v>
      </c>
      <c r="L55" s="1">
        <v>221873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1447</v>
      </c>
      <c r="D56" s="2"/>
      <c r="E56" s="2">
        <v>13</v>
      </c>
      <c r="F56" s="2"/>
      <c r="G56" s="2">
        <v>568</v>
      </c>
      <c r="H56" s="2">
        <v>866</v>
      </c>
      <c r="I56" s="2"/>
      <c r="J56" s="2"/>
      <c r="K56" s="1">
        <v>38470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57</v>
      </c>
      <c r="D57" s="2"/>
      <c r="E57" s="2">
        <v>2</v>
      </c>
      <c r="F57" s="2"/>
      <c r="G57" s="2">
        <v>19</v>
      </c>
      <c r="H57" s="2">
        <v>36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33421</v>
      </c>
      <c r="D58" s="2"/>
      <c r="E58" s="2">
        <v>435</v>
      </c>
      <c r="F58" s="2"/>
      <c r="G58" s="1">
        <v>2267</v>
      </c>
      <c r="H58" s="1">
        <v>30719</v>
      </c>
      <c r="I58" s="1">
        <v>9868</v>
      </c>
      <c r="J58" s="2">
        <v>128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1139</v>
      </c>
      <c r="D59" s="59"/>
      <c r="E59" s="59">
        <v>15</v>
      </c>
      <c r="F59" s="59"/>
      <c r="G59" s="59">
        <v>950</v>
      </c>
      <c r="H59" s="59">
        <v>174</v>
      </c>
      <c r="I59" s="59"/>
      <c r="J59" s="59"/>
      <c r="K59" s="58">
        <v>16397</v>
      </c>
      <c r="L59" s="59"/>
      <c r="M59" s="59"/>
      <c r="N59" s="63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C47A8258-7539-439D-8013-437BCC27A34F}"/>
    <hyperlink ref="B6" r:id="rId2" display="https://www.worldometers.info/coronavirus/usa/texas/" xr:uid="{CE57D1CB-6081-46A7-A881-49C6ED5B5371}"/>
    <hyperlink ref="B7" r:id="rId3" display="https://www.worldometers.info/coronavirus/usa/florida/" xr:uid="{8D8259CC-BFEC-4E1D-A425-FB397361C4B7}"/>
    <hyperlink ref="B8" r:id="rId4" display="https://www.worldometers.info/coronavirus/usa/new-york/" xr:uid="{5A1B8C0E-E3D5-4FD4-84AB-46D9554EFC3B}"/>
    <hyperlink ref="B9" r:id="rId5" display="https://www.worldometers.info/coronavirus/usa/georgia/" xr:uid="{1B1B6759-356A-47D8-AF57-07DB6230C0F9}"/>
    <hyperlink ref="B10" r:id="rId6" display="https://www.worldometers.info/coronavirus/usa/illinois/" xr:uid="{2A136D98-147D-47B3-88CD-618ECCF4C28E}"/>
    <hyperlink ref="B11" r:id="rId7" display="https://www.worldometers.info/coronavirus/usa/arizona/" xr:uid="{6CD32066-E695-429C-A11A-9621F8DBDF4C}"/>
    <hyperlink ref="B12" r:id="rId8" display="https://www.worldometers.info/coronavirus/usa/new-jersey/" xr:uid="{88D0B8C0-B28C-4B7B-9AF6-51574E69E433}"/>
    <hyperlink ref="B13" r:id="rId9" display="https://www.worldometers.info/coronavirus/usa/north-carolina/" xr:uid="{D7A51027-6BE2-4FBA-AAC9-E5B208C5CA79}"/>
    <hyperlink ref="B14" r:id="rId10" display="https://www.worldometers.info/coronavirus/usa/tennessee/" xr:uid="{7AB4778E-A701-4403-87A9-3269E2D5021D}"/>
    <hyperlink ref="B15" r:id="rId11" display="https://www.worldometers.info/coronavirus/usa/louisiana/" xr:uid="{C181DA0E-2806-4623-AE64-675721592268}"/>
    <hyperlink ref="B16" r:id="rId12" display="https://www.worldometers.info/coronavirus/usa/pennsylvania/" xr:uid="{261257AA-DD37-4E81-B9A1-9FD1BBF9A5EF}"/>
    <hyperlink ref="B17" r:id="rId13" display="https://www.worldometers.info/coronavirus/usa/massachusetts/" xr:uid="{CD5DFCDD-A010-41D5-918B-7B43EC08D7E1}"/>
    <hyperlink ref="B18" r:id="rId14" display="https://www.worldometers.info/coronavirus/usa/alabama/" xr:uid="{52332AC2-7E2B-40F5-9BD2-40C5AC8F2552}"/>
    <hyperlink ref="B19" r:id="rId15" display="https://www.worldometers.info/coronavirus/usa/ohio/" xr:uid="{74049028-865E-4212-B627-C81D2E711038}"/>
    <hyperlink ref="B20" r:id="rId16" display="https://www.worldometers.info/coronavirus/usa/virginia/" xr:uid="{1EA5F923-133D-4DFC-9F55-2E153ADBD670}"/>
    <hyperlink ref="B21" r:id="rId17" display="https://www.worldometers.info/coronavirus/usa/south-carolina/" xr:uid="{B978111E-58B6-4E2B-A858-CC8BB65DDB84}"/>
    <hyperlink ref="B22" r:id="rId18" display="https://www.worldometers.info/coronavirus/usa/michigan/" xr:uid="{AB001B5E-0690-484D-8415-2609C43F7FD1}"/>
    <hyperlink ref="B23" r:id="rId19" display="https://www.worldometers.info/coronavirus/usa/maryland/" xr:uid="{986AF9DC-3F93-4C0D-9BA0-A35AB64EAC77}"/>
    <hyperlink ref="B24" r:id="rId20" display="https://www.worldometers.info/coronavirus/usa/indiana/" xr:uid="{0DAA225D-73EE-49F8-8C53-A2E7BCDD307E}"/>
    <hyperlink ref="B25" r:id="rId21" display="https://www.worldometers.info/coronavirus/usa/missouri/" xr:uid="{03FBFE66-C087-4807-82D8-8802CC004D48}"/>
    <hyperlink ref="B26" r:id="rId22" display="https://www.worldometers.info/coronavirus/usa/mississippi/" xr:uid="{4CD0F942-0EB6-44D5-A5A6-98CAFA78BCB3}"/>
    <hyperlink ref="B27" r:id="rId23" display="https://www.worldometers.info/coronavirus/usa/washington/" xr:uid="{DD4061DB-6E16-4DC4-9CB3-5B09DE7D368F}"/>
    <hyperlink ref="B28" r:id="rId24" display="https://www.worldometers.info/coronavirus/usa/wisconsin/" xr:uid="{BCF7DBAA-57F4-4D8B-ADC4-2D1E1A81EFAF}"/>
    <hyperlink ref="B29" r:id="rId25" display="https://www.worldometers.info/coronavirus/usa/minnesota/" xr:uid="{A99B1D14-8261-4AFB-8153-1E619365C7C9}"/>
    <hyperlink ref="B30" r:id="rId26" display="https://www.worldometers.info/coronavirus/usa/nevada/" xr:uid="{3E470DD6-240D-4454-A27B-0938DECACB88}"/>
    <hyperlink ref="B31" r:id="rId27" display="https://www.worldometers.info/coronavirus/usa/iowa/" xr:uid="{3E629506-ECEB-4CB2-92B0-C07B8AE2DE86}"/>
    <hyperlink ref="B32" r:id="rId28" display="https://www.worldometers.info/coronavirus/usa/arkansas/" xr:uid="{C4DEE92F-6873-4AB8-95AB-FAA955245F34}"/>
    <hyperlink ref="B33" r:id="rId29" display="https://www.worldometers.info/coronavirus/usa/oklahoma/" xr:uid="{505D1FA6-2180-4037-BF72-701BC3D399D3}"/>
    <hyperlink ref="B34" r:id="rId30" display="https://www.worldometers.info/coronavirus/usa/colorado/" xr:uid="{D4AF2C5A-6F9D-45FE-A13C-4EFD4B4AFD5B}"/>
    <hyperlink ref="B35" r:id="rId31" display="https://www.worldometers.info/coronavirus/usa/connecticut/" xr:uid="{B8BD319C-4F59-4D2F-B238-2E4F099500D3}"/>
    <hyperlink ref="B36" r:id="rId32" display="https://www.worldometers.info/coronavirus/usa/utah/" xr:uid="{E0EB12F2-258A-4E08-A57B-CF467D454484}"/>
    <hyperlink ref="B37" r:id="rId33" display="https://www.worldometers.info/coronavirus/usa/kentucky/" xr:uid="{29A22D4F-1AF5-4E8B-A1E8-B1CD98C01CC3}"/>
    <hyperlink ref="B38" r:id="rId34" display="https://www.worldometers.info/coronavirus/usa/kansas/" xr:uid="{D8383253-E11C-4C28-81B2-637AF60BC039}"/>
    <hyperlink ref="B39" r:id="rId35" display="https://www.worldometers.info/coronavirus/usa/nebraska/" xr:uid="{E9E9C577-E0B4-4161-AC0C-C26A0C03B328}"/>
    <hyperlink ref="B40" r:id="rId36" display="https://www.worldometers.info/coronavirus/usa/idaho/" xr:uid="{155204E9-8592-4DBD-B99F-A5D3E2E7EAB4}"/>
    <hyperlink ref="B41" r:id="rId37" display="https://www.worldometers.info/coronavirus/usa/oregon/" xr:uid="{31EF9B9F-B2B0-40C7-B235-D7DB108B1B53}"/>
    <hyperlink ref="B42" r:id="rId38" display="https://www.worldometers.info/coronavirus/usa/new-mexico/" xr:uid="{D32AACE7-1EBE-4191-9431-6C080C9D9D4B}"/>
    <hyperlink ref="B43" r:id="rId39" display="https://www.worldometers.info/coronavirus/usa/rhode-island/" xr:uid="{234B1414-A339-4FEE-B2B6-17DC30719BED}"/>
    <hyperlink ref="B44" r:id="rId40" display="https://www.worldometers.info/coronavirus/usa/delaware/" xr:uid="{ADD615CC-3590-40CA-A4CD-2C42AB3168AC}"/>
    <hyperlink ref="B45" r:id="rId41" display="https://www.worldometers.info/coronavirus/usa/district-of-columbia/" xr:uid="{517DD2A6-6BB5-444A-8ACA-D417762E0FBF}"/>
    <hyperlink ref="B46" r:id="rId42" display="https://www.worldometers.info/coronavirus/usa/south-dakota/" xr:uid="{8EA61600-0B9D-42CE-927E-E198B16AE76E}"/>
    <hyperlink ref="B47" r:id="rId43" display="https://www.worldometers.info/coronavirus/usa/north-dakota/" xr:uid="{3A64232E-152A-47A4-A0B1-38CF75B0D2E1}"/>
    <hyperlink ref="B48" r:id="rId44" display="https://www.worldometers.info/coronavirus/usa/west-virginia/" xr:uid="{18EA4CC1-B7B1-4B5A-8EDE-89D231848A56}"/>
    <hyperlink ref="B49" r:id="rId45" display="https://www.worldometers.info/coronavirus/usa/hawaii/" xr:uid="{20C23551-25BD-48B5-8294-00A737BC9AFE}"/>
    <hyperlink ref="B50" r:id="rId46" display="https://www.worldometers.info/coronavirus/usa/montana/" xr:uid="{AD3D79A0-4270-431D-9A07-72EB9190BF9B}"/>
    <hyperlink ref="B51" r:id="rId47" display="https://www.worldometers.info/coronavirus/usa/new-hampshire/" xr:uid="{A8AFFB8B-E2EC-43C2-8A66-073D0BE93EA6}"/>
    <hyperlink ref="B52" r:id="rId48" display="https://www.worldometers.info/coronavirus/usa/alaska/" xr:uid="{460DDFAF-BD76-4718-B0EA-99C55589B4CE}"/>
    <hyperlink ref="B53" r:id="rId49" display="https://www.worldometers.info/coronavirus/usa/maine/" xr:uid="{3D14CC8C-B63D-44AA-A6ED-3A07B4AF6AD4}"/>
    <hyperlink ref="B54" r:id="rId50" display="https://www.worldometers.info/coronavirus/usa/wyoming/" xr:uid="{4E3D925C-FC08-4CFC-86DC-208334A5561A}"/>
    <hyperlink ref="B55" r:id="rId51" display="https://www.worldometers.info/coronavirus/usa/vermont/" xr:uid="{BFFA69DC-48E0-4953-A47D-391993911F6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127616</v>
      </c>
      <c r="C2" s="2"/>
      <c r="D2" s="1">
        <v>2200</v>
      </c>
      <c r="E2" s="2"/>
      <c r="F2" s="1">
        <v>48028</v>
      </c>
      <c r="G2" s="1">
        <v>77388</v>
      </c>
      <c r="H2" s="1">
        <v>26027</v>
      </c>
      <c r="I2" s="2">
        <v>449</v>
      </c>
      <c r="J2" s="1">
        <v>1003514</v>
      </c>
      <c r="K2" s="1">
        <v>204666</v>
      </c>
      <c r="L2" s="1">
        <v>4903185</v>
      </c>
      <c r="M2" s="46"/>
      <c r="N2" s="37">
        <f>IFERROR(B2/J2,0)</f>
        <v>0.1271691276853138</v>
      </c>
      <c r="O2" s="38">
        <f>IFERROR(I2/H2,0)</f>
        <v>1.7251315941138049E-2</v>
      </c>
      <c r="P2" s="36">
        <f>D2*250</f>
        <v>550000</v>
      </c>
      <c r="Q2" s="39">
        <f>ABS(P2-B2)/B2</f>
        <v>3.3098044132397191</v>
      </c>
    </row>
    <row r="3" spans="1:17" ht="15" thickBot="1" x14ac:dyDescent="0.35">
      <c r="A3" s="41" t="s">
        <v>52</v>
      </c>
      <c r="B3" s="1">
        <v>5298</v>
      </c>
      <c r="C3" s="2"/>
      <c r="D3" s="2">
        <v>39</v>
      </c>
      <c r="E3" s="2"/>
      <c r="F3" s="1">
        <v>2051</v>
      </c>
      <c r="G3" s="1">
        <v>3208</v>
      </c>
      <c r="H3" s="1">
        <v>7242</v>
      </c>
      <c r="I3" s="2">
        <v>53</v>
      </c>
      <c r="J3" s="1">
        <v>374255</v>
      </c>
      <c r="K3" s="1">
        <v>511595</v>
      </c>
      <c r="L3" s="1">
        <v>731545</v>
      </c>
      <c r="M3" s="46"/>
      <c r="N3" s="37">
        <f>IFERROR(B3/J3,0)</f>
        <v>1.4156123498684052E-2</v>
      </c>
      <c r="O3" s="38">
        <f>IFERROR(I3/H3,0)</f>
        <v>7.3184203258768298E-3</v>
      </c>
      <c r="P3" s="36">
        <f>D3*250</f>
        <v>9750</v>
      </c>
      <c r="Q3" s="39">
        <f>ABS(P3-B3)/B3</f>
        <v>0.84031710079275201</v>
      </c>
    </row>
    <row r="4" spans="1:17" ht="15" thickBot="1" x14ac:dyDescent="0.35">
      <c r="A4" s="41" t="s">
        <v>33</v>
      </c>
      <c r="B4" s="1">
        <v>202342</v>
      </c>
      <c r="C4" s="2"/>
      <c r="D4" s="1">
        <v>5044</v>
      </c>
      <c r="E4" s="2"/>
      <c r="F4" s="1">
        <v>30841</v>
      </c>
      <c r="G4" s="1">
        <v>166457</v>
      </c>
      <c r="H4" s="1">
        <v>27799</v>
      </c>
      <c r="I4" s="2">
        <v>693</v>
      </c>
      <c r="J4" s="1">
        <v>1475209</v>
      </c>
      <c r="K4" s="1">
        <v>202674</v>
      </c>
      <c r="L4" s="1">
        <v>7278717</v>
      </c>
      <c r="M4" s="46"/>
      <c r="N4" s="37">
        <f>IFERROR(B4/J4,0)</f>
        <v>0.13716158185043612</v>
      </c>
      <c r="O4" s="38">
        <f>IFERROR(I4/H4,0)</f>
        <v>2.4928954278930895E-2</v>
      </c>
      <c r="P4" s="36">
        <f>D4*250</f>
        <v>1261000</v>
      </c>
      <c r="Q4" s="39">
        <f>ABS(P4-B4)/B4</f>
        <v>5.2320230105465004</v>
      </c>
    </row>
    <row r="5" spans="1:17" ht="12.5" customHeight="1" thickBot="1" x14ac:dyDescent="0.35">
      <c r="A5" s="41" t="s">
        <v>34</v>
      </c>
      <c r="B5" s="1">
        <v>61497</v>
      </c>
      <c r="C5" s="2"/>
      <c r="D5" s="2">
        <v>814</v>
      </c>
      <c r="E5" s="2"/>
      <c r="F5" s="1">
        <v>55647</v>
      </c>
      <c r="G5" s="1">
        <v>5036</v>
      </c>
      <c r="H5" s="1">
        <v>20378</v>
      </c>
      <c r="I5" s="2">
        <v>270</v>
      </c>
      <c r="J5" s="1">
        <v>731025</v>
      </c>
      <c r="K5" s="1">
        <v>242237</v>
      </c>
      <c r="L5" s="1">
        <v>3017804</v>
      </c>
      <c r="M5" s="46"/>
      <c r="N5" s="37">
        <f>IFERROR(B5/J5,0)</f>
        <v>8.4124345952600807E-2</v>
      </c>
      <c r="O5" s="38">
        <f>IFERROR(I5/H5,0)</f>
        <v>1.3249582883501816E-2</v>
      </c>
      <c r="P5" s="36">
        <f>D5*250</f>
        <v>203500</v>
      </c>
      <c r="Q5" s="39">
        <f>ABS(P5-B5)/B5</f>
        <v>2.3091045091630487</v>
      </c>
    </row>
    <row r="6" spans="1:17" ht="15" thickBot="1" x14ac:dyDescent="0.35">
      <c r="A6" s="41" t="s">
        <v>10</v>
      </c>
      <c r="B6" s="1">
        <v>716739</v>
      </c>
      <c r="C6" s="43">
        <v>90</v>
      </c>
      <c r="D6" s="1">
        <v>13170</v>
      </c>
      <c r="E6" s="42">
        <v>5</v>
      </c>
      <c r="F6" s="1">
        <v>335029</v>
      </c>
      <c r="G6" s="1">
        <v>368540</v>
      </c>
      <c r="H6" s="1">
        <v>18140</v>
      </c>
      <c r="I6" s="2">
        <v>333</v>
      </c>
      <c r="J6" s="1">
        <v>11470696</v>
      </c>
      <c r="K6" s="1">
        <v>290308</v>
      </c>
      <c r="L6" s="1">
        <v>39512223</v>
      </c>
      <c r="M6" s="46"/>
      <c r="N6" s="37">
        <f>IFERROR(B6/J6,0)</f>
        <v>6.2484351429067601E-2</v>
      </c>
      <c r="O6" s="38">
        <f>IFERROR(I6/H6,0)</f>
        <v>1.8357221609702316E-2</v>
      </c>
      <c r="P6" s="36">
        <f>D6*250</f>
        <v>3292500</v>
      </c>
      <c r="Q6" s="39">
        <f>ABS(P6-B6)/B6</f>
        <v>3.5937224010413833</v>
      </c>
    </row>
    <row r="7" spans="1:17" ht="15" thickBot="1" x14ac:dyDescent="0.35">
      <c r="A7" s="41" t="s">
        <v>18</v>
      </c>
      <c r="B7" s="1">
        <v>57775</v>
      </c>
      <c r="C7" s="2"/>
      <c r="D7" s="1">
        <v>1946</v>
      </c>
      <c r="E7" s="2"/>
      <c r="F7" s="1">
        <v>25422</v>
      </c>
      <c r="G7" s="1">
        <v>30407</v>
      </c>
      <c r="H7" s="1">
        <v>10033</v>
      </c>
      <c r="I7" s="2">
        <v>338</v>
      </c>
      <c r="J7" s="1">
        <v>714501</v>
      </c>
      <c r="K7" s="1">
        <v>124073</v>
      </c>
      <c r="L7" s="1">
        <v>5758736</v>
      </c>
      <c r="M7" s="46"/>
      <c r="N7" s="37">
        <f>IFERROR(B7/J7,0)</f>
        <v>8.086062860653799E-2</v>
      </c>
      <c r="O7" s="38">
        <f>IFERROR(I7/H7,0)</f>
        <v>3.3688826871324629E-2</v>
      </c>
      <c r="P7" s="36">
        <f>D7*250</f>
        <v>486500</v>
      </c>
      <c r="Q7" s="39">
        <f>ABS(P7-B7)/B7</f>
        <v>7.4205971440934659</v>
      </c>
    </row>
    <row r="8" spans="1:17" ht="15" thickBot="1" x14ac:dyDescent="0.35">
      <c r="A8" s="41" t="s">
        <v>23</v>
      </c>
      <c r="B8" s="1">
        <v>53006</v>
      </c>
      <c r="C8" s="2"/>
      <c r="D8" s="1">
        <v>4466</v>
      </c>
      <c r="E8" s="2"/>
      <c r="F8" s="1">
        <v>37920</v>
      </c>
      <c r="G8" s="1">
        <v>10620</v>
      </c>
      <c r="H8" s="1">
        <v>14867</v>
      </c>
      <c r="I8" s="1">
        <v>1253</v>
      </c>
      <c r="J8" s="1">
        <v>1190215</v>
      </c>
      <c r="K8" s="1">
        <v>333834</v>
      </c>
      <c r="L8" s="1">
        <v>3565287</v>
      </c>
      <c r="M8" s="46"/>
      <c r="N8" s="37">
        <f>IFERROR(B8/J8,0)</f>
        <v>4.4534810937519695E-2</v>
      </c>
      <c r="O8" s="38">
        <f>IFERROR(I8/H8,0)</f>
        <v>8.428062151072846E-2</v>
      </c>
      <c r="P8" s="36">
        <f>D8*250</f>
        <v>1116500</v>
      </c>
      <c r="Q8" s="39">
        <f>ABS(P8-B8)/B8</f>
        <v>20.063653171339094</v>
      </c>
    </row>
    <row r="9" spans="1:17" ht="15" thickBot="1" x14ac:dyDescent="0.35">
      <c r="A9" s="41" t="s">
        <v>43</v>
      </c>
      <c r="B9" s="1">
        <v>17535</v>
      </c>
      <c r="C9" s="2"/>
      <c r="D9" s="2">
        <v>605</v>
      </c>
      <c r="E9" s="2"/>
      <c r="F9" s="1">
        <v>9419</v>
      </c>
      <c r="G9" s="1">
        <v>7511</v>
      </c>
      <c r="H9" s="1">
        <v>18007</v>
      </c>
      <c r="I9" s="2">
        <v>621</v>
      </c>
      <c r="J9" s="1">
        <v>237425</v>
      </c>
      <c r="K9" s="1">
        <v>243822</v>
      </c>
      <c r="L9" s="1">
        <v>973764</v>
      </c>
      <c r="M9" s="47"/>
      <c r="N9" s="37">
        <f>IFERROR(B9/J9,0)</f>
        <v>7.3854901547857219E-2</v>
      </c>
      <c r="O9" s="38">
        <f>IFERROR(I9/H9,0)</f>
        <v>3.4486588548897648E-2</v>
      </c>
      <c r="P9" s="36">
        <f>D9*250</f>
        <v>151250</v>
      </c>
      <c r="Q9" s="39">
        <f>ABS(P9-B9)/B9</f>
        <v>7.6256059309951523</v>
      </c>
    </row>
    <row r="10" spans="1:17" ht="15" thickBot="1" x14ac:dyDescent="0.35">
      <c r="A10" s="41" t="s">
        <v>63</v>
      </c>
      <c r="B10" s="1">
        <v>14049</v>
      </c>
      <c r="C10" s="2"/>
      <c r="D10" s="2">
        <v>607</v>
      </c>
      <c r="E10" s="2"/>
      <c r="F10" s="1">
        <v>11150</v>
      </c>
      <c r="G10" s="1">
        <v>2292</v>
      </c>
      <c r="H10" s="1">
        <v>19907</v>
      </c>
      <c r="I10" s="2">
        <v>860</v>
      </c>
      <c r="J10" s="1">
        <v>292844</v>
      </c>
      <c r="K10" s="1">
        <v>414941</v>
      </c>
      <c r="L10" s="1">
        <v>705749</v>
      </c>
      <c r="M10" s="47"/>
      <c r="N10" s="37">
        <f>IFERROR(B10/J10,0)</f>
        <v>4.797434811708623E-2</v>
      </c>
      <c r="O10" s="38">
        <f>IFERROR(I10/H10,0)</f>
        <v>4.3200884111116694E-2</v>
      </c>
      <c r="P10" s="36">
        <f>D10*250</f>
        <v>151750</v>
      </c>
      <c r="Q10" s="39">
        <f>ABS(P10-B10)/B10</f>
        <v>9.8014805324222358</v>
      </c>
    </row>
    <row r="11" spans="1:17" ht="15" thickBot="1" x14ac:dyDescent="0.35">
      <c r="A11" s="41" t="s">
        <v>13</v>
      </c>
      <c r="B11" s="1">
        <v>631040</v>
      </c>
      <c r="C11" s="2"/>
      <c r="D11" s="1">
        <v>11379</v>
      </c>
      <c r="E11" s="2"/>
      <c r="F11" s="1">
        <v>82404</v>
      </c>
      <c r="G11" s="1">
        <v>537257</v>
      </c>
      <c r="H11" s="1">
        <v>29381</v>
      </c>
      <c r="I11" s="2">
        <v>530</v>
      </c>
      <c r="J11" s="1">
        <v>4682883</v>
      </c>
      <c r="K11" s="1">
        <v>218034</v>
      </c>
      <c r="L11" s="1">
        <v>21477737</v>
      </c>
      <c r="M11" s="46"/>
      <c r="N11" s="37">
        <f>IFERROR(B11/J11,0)</f>
        <v>0.13475459455211672</v>
      </c>
      <c r="O11" s="38">
        <f>IFERROR(I11/H11,0)</f>
        <v>1.8038868656614818E-2</v>
      </c>
      <c r="P11" s="36">
        <f>D11*250</f>
        <v>2844750</v>
      </c>
      <c r="Q11" s="39">
        <f>ABS(P11-B11)/B11</f>
        <v>3.508034355983773</v>
      </c>
    </row>
    <row r="12" spans="1:17" ht="15" thickBot="1" x14ac:dyDescent="0.35">
      <c r="A12" s="41" t="s">
        <v>16</v>
      </c>
      <c r="B12" s="1">
        <v>272697</v>
      </c>
      <c r="C12" s="2"/>
      <c r="D12" s="1">
        <v>5733</v>
      </c>
      <c r="E12" s="2"/>
      <c r="F12" s="1">
        <v>49713</v>
      </c>
      <c r="G12" s="1">
        <v>217251</v>
      </c>
      <c r="H12" s="1">
        <v>25684</v>
      </c>
      <c r="I12" s="2">
        <v>540</v>
      </c>
      <c r="J12" s="1">
        <v>2646929</v>
      </c>
      <c r="K12" s="1">
        <v>249301</v>
      </c>
      <c r="L12" s="1">
        <v>10617423</v>
      </c>
      <c r="M12" s="46"/>
      <c r="N12" s="37">
        <f>IFERROR(B12/J12,0)</f>
        <v>0.10302391941755899</v>
      </c>
      <c r="O12" s="38">
        <f>IFERROR(I12/H12,0)</f>
        <v>2.1024762498053264E-2</v>
      </c>
      <c r="P12" s="36">
        <f>D12*250</f>
        <v>1433250</v>
      </c>
      <c r="Q12" s="39">
        <f>ABS(P12-B12)/B12</f>
        <v>4.2558333975071232</v>
      </c>
    </row>
    <row r="13" spans="1:17" ht="13.5" thickBot="1" x14ac:dyDescent="0.35">
      <c r="A13" s="44" t="s">
        <v>64</v>
      </c>
      <c r="B13" s="1">
        <v>1447</v>
      </c>
      <c r="C13" s="2"/>
      <c r="D13" s="2">
        <v>13</v>
      </c>
      <c r="E13" s="2"/>
      <c r="F13" s="2">
        <v>568</v>
      </c>
      <c r="G13" s="2">
        <v>866</v>
      </c>
      <c r="H13" s="2"/>
      <c r="I13" s="2"/>
      <c r="J13" s="1">
        <v>38470</v>
      </c>
      <c r="K13" s="2"/>
      <c r="L13" s="2"/>
      <c r="M13" s="46"/>
      <c r="N13" s="37">
        <f>IFERROR(B13/J13,0)</f>
        <v>3.761372498050429E-2</v>
      </c>
      <c r="O13" s="38">
        <f>IFERROR(I13/H13,0)</f>
        <v>0</v>
      </c>
      <c r="P13" s="36">
        <f>D13*250</f>
        <v>3250</v>
      </c>
      <c r="Q13" s="39">
        <f>ABS(P13-B13)/B13</f>
        <v>1.2460262612301314</v>
      </c>
    </row>
    <row r="14" spans="1:17" ht="15" thickBot="1" x14ac:dyDescent="0.35">
      <c r="A14" s="41" t="s">
        <v>47</v>
      </c>
      <c r="B14" s="1">
        <v>8653</v>
      </c>
      <c r="C14" s="2"/>
      <c r="D14" s="2">
        <v>74</v>
      </c>
      <c r="E14" s="2"/>
      <c r="F14" s="1">
        <v>2634</v>
      </c>
      <c r="G14" s="1">
        <v>5945</v>
      </c>
      <c r="H14" s="1">
        <v>6111</v>
      </c>
      <c r="I14" s="2">
        <v>52</v>
      </c>
      <c r="J14" s="1">
        <v>268461</v>
      </c>
      <c r="K14" s="1">
        <v>189608</v>
      </c>
      <c r="L14" s="1">
        <v>1415872</v>
      </c>
      <c r="M14" s="46"/>
      <c r="N14" s="37">
        <f>IFERROR(B14/J14,0)</f>
        <v>3.223186980604259E-2</v>
      </c>
      <c r="O14" s="38">
        <f>IFERROR(I14/H14,0)</f>
        <v>8.5092456226476838E-3</v>
      </c>
      <c r="P14" s="36">
        <f>D14*250</f>
        <v>18500</v>
      </c>
      <c r="Q14" s="39">
        <f>ABS(P14-B14)/B14</f>
        <v>1.1379868253784815</v>
      </c>
    </row>
    <row r="15" spans="1:17" ht="15" thickBot="1" x14ac:dyDescent="0.35">
      <c r="A15" s="41" t="s">
        <v>49</v>
      </c>
      <c r="B15" s="1">
        <v>32368</v>
      </c>
      <c r="C15" s="2"/>
      <c r="D15" s="2">
        <v>368</v>
      </c>
      <c r="E15" s="2"/>
      <c r="F15" s="1">
        <v>15212</v>
      </c>
      <c r="G15" s="1">
        <v>16788</v>
      </c>
      <c r="H15" s="1">
        <v>18112</v>
      </c>
      <c r="I15" s="2">
        <v>206</v>
      </c>
      <c r="J15" s="1">
        <v>256697</v>
      </c>
      <c r="K15" s="1">
        <v>143642</v>
      </c>
      <c r="L15" s="1">
        <v>1787065</v>
      </c>
      <c r="M15" s="46"/>
      <c r="N15" s="37">
        <f>IFERROR(B15/J15,0)</f>
        <v>0.12609418886858825</v>
      </c>
      <c r="O15" s="38">
        <f>IFERROR(I15/H15,0)</f>
        <v>1.1373674911660777E-2</v>
      </c>
      <c r="P15" s="36">
        <f>D15*250</f>
        <v>92000</v>
      </c>
      <c r="Q15" s="39">
        <f>ABS(P15-B15)/B15</f>
        <v>1.842313395946614</v>
      </c>
    </row>
    <row r="16" spans="1:17" ht="15" thickBot="1" x14ac:dyDescent="0.35">
      <c r="A16" s="41" t="s">
        <v>12</v>
      </c>
      <c r="B16" s="1">
        <v>238217</v>
      </c>
      <c r="C16" s="2"/>
      <c r="D16" s="1">
        <v>8273</v>
      </c>
      <c r="E16" s="2"/>
      <c r="F16" s="1">
        <v>153216</v>
      </c>
      <c r="G16" s="1">
        <v>76728</v>
      </c>
      <c r="H16" s="1">
        <v>18799</v>
      </c>
      <c r="I16" s="2">
        <v>653</v>
      </c>
      <c r="J16" s="1">
        <v>4087122</v>
      </c>
      <c r="K16" s="1">
        <v>322536</v>
      </c>
      <c r="L16" s="1">
        <v>12671821</v>
      </c>
      <c r="M16" s="46"/>
      <c r="N16" s="37">
        <f>IFERROR(B16/J16,0)</f>
        <v>5.8284778384398606E-2</v>
      </c>
      <c r="O16" s="38">
        <f>IFERROR(I16/H16,0)</f>
        <v>3.4735890206925898E-2</v>
      </c>
      <c r="P16" s="36">
        <f>D16*250</f>
        <v>2068250</v>
      </c>
      <c r="Q16" s="39">
        <f>ABS(P16-B16)/B16</f>
        <v>7.6822099178480121</v>
      </c>
    </row>
    <row r="17" spans="1:17" ht="15" thickBot="1" x14ac:dyDescent="0.35">
      <c r="A17" s="41" t="s">
        <v>27</v>
      </c>
      <c r="B17" s="1">
        <v>94891</v>
      </c>
      <c r="C17" s="2"/>
      <c r="D17" s="1">
        <v>3312</v>
      </c>
      <c r="E17" s="2"/>
      <c r="F17" s="1">
        <v>72391</v>
      </c>
      <c r="G17" s="1">
        <v>19188</v>
      </c>
      <c r="H17" s="1">
        <v>14095</v>
      </c>
      <c r="I17" s="2">
        <v>492</v>
      </c>
      <c r="J17" s="1">
        <v>1442887</v>
      </c>
      <c r="K17" s="1">
        <v>214326</v>
      </c>
      <c r="L17" s="1">
        <v>6732219</v>
      </c>
      <c r="M17" s="46"/>
      <c r="N17" s="37">
        <f>IFERROR(B17/J17,0)</f>
        <v>6.5764678730905468E-2</v>
      </c>
      <c r="O17" s="38">
        <f>IFERROR(I17/H17,0)</f>
        <v>3.4905995033699892E-2</v>
      </c>
      <c r="P17" s="36">
        <f>D17*250</f>
        <v>828000</v>
      </c>
      <c r="Q17" s="39">
        <f>ABS(P17-B17)/B17</f>
        <v>7.7258011824092909</v>
      </c>
    </row>
    <row r="18" spans="1:17" ht="15" thickBot="1" x14ac:dyDescent="0.35">
      <c r="A18" s="41" t="s">
        <v>41</v>
      </c>
      <c r="B18" s="1">
        <v>65847</v>
      </c>
      <c r="C18" s="43">
        <v>357</v>
      </c>
      <c r="D18" s="1">
        <v>1125</v>
      </c>
      <c r="E18" s="42">
        <v>2</v>
      </c>
      <c r="F18" s="1">
        <v>48002</v>
      </c>
      <c r="G18" s="1">
        <v>16720</v>
      </c>
      <c r="H18" s="1">
        <v>20870</v>
      </c>
      <c r="I18" s="2">
        <v>357</v>
      </c>
      <c r="J18" s="1">
        <v>640008</v>
      </c>
      <c r="K18" s="1">
        <v>202851</v>
      </c>
      <c r="L18" s="1">
        <v>3155070</v>
      </c>
      <c r="M18" s="46"/>
      <c r="N18" s="37">
        <f>IFERROR(B18/J18,0)</f>
        <v>0.10288465144185698</v>
      </c>
      <c r="O18" s="38">
        <f>IFERROR(I18/H18,0)</f>
        <v>1.7105893627216099E-2</v>
      </c>
      <c r="P18" s="36">
        <f>D18*250</f>
        <v>281250</v>
      </c>
      <c r="Q18" s="39">
        <f>ABS(P18-B18)/B18</f>
        <v>3.2712652057041325</v>
      </c>
    </row>
    <row r="19" spans="1:17" ht="15" thickBot="1" x14ac:dyDescent="0.35">
      <c r="A19" s="41" t="s">
        <v>45</v>
      </c>
      <c r="B19" s="1">
        <v>43393</v>
      </c>
      <c r="C19" s="2"/>
      <c r="D19" s="2">
        <v>456</v>
      </c>
      <c r="E19" s="2"/>
      <c r="F19" s="1">
        <v>27049</v>
      </c>
      <c r="G19" s="1">
        <v>15888</v>
      </c>
      <c r="H19" s="1">
        <v>14895</v>
      </c>
      <c r="I19" s="2">
        <v>157</v>
      </c>
      <c r="J19" s="1">
        <v>413249</v>
      </c>
      <c r="K19" s="1">
        <v>141848</v>
      </c>
      <c r="L19" s="1">
        <v>2913314</v>
      </c>
      <c r="M19" s="46"/>
      <c r="N19" s="37">
        <f>IFERROR(B19/J19,0)</f>
        <v>0.10500448881908971</v>
      </c>
      <c r="O19" s="38">
        <f>IFERROR(I19/H19,0)</f>
        <v>1.0540449815374288E-2</v>
      </c>
      <c r="P19" s="36">
        <f>D19*250</f>
        <v>114000</v>
      </c>
      <c r="Q19" s="39">
        <f>ABS(P19-B19)/B19</f>
        <v>1.6271518447675892</v>
      </c>
    </row>
    <row r="20" spans="1:17" ht="15" thickBot="1" x14ac:dyDescent="0.35">
      <c r="A20" s="41" t="s">
        <v>38</v>
      </c>
      <c r="B20" s="1">
        <v>49185</v>
      </c>
      <c r="C20" s="2"/>
      <c r="D20" s="2">
        <v>948</v>
      </c>
      <c r="E20" s="2"/>
      <c r="F20" s="1">
        <v>10417</v>
      </c>
      <c r="G20" s="1">
        <v>37820</v>
      </c>
      <c r="H20" s="1">
        <v>11009</v>
      </c>
      <c r="I20" s="2">
        <v>212</v>
      </c>
      <c r="J20" s="1">
        <v>887547</v>
      </c>
      <c r="K20" s="1">
        <v>198660</v>
      </c>
      <c r="L20" s="1">
        <v>4467673</v>
      </c>
      <c r="M20" s="46"/>
      <c r="N20" s="37">
        <f>IFERROR(B20/J20,0)</f>
        <v>5.5416783561884612E-2</v>
      </c>
      <c r="O20" s="38">
        <f>IFERROR(I20/H20,0)</f>
        <v>1.9256971568716506E-2</v>
      </c>
      <c r="P20" s="36">
        <f>D20*250</f>
        <v>237000</v>
      </c>
      <c r="Q20" s="39">
        <f>ABS(P20-B20)/B20</f>
        <v>3.8185422384873435</v>
      </c>
    </row>
    <row r="21" spans="1:17" ht="15" thickBot="1" x14ac:dyDescent="0.35">
      <c r="A21" s="41" t="s">
        <v>14</v>
      </c>
      <c r="B21" s="1">
        <v>148882</v>
      </c>
      <c r="C21" s="2"/>
      <c r="D21" s="1">
        <v>4984</v>
      </c>
      <c r="E21" s="2"/>
      <c r="F21" s="1">
        <v>127918</v>
      </c>
      <c r="G21" s="1">
        <v>15980</v>
      </c>
      <c r="H21" s="1">
        <v>32026</v>
      </c>
      <c r="I21" s="1">
        <v>1072</v>
      </c>
      <c r="J21" s="1">
        <v>1889825</v>
      </c>
      <c r="K21" s="1">
        <v>406519</v>
      </c>
      <c r="L21" s="1">
        <v>4648794</v>
      </c>
      <c r="M21" s="46"/>
      <c r="N21" s="37">
        <f>IFERROR(B21/J21,0)</f>
        <v>7.8780839495720498E-2</v>
      </c>
      <c r="O21" s="38">
        <f>IFERROR(I21/H21,0)</f>
        <v>3.3472803347280332E-2</v>
      </c>
      <c r="P21" s="36">
        <f>D21*250</f>
        <v>1246000</v>
      </c>
      <c r="Q21" s="39">
        <f>ABS(P21-B21)/B21</f>
        <v>7.3690439408390533</v>
      </c>
    </row>
    <row r="22" spans="1:17" ht="15" thickBot="1" x14ac:dyDescent="0.35">
      <c r="A22" s="41" t="s">
        <v>39</v>
      </c>
      <c r="B22" s="1">
        <v>4548</v>
      </c>
      <c r="C22" s="2"/>
      <c r="D22" s="2">
        <v>132</v>
      </c>
      <c r="E22" s="2"/>
      <c r="F22" s="1">
        <v>3945</v>
      </c>
      <c r="G22" s="2">
        <v>471</v>
      </c>
      <c r="H22" s="1">
        <v>3383</v>
      </c>
      <c r="I22" s="2">
        <v>98</v>
      </c>
      <c r="J22" s="1">
        <v>277849</v>
      </c>
      <c r="K22" s="1">
        <v>206700</v>
      </c>
      <c r="L22" s="1">
        <v>1344212</v>
      </c>
      <c r="M22" s="46"/>
      <c r="N22" s="37">
        <f>IFERROR(B22/J22,0)</f>
        <v>1.6368603090167681E-2</v>
      </c>
      <c r="O22" s="38">
        <f>IFERROR(I22/H22,0)</f>
        <v>2.8968371268105232E-2</v>
      </c>
      <c r="P22" s="36">
        <f>D22*250</f>
        <v>33000</v>
      </c>
      <c r="Q22" s="39">
        <f>ABS(P22-B22)/B22</f>
        <v>6.2559366754617418</v>
      </c>
    </row>
    <row r="23" spans="1:17" ht="15" thickBot="1" x14ac:dyDescent="0.35">
      <c r="A23" s="41" t="s">
        <v>26</v>
      </c>
      <c r="B23" s="1">
        <v>108863</v>
      </c>
      <c r="C23" s="2"/>
      <c r="D23" s="1">
        <v>3761</v>
      </c>
      <c r="E23" s="2"/>
      <c r="F23" s="1">
        <v>6976</v>
      </c>
      <c r="G23" s="1">
        <v>98126</v>
      </c>
      <c r="H23" s="1">
        <v>18007</v>
      </c>
      <c r="I23" s="2">
        <v>622</v>
      </c>
      <c r="J23" s="1">
        <v>1952501</v>
      </c>
      <c r="K23" s="1">
        <v>322958</v>
      </c>
      <c r="L23" s="1">
        <v>6045680</v>
      </c>
      <c r="M23" s="46"/>
      <c r="N23" s="37">
        <f>IFERROR(B23/J23,0)</f>
        <v>5.5755669267262858E-2</v>
      </c>
      <c r="O23" s="38">
        <f>IFERROR(I23/H23,0)</f>
        <v>3.4542122507913588E-2</v>
      </c>
      <c r="P23" s="36">
        <f>D23*250</f>
        <v>940250</v>
      </c>
      <c r="Q23" s="39">
        <f>ABS(P23-B23)/B23</f>
        <v>7.6370024709956548</v>
      </c>
    </row>
    <row r="24" spans="1:17" ht="15" thickBot="1" x14ac:dyDescent="0.35">
      <c r="A24" s="41" t="s">
        <v>17</v>
      </c>
      <c r="B24" s="1">
        <v>128888</v>
      </c>
      <c r="C24" s="2"/>
      <c r="D24" s="1">
        <v>9064</v>
      </c>
      <c r="E24" s="2"/>
      <c r="F24" s="1">
        <v>103920</v>
      </c>
      <c r="G24" s="1">
        <v>15904</v>
      </c>
      <c r="H24" s="1">
        <v>18700</v>
      </c>
      <c r="I24" s="1">
        <v>1315</v>
      </c>
      <c r="J24" s="1">
        <v>1954669</v>
      </c>
      <c r="K24" s="1">
        <v>283593</v>
      </c>
      <c r="L24" s="1">
        <v>6892503</v>
      </c>
      <c r="M24" s="46"/>
      <c r="N24" s="37">
        <f>IFERROR(B24/J24,0)</f>
        <v>6.5938529745956986E-2</v>
      </c>
      <c r="O24" s="38">
        <f>IFERROR(I24/H24,0)</f>
        <v>7.0320855614973268E-2</v>
      </c>
      <c r="P24" s="36">
        <f>D24*250</f>
        <v>2266000</v>
      </c>
      <c r="Q24" s="39">
        <f>ABS(P24-B24)/B24</f>
        <v>16.581155732108499</v>
      </c>
    </row>
    <row r="25" spans="1:17" ht="15" thickBot="1" x14ac:dyDescent="0.35">
      <c r="A25" s="41" t="s">
        <v>11</v>
      </c>
      <c r="B25" s="1">
        <v>113820</v>
      </c>
      <c r="C25" s="2"/>
      <c r="D25" s="1">
        <v>6767</v>
      </c>
      <c r="E25" s="2"/>
      <c r="F25" s="1">
        <v>76151</v>
      </c>
      <c r="G25" s="1">
        <v>30902</v>
      </c>
      <c r="H25" s="1">
        <v>11397</v>
      </c>
      <c r="I25" s="2">
        <v>678</v>
      </c>
      <c r="J25" s="1">
        <v>3079835</v>
      </c>
      <c r="K25" s="1">
        <v>308389</v>
      </c>
      <c r="L25" s="1">
        <v>9986857</v>
      </c>
      <c r="M25" s="46"/>
      <c r="N25" s="37">
        <f>IFERROR(B25/J25,0)</f>
        <v>3.6956525268399119E-2</v>
      </c>
      <c r="O25" s="38">
        <f>IFERROR(I25/H25,0)</f>
        <v>5.9489339299815744E-2</v>
      </c>
      <c r="P25" s="36">
        <f>D25*250</f>
        <v>1691750</v>
      </c>
      <c r="Q25" s="39">
        <f>ABS(P25-B25)/B25</f>
        <v>13.86338077666491</v>
      </c>
    </row>
    <row r="26" spans="1:17" ht="15" thickBot="1" x14ac:dyDescent="0.35">
      <c r="A26" s="41" t="s">
        <v>32</v>
      </c>
      <c r="B26" s="1">
        <v>76355</v>
      </c>
      <c r="C26" s="2"/>
      <c r="D26" s="1">
        <v>1872</v>
      </c>
      <c r="E26" s="2"/>
      <c r="F26" s="1">
        <v>68488</v>
      </c>
      <c r="G26" s="1">
        <v>5995</v>
      </c>
      <c r="H26" s="1">
        <v>13539</v>
      </c>
      <c r="I26" s="2">
        <v>332</v>
      </c>
      <c r="J26" s="1">
        <v>1498919</v>
      </c>
      <c r="K26" s="1">
        <v>265783</v>
      </c>
      <c r="L26" s="1">
        <v>5639632</v>
      </c>
      <c r="M26" s="48"/>
      <c r="N26" s="37">
        <f>IFERROR(B26/J26,0)</f>
        <v>5.0940044125132845E-2</v>
      </c>
      <c r="O26" s="38">
        <f>IFERROR(I26/H26,0)</f>
        <v>2.4521751975773692E-2</v>
      </c>
      <c r="P26" s="36">
        <f>D26*250</f>
        <v>468000</v>
      </c>
      <c r="Q26" s="39">
        <f>ABS(P26-B26)/B26</f>
        <v>5.1292646192128872</v>
      </c>
    </row>
    <row r="27" spans="1:17" ht="15" thickBot="1" x14ac:dyDescent="0.35">
      <c r="A27" s="41" t="s">
        <v>30</v>
      </c>
      <c r="B27" s="1">
        <v>83584</v>
      </c>
      <c r="C27" s="2"/>
      <c r="D27" s="1">
        <v>2493</v>
      </c>
      <c r="E27" s="2"/>
      <c r="F27" s="1">
        <v>67918</v>
      </c>
      <c r="G27" s="1">
        <v>13173</v>
      </c>
      <c r="H27" s="1">
        <v>28085</v>
      </c>
      <c r="I27" s="2">
        <v>838</v>
      </c>
      <c r="J27" s="1">
        <v>631280</v>
      </c>
      <c r="K27" s="1">
        <v>212113</v>
      </c>
      <c r="L27" s="1">
        <v>2976149</v>
      </c>
      <c r="M27" s="46"/>
      <c r="N27" s="37">
        <f>IFERROR(B27/J27,0)</f>
        <v>0.13240400456215942</v>
      </c>
      <c r="O27" s="38">
        <f>IFERROR(I27/H27,0)</f>
        <v>2.9837991810575039E-2</v>
      </c>
      <c r="P27" s="36">
        <f>D27*250</f>
        <v>623250</v>
      </c>
      <c r="Q27" s="39">
        <f>ABS(P27-B27)/B27</f>
        <v>6.4565706355283305</v>
      </c>
    </row>
    <row r="28" spans="1:17" ht="15" thickBot="1" x14ac:dyDescent="0.35">
      <c r="A28" s="41" t="s">
        <v>35</v>
      </c>
      <c r="B28" s="1">
        <v>87299</v>
      </c>
      <c r="C28" s="2"/>
      <c r="D28" s="1">
        <v>1664</v>
      </c>
      <c r="E28" s="2"/>
      <c r="F28" s="1">
        <v>13224</v>
      </c>
      <c r="G28" s="1">
        <v>72411</v>
      </c>
      <c r="H28" s="1">
        <v>14224</v>
      </c>
      <c r="I28" s="2">
        <v>271</v>
      </c>
      <c r="J28" s="1">
        <v>1060249</v>
      </c>
      <c r="K28" s="1">
        <v>172751</v>
      </c>
      <c r="L28" s="1">
        <v>6137428</v>
      </c>
      <c r="M28" s="46"/>
      <c r="N28" s="37">
        <f>IFERROR(B28/J28,0)</f>
        <v>8.2338205459283623E-2</v>
      </c>
      <c r="O28" s="38">
        <f>IFERROR(I28/H28,0)</f>
        <v>1.9052305961754782E-2</v>
      </c>
      <c r="P28" s="36">
        <f>D28*250</f>
        <v>416000</v>
      </c>
      <c r="Q28" s="39">
        <f>ABS(P28-B28)/B28</f>
        <v>3.7652321332432215</v>
      </c>
    </row>
    <row r="29" spans="1:17" ht="15" thickBot="1" x14ac:dyDescent="0.35">
      <c r="A29" s="41" t="s">
        <v>51</v>
      </c>
      <c r="B29" s="1">
        <v>7509</v>
      </c>
      <c r="C29" s="2"/>
      <c r="D29" s="2">
        <v>105</v>
      </c>
      <c r="E29" s="2"/>
      <c r="F29" s="1">
        <v>5459</v>
      </c>
      <c r="G29" s="1">
        <v>1945</v>
      </c>
      <c r="H29" s="1">
        <v>7026</v>
      </c>
      <c r="I29" s="2">
        <v>98</v>
      </c>
      <c r="J29" s="1">
        <v>252296</v>
      </c>
      <c r="K29" s="1">
        <v>236060</v>
      </c>
      <c r="L29" s="1">
        <v>1068778</v>
      </c>
      <c r="M29" s="46"/>
      <c r="N29" s="37">
        <f>IFERROR(B29/J29,0)</f>
        <v>2.9762659733012016E-2</v>
      </c>
      <c r="O29" s="38">
        <f>IFERROR(I29/H29,0)</f>
        <v>1.3948192428124111E-2</v>
      </c>
      <c r="P29" s="36">
        <f>D29*250</f>
        <v>26250</v>
      </c>
      <c r="Q29" s="39">
        <f>ABS(P29-B29)/B29</f>
        <v>2.495805033959249</v>
      </c>
    </row>
    <row r="30" spans="1:17" ht="15" thickBot="1" x14ac:dyDescent="0.35">
      <c r="A30" s="41" t="s">
        <v>50</v>
      </c>
      <c r="B30" s="1">
        <v>34574</v>
      </c>
      <c r="C30" s="2"/>
      <c r="D30" s="2">
        <v>399</v>
      </c>
      <c r="E30" s="2"/>
      <c r="F30" s="1">
        <v>26363</v>
      </c>
      <c r="G30" s="1">
        <v>7812</v>
      </c>
      <c r="H30" s="1">
        <v>17873</v>
      </c>
      <c r="I30" s="2">
        <v>206</v>
      </c>
      <c r="J30" s="1">
        <v>366056</v>
      </c>
      <c r="K30" s="1">
        <v>189234</v>
      </c>
      <c r="L30" s="1">
        <v>1934408</v>
      </c>
      <c r="M30" s="46"/>
      <c r="N30" s="37">
        <f>IFERROR(B30/J30,0)</f>
        <v>9.4450029503682503E-2</v>
      </c>
      <c r="O30" s="38">
        <f>IFERROR(I30/H30,0)</f>
        <v>1.152576512057293E-2</v>
      </c>
      <c r="P30" s="36">
        <f>D30*250</f>
        <v>99750</v>
      </c>
      <c r="Q30" s="39">
        <f>ABS(P30-B30)/B30</f>
        <v>1.8851159831086943</v>
      </c>
    </row>
    <row r="31" spans="1:17" ht="15" thickBot="1" x14ac:dyDescent="0.35">
      <c r="A31" s="41" t="s">
        <v>31</v>
      </c>
      <c r="B31" s="1">
        <v>69633</v>
      </c>
      <c r="C31" s="2"/>
      <c r="D31" s="1">
        <v>1313</v>
      </c>
      <c r="E31" s="2"/>
      <c r="F31" s="1">
        <v>27756</v>
      </c>
      <c r="G31" s="1">
        <v>40564</v>
      </c>
      <c r="H31" s="1">
        <v>22607</v>
      </c>
      <c r="I31" s="2">
        <v>426</v>
      </c>
      <c r="J31" s="1">
        <v>859175</v>
      </c>
      <c r="K31" s="1">
        <v>278939</v>
      </c>
      <c r="L31" s="1">
        <v>3080156</v>
      </c>
      <c r="M31" s="46"/>
      <c r="N31" s="37">
        <f>IFERROR(B31/J31,0)</f>
        <v>8.1046352605697328E-2</v>
      </c>
      <c r="O31" s="38">
        <f>IFERROR(I31/H31,0)</f>
        <v>1.8843720971380547E-2</v>
      </c>
      <c r="P31" s="36">
        <f>D31*250</f>
        <v>328250</v>
      </c>
      <c r="Q31" s="39">
        <f>ABS(P31-B31)/B31</f>
        <v>3.7140005457182657</v>
      </c>
    </row>
    <row r="32" spans="1:17" ht="15" thickBot="1" x14ac:dyDescent="0.35">
      <c r="A32" s="41" t="s">
        <v>42</v>
      </c>
      <c r="B32" s="1">
        <v>7297</v>
      </c>
      <c r="C32" s="2"/>
      <c r="D32" s="2">
        <v>432</v>
      </c>
      <c r="E32" s="2"/>
      <c r="F32" s="1">
        <v>6634</v>
      </c>
      <c r="G32" s="2">
        <v>231</v>
      </c>
      <c r="H32" s="1">
        <v>5367</v>
      </c>
      <c r="I32" s="2">
        <v>318</v>
      </c>
      <c r="J32" s="1">
        <v>241042</v>
      </c>
      <c r="K32" s="1">
        <v>177274</v>
      </c>
      <c r="L32" s="1">
        <v>1359711</v>
      </c>
      <c r="M32" s="46"/>
      <c r="N32" s="37">
        <f>IFERROR(B32/J32,0)</f>
        <v>3.0272732552833116E-2</v>
      </c>
      <c r="O32" s="38">
        <f>IFERROR(I32/H32,0)</f>
        <v>5.9250978200111791E-2</v>
      </c>
      <c r="P32" s="36">
        <f>D32*250</f>
        <v>108000</v>
      </c>
      <c r="Q32" s="39">
        <f>ABS(P32-B32)/B32</f>
        <v>13.800602987529121</v>
      </c>
    </row>
    <row r="33" spans="1:17" ht="15" thickBot="1" x14ac:dyDescent="0.35">
      <c r="A33" s="41" t="s">
        <v>8</v>
      </c>
      <c r="B33" s="1">
        <v>197946</v>
      </c>
      <c r="C33" s="2"/>
      <c r="D33" s="1">
        <v>16053</v>
      </c>
      <c r="E33" s="2"/>
      <c r="F33" s="1">
        <v>162273</v>
      </c>
      <c r="G33" s="1">
        <v>19620</v>
      </c>
      <c r="H33" s="1">
        <v>22286</v>
      </c>
      <c r="I33" s="1">
        <v>1807</v>
      </c>
      <c r="J33" s="1">
        <v>2857918</v>
      </c>
      <c r="K33" s="1">
        <v>321758</v>
      </c>
      <c r="L33" s="1">
        <v>8882190</v>
      </c>
      <c r="M33" s="46"/>
      <c r="N33" s="37">
        <f>IFERROR(B33/J33,0)</f>
        <v>6.9262309135531525E-2</v>
      </c>
      <c r="O33" s="38">
        <f>IFERROR(I33/H33,0)</f>
        <v>8.1082293816745935E-2</v>
      </c>
      <c r="P33" s="36">
        <f>D33*250</f>
        <v>4013250</v>
      </c>
      <c r="Q33" s="39">
        <f>ABS(P33-B33)/B33</f>
        <v>19.274468794519716</v>
      </c>
    </row>
    <row r="34" spans="1:17" ht="15" thickBot="1" x14ac:dyDescent="0.35">
      <c r="A34" s="41" t="s">
        <v>44</v>
      </c>
      <c r="B34" s="1">
        <v>25460</v>
      </c>
      <c r="C34" s="2"/>
      <c r="D34" s="2">
        <v>787</v>
      </c>
      <c r="E34" s="2"/>
      <c r="F34" s="1">
        <v>13073</v>
      </c>
      <c r="G34" s="1">
        <v>11600</v>
      </c>
      <c r="H34" s="1">
        <v>12142</v>
      </c>
      <c r="I34" s="2">
        <v>375</v>
      </c>
      <c r="J34" s="1">
        <v>765399</v>
      </c>
      <c r="K34" s="1">
        <v>365027</v>
      </c>
      <c r="L34" s="1">
        <v>2096829</v>
      </c>
      <c r="M34" s="46"/>
      <c r="N34" s="37">
        <f>IFERROR(B34/J34,0)</f>
        <v>3.3263696451132023E-2</v>
      </c>
      <c r="O34" s="38">
        <f>IFERROR(I34/H34,0)</f>
        <v>3.0884533025860649E-2</v>
      </c>
      <c r="P34" s="36">
        <f>D34*250</f>
        <v>196750</v>
      </c>
      <c r="Q34" s="39">
        <f>ABS(P34-B34)/B34</f>
        <v>6.7278083267871169</v>
      </c>
    </row>
    <row r="35" spans="1:17" ht="15" thickBot="1" x14ac:dyDescent="0.35">
      <c r="A35" s="41" t="s">
        <v>7</v>
      </c>
      <c r="B35" s="1">
        <v>467448</v>
      </c>
      <c r="C35" s="2"/>
      <c r="D35" s="1">
        <v>33039</v>
      </c>
      <c r="E35" s="2"/>
      <c r="F35" s="1">
        <v>372357</v>
      </c>
      <c r="G35" s="1">
        <v>62052</v>
      </c>
      <c r="H35" s="1">
        <v>24029</v>
      </c>
      <c r="I35" s="1">
        <v>1698</v>
      </c>
      <c r="J35" s="1">
        <v>8340030</v>
      </c>
      <c r="K35" s="1">
        <v>428715</v>
      </c>
      <c r="L35" s="1">
        <v>19453561</v>
      </c>
      <c r="M35" s="46"/>
      <c r="N35" s="37">
        <f>IFERROR(B35/J35,0)</f>
        <v>5.6048719249211336E-2</v>
      </c>
      <c r="O35" s="38">
        <f>IFERROR(I35/H35,0)</f>
        <v>7.0664613591909772E-2</v>
      </c>
      <c r="P35" s="36">
        <f>D35*250</f>
        <v>8259750</v>
      </c>
      <c r="Q35" s="39">
        <f>ABS(P35-B35)/B35</f>
        <v>16.669879858294397</v>
      </c>
    </row>
    <row r="36" spans="1:17" ht="15" thickBot="1" x14ac:dyDescent="0.35">
      <c r="A36" s="41" t="s">
        <v>24</v>
      </c>
      <c r="B36" s="1">
        <v>170239</v>
      </c>
      <c r="C36" s="2"/>
      <c r="D36" s="1">
        <v>2778</v>
      </c>
      <c r="E36" s="2"/>
      <c r="F36" s="1">
        <v>136630</v>
      </c>
      <c r="G36" s="1">
        <v>30831</v>
      </c>
      <c r="H36" s="1">
        <v>16232</v>
      </c>
      <c r="I36" s="2">
        <v>265</v>
      </c>
      <c r="J36" s="1">
        <v>2295698</v>
      </c>
      <c r="K36" s="1">
        <v>218886</v>
      </c>
      <c r="L36" s="1">
        <v>10488084</v>
      </c>
      <c r="M36" s="46"/>
      <c r="N36" s="37">
        <f>IFERROR(B36/J36,0)</f>
        <v>7.4155659847244718E-2</v>
      </c>
      <c r="O36" s="38">
        <f>IFERROR(I36/H36,0)</f>
        <v>1.6325776244455397E-2</v>
      </c>
      <c r="P36" s="36">
        <f>D36*250</f>
        <v>694500</v>
      </c>
      <c r="Q36" s="39">
        <f>ABS(P36-B36)/B36</f>
        <v>3.0795587380095042</v>
      </c>
    </row>
    <row r="37" spans="1:17" ht="15" thickBot="1" x14ac:dyDescent="0.35">
      <c r="A37" s="41" t="s">
        <v>53</v>
      </c>
      <c r="B37" s="1">
        <v>12000</v>
      </c>
      <c r="C37" s="2"/>
      <c r="D37" s="2">
        <v>143</v>
      </c>
      <c r="E37" s="2"/>
      <c r="F37" s="1">
        <v>9610</v>
      </c>
      <c r="G37" s="1">
        <v>2247</v>
      </c>
      <c r="H37" s="1">
        <v>15747</v>
      </c>
      <c r="I37" s="2">
        <v>188</v>
      </c>
      <c r="J37" s="1">
        <v>202418</v>
      </c>
      <c r="K37" s="1">
        <v>265619</v>
      </c>
      <c r="L37" s="1">
        <v>762062</v>
      </c>
      <c r="M37" s="46"/>
      <c r="N37" s="37">
        <f>IFERROR(B37/J37,0)</f>
        <v>5.9283265322253947E-2</v>
      </c>
      <c r="O37" s="38">
        <f>IFERROR(I37/H37,0)</f>
        <v>1.193878199022036E-2</v>
      </c>
      <c r="P37" s="36">
        <f>D37*250</f>
        <v>35750</v>
      </c>
      <c r="Q37" s="39">
        <f>ABS(P37-B37)/B37</f>
        <v>1.9791666666666667</v>
      </c>
    </row>
    <row r="38" spans="1:17" ht="13.5" thickBot="1" x14ac:dyDescent="0.35">
      <c r="A38" s="44" t="s">
        <v>67</v>
      </c>
      <c r="B38" s="2">
        <v>57</v>
      </c>
      <c r="C38" s="2"/>
      <c r="D38" s="2">
        <v>2</v>
      </c>
      <c r="E38" s="2"/>
      <c r="F38" s="2">
        <v>19</v>
      </c>
      <c r="G38" s="2">
        <v>36</v>
      </c>
      <c r="H38" s="2"/>
      <c r="I38" s="2"/>
      <c r="J38" s="1">
        <v>17626</v>
      </c>
      <c r="K38" s="2"/>
      <c r="L38" s="2"/>
      <c r="M38" s="46"/>
      <c r="N38" s="37">
        <f>IFERROR(B38/J38,0)</f>
        <v>3.233859071825712E-3</v>
      </c>
      <c r="O38" s="38">
        <f>IFERROR(I38/H38,0)</f>
        <v>0</v>
      </c>
      <c r="P38" s="36">
        <f>D38*250</f>
        <v>500</v>
      </c>
      <c r="Q38" s="39">
        <f>ABS(P38-B38)/B38</f>
        <v>7.7719298245614032</v>
      </c>
    </row>
    <row r="39" spans="1:17" ht="15" thickBot="1" x14ac:dyDescent="0.35">
      <c r="A39" s="41" t="s">
        <v>21</v>
      </c>
      <c r="B39" s="1">
        <v>124687</v>
      </c>
      <c r="C39" s="2"/>
      <c r="D39" s="1">
        <v>4174</v>
      </c>
      <c r="E39" s="2"/>
      <c r="F39" s="1">
        <v>104024</v>
      </c>
      <c r="G39" s="1">
        <v>16489</v>
      </c>
      <c r="H39" s="1">
        <v>10667</v>
      </c>
      <c r="I39" s="2">
        <v>357</v>
      </c>
      <c r="J39" s="1">
        <v>2263107</v>
      </c>
      <c r="K39" s="1">
        <v>193608</v>
      </c>
      <c r="L39" s="1">
        <v>11689100</v>
      </c>
      <c r="M39" s="46"/>
      <c r="N39" s="37">
        <f>IFERROR(B39/J39,0)</f>
        <v>5.509549482194169E-2</v>
      </c>
      <c r="O39" s="38">
        <f>IFERROR(I39/H39,0)</f>
        <v>3.3467704134245803E-2</v>
      </c>
      <c r="P39" s="36">
        <f>D39*250</f>
        <v>1043500</v>
      </c>
      <c r="Q39" s="39">
        <f>ABS(P39-B39)/B39</f>
        <v>7.3689558654871803</v>
      </c>
    </row>
    <row r="40" spans="1:17" ht="15" thickBot="1" x14ac:dyDescent="0.35">
      <c r="A40" s="41" t="s">
        <v>46</v>
      </c>
      <c r="B40" s="1">
        <v>59399</v>
      </c>
      <c r="C40" s="2"/>
      <c r="D40" s="2">
        <v>809</v>
      </c>
      <c r="E40" s="2"/>
      <c r="F40" s="1">
        <v>49989</v>
      </c>
      <c r="G40" s="1">
        <v>8601</v>
      </c>
      <c r="H40" s="1">
        <v>15011</v>
      </c>
      <c r="I40" s="2">
        <v>204</v>
      </c>
      <c r="J40" s="1">
        <v>904600</v>
      </c>
      <c r="K40" s="1">
        <v>228609</v>
      </c>
      <c r="L40" s="1">
        <v>3956971</v>
      </c>
      <c r="M40" s="46"/>
      <c r="N40" s="37">
        <f>IFERROR(B40/J40,0)</f>
        <v>6.56632765863365E-2</v>
      </c>
      <c r="O40" s="38">
        <f>IFERROR(I40/H40,0)</f>
        <v>1.3590033975084938E-2</v>
      </c>
      <c r="P40" s="36">
        <f>D40*250</f>
        <v>202250</v>
      </c>
      <c r="Q40" s="39">
        <f>ABS(P40-B40)/B40</f>
        <v>2.4049394770955739</v>
      </c>
    </row>
    <row r="41" spans="1:17" ht="15" thickBot="1" x14ac:dyDescent="0.35">
      <c r="A41" s="41" t="s">
        <v>37</v>
      </c>
      <c r="B41" s="1">
        <v>26946</v>
      </c>
      <c r="C41" s="2"/>
      <c r="D41" s="2">
        <v>465</v>
      </c>
      <c r="E41" s="2"/>
      <c r="F41" s="1">
        <v>5083</v>
      </c>
      <c r="G41" s="1">
        <v>21398</v>
      </c>
      <c r="H41" s="1">
        <v>6389</v>
      </c>
      <c r="I41" s="2">
        <v>110</v>
      </c>
      <c r="J41" s="1">
        <v>560493</v>
      </c>
      <c r="K41" s="1">
        <v>132890</v>
      </c>
      <c r="L41" s="1">
        <v>4217737</v>
      </c>
      <c r="M41" s="46"/>
      <c r="N41" s="37">
        <f>IFERROR(B41/J41,0)</f>
        <v>4.8075533503540636E-2</v>
      </c>
      <c r="O41" s="38">
        <f>IFERROR(I41/H41,0)</f>
        <v>1.7217091876663013E-2</v>
      </c>
      <c r="P41" s="36">
        <f>D41*250</f>
        <v>116250</v>
      </c>
      <c r="Q41" s="39">
        <f>ABS(P41-B41)/B41</f>
        <v>3.3141839234023602</v>
      </c>
    </row>
    <row r="42" spans="1:17" ht="15" thickBot="1" x14ac:dyDescent="0.35">
      <c r="A42" s="41" t="s">
        <v>19</v>
      </c>
      <c r="B42" s="1">
        <v>139591</v>
      </c>
      <c r="C42" s="2"/>
      <c r="D42" s="1">
        <v>7784</v>
      </c>
      <c r="E42" s="2"/>
      <c r="F42" s="1">
        <v>109900</v>
      </c>
      <c r="G42" s="1">
        <v>21907</v>
      </c>
      <c r="H42" s="1">
        <v>10904</v>
      </c>
      <c r="I42" s="2">
        <v>608</v>
      </c>
      <c r="J42" s="1">
        <v>1679239</v>
      </c>
      <c r="K42" s="1">
        <v>131170</v>
      </c>
      <c r="L42" s="1">
        <v>12801989</v>
      </c>
      <c r="M42" s="46"/>
      <c r="N42" s="37">
        <f>IFERROR(B42/J42,0)</f>
        <v>8.3127535746847239E-2</v>
      </c>
      <c r="O42" s="38">
        <f>IFERROR(I42/H42,0)</f>
        <v>5.5759354365370509E-2</v>
      </c>
      <c r="P42" s="36">
        <f>D42*250</f>
        <v>1946000</v>
      </c>
      <c r="Q42" s="39">
        <f>ABS(P42-B42)/B42</f>
        <v>12.940726837690109</v>
      </c>
    </row>
    <row r="43" spans="1:17" ht="13.5" thickBot="1" x14ac:dyDescent="0.35">
      <c r="A43" s="44" t="s">
        <v>65</v>
      </c>
      <c r="B43" s="1">
        <v>33421</v>
      </c>
      <c r="C43" s="2"/>
      <c r="D43" s="2">
        <v>435</v>
      </c>
      <c r="E43" s="2"/>
      <c r="F43" s="1">
        <v>2267</v>
      </c>
      <c r="G43" s="1">
        <v>30719</v>
      </c>
      <c r="H43" s="1">
        <v>9868</v>
      </c>
      <c r="I43" s="2">
        <v>128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7.2016687029842291E-2</v>
      </c>
      <c r="O43" s="38">
        <f>IFERROR(I43/H43,0)</f>
        <v>1.2971220105391163E-2</v>
      </c>
      <c r="P43" s="36">
        <f>D43*250</f>
        <v>108750</v>
      </c>
      <c r="Q43" s="39">
        <f>ABS(P43-B43)/B43</f>
        <v>2.2539421321923343</v>
      </c>
    </row>
    <row r="44" spans="1:17" ht="15" thickBot="1" x14ac:dyDescent="0.35">
      <c r="A44" s="41" t="s">
        <v>40</v>
      </c>
      <c r="B44" s="1">
        <v>22002</v>
      </c>
      <c r="C44" s="2"/>
      <c r="D44" s="1">
        <v>1050</v>
      </c>
      <c r="E44" s="2"/>
      <c r="F44" s="1">
        <v>2113</v>
      </c>
      <c r="G44" s="1">
        <v>18839</v>
      </c>
      <c r="H44" s="1">
        <v>20769</v>
      </c>
      <c r="I44" s="2">
        <v>991</v>
      </c>
      <c r="J44" s="1">
        <v>530488</v>
      </c>
      <c r="K44" s="1">
        <v>500762</v>
      </c>
      <c r="L44" s="1">
        <v>1059361</v>
      </c>
      <c r="M44" s="46"/>
      <c r="N44" s="37">
        <f>IFERROR(B44/J44,0)</f>
        <v>4.1475019227579138E-2</v>
      </c>
      <c r="O44" s="38">
        <f>IFERROR(I44/H44,0)</f>
        <v>4.7715344985314649E-2</v>
      </c>
      <c r="P44" s="36">
        <f>D44*250</f>
        <v>262500</v>
      </c>
      <c r="Q44" s="39">
        <f>ABS(P44-B44)/B44</f>
        <v>10.930733569675484</v>
      </c>
    </row>
    <row r="45" spans="1:17" ht="15" thickBot="1" x14ac:dyDescent="0.35">
      <c r="A45" s="41" t="s">
        <v>25</v>
      </c>
      <c r="B45" s="1">
        <v>119846</v>
      </c>
      <c r="C45" s="2"/>
      <c r="D45" s="1">
        <v>2757</v>
      </c>
      <c r="E45" s="2"/>
      <c r="F45" s="1">
        <v>51431</v>
      </c>
      <c r="G45" s="1">
        <v>65658</v>
      </c>
      <c r="H45" s="1">
        <v>23277</v>
      </c>
      <c r="I45" s="2">
        <v>535</v>
      </c>
      <c r="J45" s="1">
        <v>1018379</v>
      </c>
      <c r="K45" s="1">
        <v>197793</v>
      </c>
      <c r="L45" s="1">
        <v>5148714</v>
      </c>
      <c r="M45" s="46"/>
      <c r="N45" s="37">
        <f>IFERROR(B45/J45,0)</f>
        <v>0.11768310226349915</v>
      </c>
      <c r="O45" s="38">
        <f>IFERROR(I45/H45,0)</f>
        <v>2.2984061519955322E-2</v>
      </c>
      <c r="P45" s="36">
        <f>D45*250</f>
        <v>689250</v>
      </c>
      <c r="Q45" s="39">
        <f>ABS(P45-B45)/B45</f>
        <v>4.7511306176259529</v>
      </c>
    </row>
    <row r="46" spans="1:17" ht="15" thickBot="1" x14ac:dyDescent="0.35">
      <c r="A46" s="41" t="s">
        <v>54</v>
      </c>
      <c r="B46" s="1">
        <v>13749</v>
      </c>
      <c r="C46" s="2"/>
      <c r="D46" s="2">
        <v>167</v>
      </c>
      <c r="E46" s="2"/>
      <c r="F46" s="1">
        <v>10832</v>
      </c>
      <c r="G46" s="1">
        <v>2750</v>
      </c>
      <c r="H46" s="1">
        <v>15542</v>
      </c>
      <c r="I46" s="2">
        <v>189</v>
      </c>
      <c r="J46" s="1">
        <v>147595</v>
      </c>
      <c r="K46" s="1">
        <v>166838</v>
      </c>
      <c r="L46" s="1">
        <v>884659</v>
      </c>
      <c r="M46" s="46"/>
      <c r="N46" s="37">
        <f>IFERROR(B46/J46,0)</f>
        <v>9.3153562112537683E-2</v>
      </c>
      <c r="O46" s="38">
        <f>IFERROR(I46/H46,0)</f>
        <v>1.2160597091751383E-2</v>
      </c>
      <c r="P46" s="36">
        <f>D46*250</f>
        <v>41750</v>
      </c>
      <c r="Q46" s="39">
        <f>ABS(P46-B46)/B46</f>
        <v>2.0365844788711907</v>
      </c>
    </row>
    <row r="47" spans="1:17" ht="15" thickBot="1" x14ac:dyDescent="0.35">
      <c r="A47" s="41" t="s">
        <v>20</v>
      </c>
      <c r="B47" s="1">
        <v>156329</v>
      </c>
      <c r="C47" s="2"/>
      <c r="D47" s="1">
        <v>1781</v>
      </c>
      <c r="E47" s="2"/>
      <c r="F47" s="1">
        <v>118885</v>
      </c>
      <c r="G47" s="1">
        <v>35663</v>
      </c>
      <c r="H47" s="1">
        <v>22891</v>
      </c>
      <c r="I47" s="2">
        <v>261</v>
      </c>
      <c r="J47" s="1">
        <v>2213949</v>
      </c>
      <c r="K47" s="1">
        <v>324190</v>
      </c>
      <c r="L47" s="1">
        <v>6829174</v>
      </c>
      <c r="M47" s="46"/>
      <c r="N47" s="37">
        <f>IFERROR(B47/J47,0)</f>
        <v>7.0610930965437774E-2</v>
      </c>
      <c r="O47" s="38">
        <f>IFERROR(I47/H47,0)</f>
        <v>1.1401860993403521E-2</v>
      </c>
      <c r="P47" s="36">
        <f>D47*250</f>
        <v>445250</v>
      </c>
      <c r="Q47" s="39">
        <f>ABS(P47-B47)/B47</f>
        <v>1.8481599703190068</v>
      </c>
    </row>
    <row r="48" spans="1:17" ht="15" thickBot="1" x14ac:dyDescent="0.35">
      <c r="A48" s="41" t="s">
        <v>15</v>
      </c>
      <c r="B48" s="1">
        <v>647688</v>
      </c>
      <c r="C48" s="2"/>
      <c r="D48" s="1">
        <v>13061</v>
      </c>
      <c r="E48" s="2"/>
      <c r="F48" s="1">
        <v>530630</v>
      </c>
      <c r="G48" s="1">
        <v>103997</v>
      </c>
      <c r="H48" s="1">
        <v>22337</v>
      </c>
      <c r="I48" s="2">
        <v>450</v>
      </c>
      <c r="J48" s="1">
        <v>5455308</v>
      </c>
      <c r="K48" s="1">
        <v>188141</v>
      </c>
      <c r="L48" s="1">
        <v>28995881</v>
      </c>
      <c r="M48" s="46"/>
      <c r="N48" s="37">
        <f>IFERROR(B48/J48,0)</f>
        <v>0.11872620207694964</v>
      </c>
      <c r="O48" s="38">
        <f>IFERROR(I48/H48,0)</f>
        <v>2.0145946187939294E-2</v>
      </c>
      <c r="P48" s="36">
        <f>D48*250</f>
        <v>3265250</v>
      </c>
      <c r="Q48" s="39">
        <f>ABS(P48-B48)/B48</f>
        <v>4.041393386939391</v>
      </c>
    </row>
    <row r="49" spans="1:17" ht="13.5" thickBot="1" x14ac:dyDescent="0.35">
      <c r="A49" s="53" t="s">
        <v>66</v>
      </c>
      <c r="B49" s="54">
        <v>1139</v>
      </c>
      <c r="C49" s="55"/>
      <c r="D49" s="55">
        <v>15</v>
      </c>
      <c r="E49" s="55"/>
      <c r="F49" s="55">
        <v>950</v>
      </c>
      <c r="G49" s="55">
        <v>174</v>
      </c>
      <c r="H49" s="55"/>
      <c r="I49" s="55"/>
      <c r="J49" s="54">
        <v>16397</v>
      </c>
      <c r="K49" s="55"/>
      <c r="L49" s="55"/>
      <c r="M49" s="46"/>
      <c r="N49" s="37">
        <f>IFERROR(B49/J49,0)</f>
        <v>6.9463926327986827E-2</v>
      </c>
      <c r="O49" s="38">
        <f>IFERROR(I49/H49,0)</f>
        <v>0</v>
      </c>
      <c r="P49" s="36">
        <f>D49*250</f>
        <v>3750</v>
      </c>
      <c r="Q49" s="39">
        <f>ABS(P49-B49)/B49</f>
        <v>2.292361720807726</v>
      </c>
    </row>
    <row r="50" spans="1:17" ht="15" thickBot="1" x14ac:dyDescent="0.35">
      <c r="A50" s="41" t="s">
        <v>28</v>
      </c>
      <c r="B50" s="1">
        <v>52403</v>
      </c>
      <c r="C50" s="2"/>
      <c r="D50" s="2">
        <v>409</v>
      </c>
      <c r="E50" s="2"/>
      <c r="F50" s="1">
        <v>44338</v>
      </c>
      <c r="G50" s="1">
        <v>7656</v>
      </c>
      <c r="H50" s="1">
        <v>16346</v>
      </c>
      <c r="I50" s="2">
        <v>128</v>
      </c>
      <c r="J50" s="1">
        <v>823155</v>
      </c>
      <c r="K50" s="1">
        <v>256758</v>
      </c>
      <c r="L50" s="1">
        <v>3205958</v>
      </c>
      <c r="M50" s="46"/>
      <c r="N50" s="37">
        <f>IFERROR(B50/J50,0)</f>
        <v>6.3661157376192823E-2</v>
      </c>
      <c r="O50" s="38">
        <f>IFERROR(I50/H50,0)</f>
        <v>7.8306619356417473E-3</v>
      </c>
      <c r="P50" s="36">
        <f>D50*250</f>
        <v>102250</v>
      </c>
      <c r="Q50" s="39">
        <f>ABS(P50-B50)/B50</f>
        <v>0.95122416655534991</v>
      </c>
    </row>
    <row r="51" spans="1:17" ht="15" thickBot="1" x14ac:dyDescent="0.35">
      <c r="A51" s="41" t="s">
        <v>48</v>
      </c>
      <c r="B51" s="1">
        <v>1635</v>
      </c>
      <c r="C51" s="2"/>
      <c r="D51" s="2">
        <v>58</v>
      </c>
      <c r="E51" s="2"/>
      <c r="F51" s="1">
        <v>1432</v>
      </c>
      <c r="G51" s="2">
        <v>145</v>
      </c>
      <c r="H51" s="1">
        <v>2620</v>
      </c>
      <c r="I51" s="2">
        <v>93</v>
      </c>
      <c r="J51" s="1">
        <v>138446</v>
      </c>
      <c r="K51" s="1">
        <v>221873</v>
      </c>
      <c r="L51" s="1">
        <v>623989</v>
      </c>
      <c r="M51" s="46"/>
      <c r="N51" s="37">
        <f>IFERROR(B51/J51,0)</f>
        <v>1.180965863946954E-2</v>
      </c>
      <c r="O51" s="38">
        <f>IFERROR(I51/H51,0)</f>
        <v>3.5496183206106868E-2</v>
      </c>
      <c r="P51" s="36">
        <f>D51*250</f>
        <v>14500</v>
      </c>
      <c r="Q51" s="39">
        <f>ABS(P51-B51)/B51</f>
        <v>7.8685015290519882</v>
      </c>
    </row>
    <row r="52" spans="1:17" ht="15" thickBot="1" x14ac:dyDescent="0.35">
      <c r="A52" s="41" t="s">
        <v>29</v>
      </c>
      <c r="B52" s="1">
        <v>121615</v>
      </c>
      <c r="C52" s="2"/>
      <c r="D52" s="1">
        <v>2612</v>
      </c>
      <c r="E52" s="2"/>
      <c r="F52" s="1">
        <v>15199</v>
      </c>
      <c r="G52" s="1">
        <v>103804</v>
      </c>
      <c r="H52" s="1">
        <v>14248</v>
      </c>
      <c r="I52" s="2">
        <v>306</v>
      </c>
      <c r="J52" s="1">
        <v>1718020</v>
      </c>
      <c r="K52" s="1">
        <v>201279</v>
      </c>
      <c r="L52" s="1">
        <v>8535519</v>
      </c>
      <c r="M52" s="46"/>
      <c r="N52" s="37">
        <f>IFERROR(B52/J52,0)</f>
        <v>7.0787883726615528E-2</v>
      </c>
      <c r="O52" s="38">
        <f>IFERROR(I52/H52,0)</f>
        <v>2.1476698483997754E-2</v>
      </c>
      <c r="P52" s="36">
        <f>D52*250</f>
        <v>653000</v>
      </c>
      <c r="Q52" s="39">
        <f>ABS(P52-B52)/B52</f>
        <v>4.3694034452986887</v>
      </c>
    </row>
    <row r="53" spans="1:17" ht="15" thickBot="1" x14ac:dyDescent="0.35">
      <c r="A53" s="41" t="s">
        <v>9</v>
      </c>
      <c r="B53" s="1">
        <v>77008</v>
      </c>
      <c r="C53" s="2"/>
      <c r="D53" s="1">
        <v>1931</v>
      </c>
      <c r="E53" s="2"/>
      <c r="F53" s="1">
        <v>32031</v>
      </c>
      <c r="G53" s="1">
        <v>43046</v>
      </c>
      <c r="H53" s="1">
        <v>10113</v>
      </c>
      <c r="I53" s="2">
        <v>254</v>
      </c>
      <c r="J53" s="1">
        <v>1480039</v>
      </c>
      <c r="K53" s="1">
        <v>194361</v>
      </c>
      <c r="L53" s="1">
        <v>7614893</v>
      </c>
      <c r="M53" s="46"/>
      <c r="N53" s="37">
        <f>IFERROR(B53/J53,0)</f>
        <v>5.2031061343653782E-2</v>
      </c>
      <c r="O53" s="38">
        <f>IFERROR(I53/H53,0)</f>
        <v>2.5116187085929002E-2</v>
      </c>
      <c r="P53" s="36">
        <f>D53*250</f>
        <v>482750</v>
      </c>
      <c r="Q53" s="39">
        <f>ABS(P53-B53)/B53</f>
        <v>5.2688292125493454</v>
      </c>
    </row>
    <row r="54" spans="1:17" ht="15" thickBot="1" x14ac:dyDescent="0.35">
      <c r="A54" s="41" t="s">
        <v>56</v>
      </c>
      <c r="B54" s="1">
        <v>10507</v>
      </c>
      <c r="C54" s="2"/>
      <c r="D54" s="2">
        <v>222</v>
      </c>
      <c r="E54" s="2"/>
      <c r="F54" s="1">
        <v>8163</v>
      </c>
      <c r="G54" s="1">
        <v>2122</v>
      </c>
      <c r="H54" s="1">
        <v>5863</v>
      </c>
      <c r="I54" s="2">
        <v>124</v>
      </c>
      <c r="J54" s="1">
        <v>438255</v>
      </c>
      <c r="K54" s="1">
        <v>244542</v>
      </c>
      <c r="L54" s="1">
        <v>1792147</v>
      </c>
      <c r="M54" s="46"/>
      <c r="N54" s="37">
        <f>IFERROR(B54/J54,0)</f>
        <v>2.3974626644305257E-2</v>
      </c>
      <c r="O54" s="38">
        <f>IFERROR(I54/H54,0)</f>
        <v>2.1149582125191881E-2</v>
      </c>
      <c r="P54" s="36">
        <f>D54*250</f>
        <v>55500</v>
      </c>
      <c r="Q54" s="39">
        <f>ABS(P54-B54)/B54</f>
        <v>4.2821928238317311</v>
      </c>
    </row>
    <row r="55" spans="1:17" ht="15" thickBot="1" x14ac:dyDescent="0.35">
      <c r="A55" s="41" t="s">
        <v>22</v>
      </c>
      <c r="B55" s="1">
        <v>76584</v>
      </c>
      <c r="C55" s="2"/>
      <c r="D55" s="1">
        <v>1130</v>
      </c>
      <c r="E55" s="2"/>
      <c r="F55" s="1">
        <v>67902</v>
      </c>
      <c r="G55" s="1">
        <v>7552</v>
      </c>
      <c r="H55" s="1">
        <v>13153</v>
      </c>
      <c r="I55" s="2">
        <v>194</v>
      </c>
      <c r="J55" s="1">
        <v>1260301</v>
      </c>
      <c r="K55" s="1">
        <v>216456</v>
      </c>
      <c r="L55" s="1">
        <v>5822434</v>
      </c>
      <c r="M55" s="46"/>
      <c r="N55" s="37">
        <f>IFERROR(B55/J55,0)</f>
        <v>6.0766435954585453E-2</v>
      </c>
      <c r="O55" s="38">
        <f>IFERROR(I55/H55,0)</f>
        <v>1.4749486809092983E-2</v>
      </c>
      <c r="P55" s="36">
        <f>D55*250</f>
        <v>282500</v>
      </c>
      <c r="Q55" s="39">
        <f>ABS(P55-B55)/B55</f>
        <v>2.6887600543194399</v>
      </c>
    </row>
    <row r="56" spans="1:17" ht="15" thickBot="1" x14ac:dyDescent="0.35">
      <c r="A56" s="51" t="s">
        <v>55</v>
      </c>
      <c r="B56" s="29">
        <v>3866</v>
      </c>
      <c r="C56" s="13"/>
      <c r="D56" s="13">
        <v>41</v>
      </c>
      <c r="E56" s="13"/>
      <c r="F56" s="29">
        <v>3206</v>
      </c>
      <c r="G56" s="13">
        <v>619</v>
      </c>
      <c r="H56" s="29">
        <v>6680</v>
      </c>
      <c r="I56" s="13">
        <v>71</v>
      </c>
      <c r="J56" s="29">
        <v>116241</v>
      </c>
      <c r="K56" s="29">
        <v>200845</v>
      </c>
      <c r="L56" s="29">
        <v>578759</v>
      </c>
      <c r="M56" s="46"/>
      <c r="N56" s="37">
        <f>IFERROR(B56/J56,0)</f>
        <v>3.3258488829242691E-2</v>
      </c>
      <c r="O56" s="38">
        <f>IFERROR(I56/H56,0)</f>
        <v>1.062874251497006E-2</v>
      </c>
      <c r="P56" s="36">
        <f>D56*250</f>
        <v>10250</v>
      </c>
      <c r="Q56" s="39">
        <f>ABS(P56-B56)/B56</f>
        <v>1.6513191929643043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ED7613C2-3B26-4AF4-A012-48B6F0DB1DE2}"/>
    <hyperlink ref="A48" r:id="rId2" display="https://www.worldometers.info/coronavirus/usa/texas/" xr:uid="{B7A15C8A-B7B0-4C56-9D65-EC64C4B70944}"/>
    <hyperlink ref="A11" r:id="rId3" display="https://www.worldometers.info/coronavirus/usa/florida/" xr:uid="{19923BCB-37CB-4FB7-9659-6A2AD16B7198}"/>
    <hyperlink ref="A35" r:id="rId4" display="https://www.worldometers.info/coronavirus/usa/new-york/" xr:uid="{129213A9-2ED6-4D0E-B55B-023EF54592EA}"/>
    <hyperlink ref="A12" r:id="rId5" display="https://www.worldometers.info/coronavirus/usa/georgia/" xr:uid="{245F0486-625D-4A1A-8E8A-652199FD7789}"/>
    <hyperlink ref="A16" r:id="rId6" display="https://www.worldometers.info/coronavirus/usa/illinois/" xr:uid="{2E0D8364-E9A4-4566-ADC2-5AA94B21410B}"/>
    <hyperlink ref="A4" r:id="rId7" display="https://www.worldometers.info/coronavirus/usa/arizona/" xr:uid="{6252A09F-2DA6-4C70-830D-D5B937DB4917}"/>
    <hyperlink ref="A33" r:id="rId8" display="https://www.worldometers.info/coronavirus/usa/new-jersey/" xr:uid="{94116A4B-3F93-4F1F-965A-D3C92205A342}"/>
    <hyperlink ref="A36" r:id="rId9" display="https://www.worldometers.info/coronavirus/usa/north-carolina/" xr:uid="{5EB08A76-5A0D-4D44-A993-B55302A22DE6}"/>
    <hyperlink ref="A47" r:id="rId10" display="https://www.worldometers.info/coronavirus/usa/tennessee/" xr:uid="{B2E715F1-6129-4A04-9AAC-893C993BD1CB}"/>
    <hyperlink ref="A21" r:id="rId11" display="https://www.worldometers.info/coronavirus/usa/louisiana/" xr:uid="{5F55DB94-4DB6-4290-B19D-776D13A576B6}"/>
    <hyperlink ref="A42" r:id="rId12" display="https://www.worldometers.info/coronavirus/usa/pennsylvania/" xr:uid="{B09C2346-E61C-4060-ABD5-D15D510C7ADF}"/>
    <hyperlink ref="A24" r:id="rId13" display="https://www.worldometers.info/coronavirus/usa/massachusetts/" xr:uid="{FC4DD05F-1052-4CE2-944D-A7278CF3FCC6}"/>
    <hyperlink ref="A2" r:id="rId14" display="https://www.worldometers.info/coronavirus/usa/alabama/" xr:uid="{B76E2ADF-1DAD-427F-B828-1FBF1939CFD9}"/>
    <hyperlink ref="A39" r:id="rId15" display="https://www.worldometers.info/coronavirus/usa/ohio/" xr:uid="{73BFDBF6-0464-4B33-A298-2DA19D479826}"/>
    <hyperlink ref="A52" r:id="rId16" display="https://www.worldometers.info/coronavirus/usa/virginia/" xr:uid="{382871B3-53FF-4931-A8D2-49097262C8AA}"/>
    <hyperlink ref="A45" r:id="rId17" display="https://www.worldometers.info/coronavirus/usa/south-carolina/" xr:uid="{347C178B-F47C-401F-9F44-A409208D4060}"/>
    <hyperlink ref="A25" r:id="rId18" display="https://www.worldometers.info/coronavirus/usa/michigan/" xr:uid="{DD932EFC-CFC5-4F6D-BEA0-880DB578D01B}"/>
    <hyperlink ref="A23" r:id="rId19" display="https://www.worldometers.info/coronavirus/usa/maryland/" xr:uid="{529A4588-6D95-4AE7-B8ED-242FF21396A4}"/>
    <hyperlink ref="A17" r:id="rId20" display="https://www.worldometers.info/coronavirus/usa/indiana/" xr:uid="{B0AEF356-034C-477B-80B3-A351B2C1A268}"/>
    <hyperlink ref="A28" r:id="rId21" display="https://www.worldometers.info/coronavirus/usa/missouri/" xr:uid="{B21A9720-A069-4275-B625-E87575AE83A3}"/>
    <hyperlink ref="A27" r:id="rId22" display="https://www.worldometers.info/coronavirus/usa/mississippi/" xr:uid="{E2E55366-C973-40F3-9411-E5D0B5A65492}"/>
    <hyperlink ref="A53" r:id="rId23" display="https://www.worldometers.info/coronavirus/usa/washington/" xr:uid="{DD1C76FC-F549-4F3A-B2BB-48382F917556}"/>
    <hyperlink ref="A55" r:id="rId24" display="https://www.worldometers.info/coronavirus/usa/wisconsin/" xr:uid="{D3FE2837-3377-4920-A3D3-2A563817934A}"/>
    <hyperlink ref="A26" r:id="rId25" display="https://www.worldometers.info/coronavirus/usa/minnesota/" xr:uid="{C023984D-0688-4345-9C38-34E1834434D8}"/>
    <hyperlink ref="A31" r:id="rId26" display="https://www.worldometers.info/coronavirus/usa/nevada/" xr:uid="{097F8139-6587-4BB6-A352-AF2E2EEEDC6D}"/>
    <hyperlink ref="A18" r:id="rId27" display="https://www.worldometers.info/coronavirus/usa/iowa/" xr:uid="{8C552F91-724B-4DD9-9F09-1694FFEC31E4}"/>
    <hyperlink ref="A5" r:id="rId28" display="https://www.worldometers.info/coronavirus/usa/arkansas/" xr:uid="{DF0A792E-BFF2-4CCF-8C94-AC459D98C059}"/>
    <hyperlink ref="A40" r:id="rId29" display="https://www.worldometers.info/coronavirus/usa/oklahoma/" xr:uid="{353DAD91-84FC-4A82-AC60-3323EB595693}"/>
    <hyperlink ref="A7" r:id="rId30" display="https://www.worldometers.info/coronavirus/usa/colorado/" xr:uid="{F215C617-170A-45F5-BCCF-13F8DDCC10C5}"/>
    <hyperlink ref="A8" r:id="rId31" display="https://www.worldometers.info/coronavirus/usa/connecticut/" xr:uid="{C5C88B46-89DD-4043-9DAD-7936F70335AB}"/>
    <hyperlink ref="A50" r:id="rId32" display="https://www.worldometers.info/coronavirus/usa/utah/" xr:uid="{0401A06F-047A-4924-BCCA-6D3A3B40D3F1}"/>
    <hyperlink ref="A20" r:id="rId33" display="https://www.worldometers.info/coronavirus/usa/kentucky/" xr:uid="{55F8D40B-15CF-4F31-881D-6D8B2DD36ECA}"/>
    <hyperlink ref="A19" r:id="rId34" display="https://www.worldometers.info/coronavirus/usa/kansas/" xr:uid="{858D3C32-7A24-42FA-8D0A-F82EC91D13A0}"/>
    <hyperlink ref="A30" r:id="rId35" display="https://www.worldometers.info/coronavirus/usa/nebraska/" xr:uid="{B918150F-CAD3-498E-A019-0871E3F5D3FA}"/>
    <hyperlink ref="A15" r:id="rId36" display="https://www.worldometers.info/coronavirus/usa/idaho/" xr:uid="{2070C377-0854-4868-9EFB-9F4E39B9081C}"/>
    <hyperlink ref="A41" r:id="rId37" display="https://www.worldometers.info/coronavirus/usa/oregon/" xr:uid="{A3E9D6D6-294D-4020-92DF-D997FD22D0A7}"/>
    <hyperlink ref="A34" r:id="rId38" display="https://www.worldometers.info/coronavirus/usa/new-mexico/" xr:uid="{24D3ECD6-96D9-409D-9F41-A439B2A3908C}"/>
    <hyperlink ref="A44" r:id="rId39" display="https://www.worldometers.info/coronavirus/usa/rhode-island/" xr:uid="{28DDB9B8-542E-4488-A63F-FF10E979D91A}"/>
    <hyperlink ref="A9" r:id="rId40" display="https://www.worldometers.info/coronavirus/usa/delaware/" xr:uid="{DD80A213-B47A-4809-86EF-7F64106BE887}"/>
    <hyperlink ref="A10" r:id="rId41" display="https://www.worldometers.info/coronavirus/usa/district-of-columbia/" xr:uid="{037E4A9D-7245-41DD-A76C-199FD2F1B8AB}"/>
    <hyperlink ref="A46" r:id="rId42" display="https://www.worldometers.info/coronavirus/usa/south-dakota/" xr:uid="{739F280C-5997-43C8-9E31-F61D6662A987}"/>
    <hyperlink ref="A37" r:id="rId43" display="https://www.worldometers.info/coronavirus/usa/north-dakota/" xr:uid="{4335F57E-B29F-4E44-B3FA-FA038E9C1F64}"/>
    <hyperlink ref="A54" r:id="rId44" display="https://www.worldometers.info/coronavirus/usa/west-virginia/" xr:uid="{BB78BB19-FB45-4FA3-A798-17C6B2011CDE}"/>
    <hyperlink ref="A14" r:id="rId45" display="https://www.worldometers.info/coronavirus/usa/hawaii/" xr:uid="{8D74FB7C-56FF-4958-AEF2-CE88E48ED037}"/>
    <hyperlink ref="A29" r:id="rId46" display="https://www.worldometers.info/coronavirus/usa/montana/" xr:uid="{262BAFAE-98E0-4EEE-8D68-82544EE496DD}"/>
    <hyperlink ref="A32" r:id="rId47" display="https://www.worldometers.info/coronavirus/usa/new-hampshire/" xr:uid="{6022E0EA-2739-4CE0-8F95-3059724D3639}"/>
    <hyperlink ref="A3" r:id="rId48" display="https://www.worldometers.info/coronavirus/usa/alaska/" xr:uid="{E8076439-06F2-4A50-ACA0-1519C9304588}"/>
    <hyperlink ref="A22" r:id="rId49" display="https://www.worldometers.info/coronavirus/usa/maine/" xr:uid="{FDA2CF92-217F-44A5-A69B-3FFE0DF75B89}"/>
    <hyperlink ref="A56" r:id="rId50" display="https://www.worldometers.info/coronavirus/usa/wyoming/" xr:uid="{1698FCAD-AE54-414D-AB4E-24AB3070E941}"/>
    <hyperlink ref="A51" r:id="rId51" display="https://www.worldometers.info/coronavirus/usa/vermont/" xr:uid="{8E7284A1-7914-4906-8AB4-343875B4FF5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2200</v>
      </c>
    </row>
    <row r="3" spans="1:2" ht="15" thickBot="1" x14ac:dyDescent="0.4">
      <c r="A3" s="41" t="s">
        <v>52</v>
      </c>
      <c r="B3" s="31">
        <v>39</v>
      </c>
    </row>
    <row r="4" spans="1:2" ht="15" thickBot="1" x14ac:dyDescent="0.4">
      <c r="A4" s="41" t="s">
        <v>33</v>
      </c>
      <c r="B4" s="31">
        <v>5044</v>
      </c>
    </row>
    <row r="5" spans="1:2" ht="15" thickBot="1" x14ac:dyDescent="0.4">
      <c r="A5" s="41" t="s">
        <v>34</v>
      </c>
      <c r="B5" s="31">
        <v>814</v>
      </c>
    </row>
    <row r="6" spans="1:2" ht="15" thickBot="1" x14ac:dyDescent="0.4">
      <c r="A6" s="41" t="s">
        <v>10</v>
      </c>
      <c r="B6" s="31">
        <v>13170</v>
      </c>
    </row>
    <row r="7" spans="1:2" ht="15" thickBot="1" x14ac:dyDescent="0.4">
      <c r="A7" s="41" t="s">
        <v>18</v>
      </c>
      <c r="B7" s="31">
        <v>1946</v>
      </c>
    </row>
    <row r="8" spans="1:2" ht="15" thickBot="1" x14ac:dyDescent="0.4">
      <c r="A8" s="41" t="s">
        <v>23</v>
      </c>
      <c r="B8" s="31">
        <v>4466</v>
      </c>
    </row>
    <row r="9" spans="1:2" ht="15" thickBot="1" x14ac:dyDescent="0.4">
      <c r="A9" s="41" t="s">
        <v>43</v>
      </c>
      <c r="B9" s="31">
        <v>605</v>
      </c>
    </row>
    <row r="10" spans="1:2" ht="29.5" thickBot="1" x14ac:dyDescent="0.4">
      <c r="A10" s="41" t="s">
        <v>63</v>
      </c>
      <c r="B10" s="31">
        <v>607</v>
      </c>
    </row>
    <row r="11" spans="1:2" ht="15" thickBot="1" x14ac:dyDescent="0.4">
      <c r="A11" s="41" t="s">
        <v>13</v>
      </c>
      <c r="B11" s="31">
        <v>11379</v>
      </c>
    </row>
    <row r="12" spans="1:2" ht="15" thickBot="1" x14ac:dyDescent="0.4">
      <c r="A12" s="41" t="s">
        <v>16</v>
      </c>
      <c r="B12" s="31">
        <v>5733</v>
      </c>
    </row>
    <row r="13" spans="1:2" ht="15" thickBot="1" x14ac:dyDescent="0.4">
      <c r="A13" s="44" t="s">
        <v>64</v>
      </c>
      <c r="B13" s="31">
        <v>13</v>
      </c>
    </row>
    <row r="14" spans="1:2" ht="15" thickBot="1" x14ac:dyDescent="0.4">
      <c r="A14" s="41" t="s">
        <v>47</v>
      </c>
      <c r="B14" s="31">
        <v>74</v>
      </c>
    </row>
    <row r="15" spans="1:2" ht="15" thickBot="1" x14ac:dyDescent="0.4">
      <c r="A15" s="41" t="s">
        <v>49</v>
      </c>
      <c r="B15" s="31">
        <v>368</v>
      </c>
    </row>
    <row r="16" spans="1:2" ht="15" thickBot="1" x14ac:dyDescent="0.4">
      <c r="A16" s="41" t="s">
        <v>12</v>
      </c>
      <c r="B16" s="31">
        <v>8273</v>
      </c>
    </row>
    <row r="17" spans="1:2" ht="15" thickBot="1" x14ac:dyDescent="0.4">
      <c r="A17" s="41" t="s">
        <v>27</v>
      </c>
      <c r="B17" s="31">
        <v>3312</v>
      </c>
    </row>
    <row r="18" spans="1:2" ht="15" thickBot="1" x14ac:dyDescent="0.4">
      <c r="A18" s="41" t="s">
        <v>41</v>
      </c>
      <c r="B18" s="31">
        <v>1125</v>
      </c>
    </row>
    <row r="19" spans="1:2" ht="15" thickBot="1" x14ac:dyDescent="0.4">
      <c r="A19" s="41" t="s">
        <v>45</v>
      </c>
      <c r="B19" s="31">
        <v>456</v>
      </c>
    </row>
    <row r="20" spans="1:2" ht="15" thickBot="1" x14ac:dyDescent="0.4">
      <c r="A20" s="41" t="s">
        <v>38</v>
      </c>
      <c r="B20" s="31">
        <v>948</v>
      </c>
    </row>
    <row r="21" spans="1:2" ht="15" thickBot="1" x14ac:dyDescent="0.4">
      <c r="A21" s="41" t="s">
        <v>14</v>
      </c>
      <c r="B21" s="31">
        <v>4984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3761</v>
      </c>
    </row>
    <row r="24" spans="1:2" ht="15" thickBot="1" x14ac:dyDescent="0.4">
      <c r="A24" s="41" t="s">
        <v>17</v>
      </c>
      <c r="B24" s="31">
        <v>9064</v>
      </c>
    </row>
    <row r="25" spans="1:2" ht="15" thickBot="1" x14ac:dyDescent="0.4">
      <c r="A25" s="41" t="s">
        <v>11</v>
      </c>
      <c r="B25" s="31">
        <v>6767</v>
      </c>
    </row>
    <row r="26" spans="1:2" ht="15" thickBot="1" x14ac:dyDescent="0.4">
      <c r="A26" s="41" t="s">
        <v>32</v>
      </c>
      <c r="B26" s="31">
        <v>1872</v>
      </c>
    </row>
    <row r="27" spans="1:2" ht="15" thickBot="1" x14ac:dyDescent="0.4">
      <c r="A27" s="41" t="s">
        <v>30</v>
      </c>
      <c r="B27" s="31">
        <v>2493</v>
      </c>
    </row>
    <row r="28" spans="1:2" ht="15" thickBot="1" x14ac:dyDescent="0.4">
      <c r="A28" s="41" t="s">
        <v>35</v>
      </c>
      <c r="B28" s="31">
        <v>1664</v>
      </c>
    </row>
    <row r="29" spans="1:2" ht="15" thickBot="1" x14ac:dyDescent="0.4">
      <c r="A29" s="41" t="s">
        <v>51</v>
      </c>
      <c r="B29" s="31">
        <v>105</v>
      </c>
    </row>
    <row r="30" spans="1:2" ht="15" thickBot="1" x14ac:dyDescent="0.4">
      <c r="A30" s="41" t="s">
        <v>50</v>
      </c>
      <c r="B30" s="31">
        <v>399</v>
      </c>
    </row>
    <row r="31" spans="1:2" ht="15" thickBot="1" x14ac:dyDescent="0.4">
      <c r="A31" s="41" t="s">
        <v>31</v>
      </c>
      <c r="B31" s="31">
        <v>1313</v>
      </c>
    </row>
    <row r="32" spans="1:2" ht="29.5" thickBot="1" x14ac:dyDescent="0.4">
      <c r="A32" s="41" t="s">
        <v>42</v>
      </c>
      <c r="B32" s="31">
        <v>432</v>
      </c>
    </row>
    <row r="33" spans="1:2" ht="15" thickBot="1" x14ac:dyDescent="0.4">
      <c r="A33" s="41" t="s">
        <v>8</v>
      </c>
      <c r="B33" s="31">
        <v>16053</v>
      </c>
    </row>
    <row r="34" spans="1:2" ht="15" thickBot="1" x14ac:dyDescent="0.4">
      <c r="A34" s="41" t="s">
        <v>44</v>
      </c>
      <c r="B34" s="31">
        <v>787</v>
      </c>
    </row>
    <row r="35" spans="1:2" ht="15" thickBot="1" x14ac:dyDescent="0.4">
      <c r="A35" s="41" t="s">
        <v>7</v>
      </c>
      <c r="B35" s="31">
        <v>33039</v>
      </c>
    </row>
    <row r="36" spans="1:2" ht="15" thickBot="1" x14ac:dyDescent="0.4">
      <c r="A36" s="41" t="s">
        <v>24</v>
      </c>
      <c r="B36" s="31">
        <v>2778</v>
      </c>
    </row>
    <row r="37" spans="1:2" ht="15" thickBot="1" x14ac:dyDescent="0.4">
      <c r="A37" s="41" t="s">
        <v>53</v>
      </c>
      <c r="B37" s="31">
        <v>143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4174</v>
      </c>
    </row>
    <row r="40" spans="1:2" ht="15" thickBot="1" x14ac:dyDescent="0.4">
      <c r="A40" s="41" t="s">
        <v>46</v>
      </c>
      <c r="B40" s="31">
        <v>809</v>
      </c>
    </row>
    <row r="41" spans="1:2" ht="15" thickBot="1" x14ac:dyDescent="0.4">
      <c r="A41" s="41" t="s">
        <v>37</v>
      </c>
      <c r="B41" s="31">
        <v>465</v>
      </c>
    </row>
    <row r="42" spans="1:2" ht="15" thickBot="1" x14ac:dyDescent="0.4">
      <c r="A42" s="41" t="s">
        <v>19</v>
      </c>
      <c r="B42" s="31">
        <v>7784</v>
      </c>
    </row>
    <row r="43" spans="1:2" ht="15" thickBot="1" x14ac:dyDescent="0.4">
      <c r="A43" s="44" t="s">
        <v>65</v>
      </c>
      <c r="B43" s="31">
        <v>435</v>
      </c>
    </row>
    <row r="44" spans="1:2" ht="15" thickBot="1" x14ac:dyDescent="0.4">
      <c r="A44" s="41" t="s">
        <v>40</v>
      </c>
      <c r="B44" s="31">
        <v>1050</v>
      </c>
    </row>
    <row r="45" spans="1:2" ht="15" thickBot="1" x14ac:dyDescent="0.4">
      <c r="A45" s="41" t="s">
        <v>25</v>
      </c>
      <c r="B45" s="31">
        <v>2757</v>
      </c>
    </row>
    <row r="46" spans="1:2" ht="15" thickBot="1" x14ac:dyDescent="0.4">
      <c r="A46" s="41" t="s">
        <v>54</v>
      </c>
      <c r="B46" s="31">
        <v>167</v>
      </c>
    </row>
    <row r="47" spans="1:2" ht="15" thickBot="1" x14ac:dyDescent="0.4">
      <c r="A47" s="41" t="s">
        <v>20</v>
      </c>
      <c r="B47" s="31">
        <v>1781</v>
      </c>
    </row>
    <row r="48" spans="1:2" ht="15" thickBot="1" x14ac:dyDescent="0.4">
      <c r="A48" s="41" t="s">
        <v>15</v>
      </c>
      <c r="B48" s="31">
        <v>13061</v>
      </c>
    </row>
    <row r="49" spans="1:2" ht="21.5" thickBot="1" x14ac:dyDescent="0.4">
      <c r="A49" s="53" t="s">
        <v>66</v>
      </c>
      <c r="B49" s="60">
        <v>15</v>
      </c>
    </row>
    <row r="50" spans="1:2" ht="15" thickBot="1" x14ac:dyDescent="0.4">
      <c r="A50" s="41" t="s">
        <v>28</v>
      </c>
      <c r="B50" s="31">
        <v>409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2612</v>
      </c>
    </row>
    <row r="53" spans="1:2" ht="15" thickBot="1" x14ac:dyDescent="0.4">
      <c r="A53" s="41" t="s">
        <v>9</v>
      </c>
      <c r="B53" s="31">
        <v>1931</v>
      </c>
    </row>
    <row r="54" spans="1:2" ht="15" thickBot="1" x14ac:dyDescent="0.4">
      <c r="A54" s="41" t="s">
        <v>56</v>
      </c>
      <c r="B54" s="31">
        <v>222</v>
      </c>
    </row>
    <row r="55" spans="1:2" ht="15" thickBot="1" x14ac:dyDescent="0.4">
      <c r="A55" s="41" t="s">
        <v>22</v>
      </c>
      <c r="B55" s="31">
        <v>1130</v>
      </c>
    </row>
    <row r="56" spans="1:2" ht="15" thickBot="1" x14ac:dyDescent="0.4">
      <c r="A56" s="51" t="s">
        <v>55</v>
      </c>
      <c r="B56" s="52">
        <v>41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4900E0F-B8A0-4C04-B161-CC55E5EA0DF3}"/>
    <hyperlink ref="A48" r:id="rId2" display="https://www.worldometers.info/coronavirus/usa/texas/" xr:uid="{7D575F25-5624-4EB0-9246-D0E4F8F33E75}"/>
    <hyperlink ref="A11" r:id="rId3" display="https://www.worldometers.info/coronavirus/usa/florida/" xr:uid="{3DB2EB2F-EBDD-42BE-A950-74EE42294E45}"/>
    <hyperlink ref="A35" r:id="rId4" display="https://www.worldometers.info/coronavirus/usa/new-york/" xr:uid="{51604439-6383-4AB8-9D52-C7F37DA9D88C}"/>
    <hyperlink ref="A12" r:id="rId5" display="https://www.worldometers.info/coronavirus/usa/georgia/" xr:uid="{EF05FE1D-ECE3-40D0-BD8F-B6EA7B56F575}"/>
    <hyperlink ref="A16" r:id="rId6" display="https://www.worldometers.info/coronavirus/usa/illinois/" xr:uid="{3554E2F1-A671-48B2-82BE-C0360264F63C}"/>
    <hyperlink ref="A4" r:id="rId7" display="https://www.worldometers.info/coronavirus/usa/arizona/" xr:uid="{9DC25130-F36A-4123-B3E3-692F90CD07A1}"/>
    <hyperlink ref="A33" r:id="rId8" display="https://www.worldometers.info/coronavirus/usa/new-jersey/" xr:uid="{E849E4EE-441A-46C8-932F-6A12702145DA}"/>
    <hyperlink ref="A36" r:id="rId9" display="https://www.worldometers.info/coronavirus/usa/north-carolina/" xr:uid="{F264ADE3-897A-4611-ACB8-5F6BB89E47E0}"/>
    <hyperlink ref="A47" r:id="rId10" display="https://www.worldometers.info/coronavirus/usa/tennessee/" xr:uid="{0683C1D4-0DF1-402E-A081-4566FED80506}"/>
    <hyperlink ref="A21" r:id="rId11" display="https://www.worldometers.info/coronavirus/usa/louisiana/" xr:uid="{BAC9AC0D-BC09-42C6-9E3D-0CDBC9428BCD}"/>
    <hyperlink ref="A42" r:id="rId12" display="https://www.worldometers.info/coronavirus/usa/pennsylvania/" xr:uid="{209ABDE6-2900-41B4-B37E-E1AD10EF8DC1}"/>
    <hyperlink ref="A24" r:id="rId13" display="https://www.worldometers.info/coronavirus/usa/massachusetts/" xr:uid="{7AB207B6-C9DC-49F8-ABDE-1943AF002013}"/>
    <hyperlink ref="A2" r:id="rId14" display="https://www.worldometers.info/coronavirus/usa/alabama/" xr:uid="{F7610F64-0BB6-4977-BFED-E4CB868CBC37}"/>
    <hyperlink ref="A39" r:id="rId15" display="https://www.worldometers.info/coronavirus/usa/ohio/" xr:uid="{8BBD30BE-E130-46D5-AB0A-C54FBC92CA13}"/>
    <hyperlink ref="A52" r:id="rId16" display="https://www.worldometers.info/coronavirus/usa/virginia/" xr:uid="{E750569A-7ABD-4C31-B7D7-401081D29968}"/>
    <hyperlink ref="A45" r:id="rId17" display="https://www.worldometers.info/coronavirus/usa/south-carolina/" xr:uid="{95666912-82E3-40A5-962C-E6E7957EC38A}"/>
    <hyperlink ref="A25" r:id="rId18" display="https://www.worldometers.info/coronavirus/usa/michigan/" xr:uid="{FB8A4358-B9FB-4486-9DA2-CA36F16B56DE}"/>
    <hyperlink ref="A23" r:id="rId19" display="https://www.worldometers.info/coronavirus/usa/maryland/" xr:uid="{528E9CA1-DABC-4736-AB42-72E69828068D}"/>
    <hyperlink ref="A17" r:id="rId20" display="https://www.worldometers.info/coronavirus/usa/indiana/" xr:uid="{7A8857E1-DC0D-4EB3-AEAB-FC903E5D1845}"/>
    <hyperlink ref="A28" r:id="rId21" display="https://www.worldometers.info/coronavirus/usa/missouri/" xr:uid="{1EA8CD0A-7FEE-4DE0-8A34-14F5EC13F639}"/>
    <hyperlink ref="A27" r:id="rId22" display="https://www.worldometers.info/coronavirus/usa/mississippi/" xr:uid="{BE398121-BB13-4358-81EA-EBAB17EDAC66}"/>
    <hyperlink ref="A53" r:id="rId23" display="https://www.worldometers.info/coronavirus/usa/washington/" xr:uid="{7BE92927-1BDD-4C0F-8AEB-16E68FD969E6}"/>
    <hyperlink ref="A55" r:id="rId24" display="https://www.worldometers.info/coronavirus/usa/wisconsin/" xr:uid="{C26A39C1-3602-4385-A004-38621AB17596}"/>
    <hyperlink ref="A26" r:id="rId25" display="https://www.worldometers.info/coronavirus/usa/minnesota/" xr:uid="{D2F0EA76-8623-4988-A2C1-824937E85835}"/>
    <hyperlink ref="A31" r:id="rId26" display="https://www.worldometers.info/coronavirus/usa/nevada/" xr:uid="{B8C096AA-7A76-4560-9271-753DE6B5AC2B}"/>
    <hyperlink ref="A18" r:id="rId27" display="https://www.worldometers.info/coronavirus/usa/iowa/" xr:uid="{67262E44-72B5-4D5C-B7C3-D1A80839A5A6}"/>
    <hyperlink ref="A5" r:id="rId28" display="https://www.worldometers.info/coronavirus/usa/arkansas/" xr:uid="{FA324EB2-9E18-4E5B-95BE-57FB858752AB}"/>
    <hyperlink ref="A40" r:id="rId29" display="https://www.worldometers.info/coronavirus/usa/oklahoma/" xr:uid="{E4F690AB-B832-4E4B-A7AD-63E5DC0F9691}"/>
    <hyperlink ref="A7" r:id="rId30" display="https://www.worldometers.info/coronavirus/usa/colorado/" xr:uid="{8C0049F9-0908-4B12-80B6-C1311C6C1BF7}"/>
    <hyperlink ref="A8" r:id="rId31" display="https://www.worldometers.info/coronavirus/usa/connecticut/" xr:uid="{D17CE380-F643-4D65-99FF-FB6367020CB4}"/>
    <hyperlink ref="A50" r:id="rId32" display="https://www.worldometers.info/coronavirus/usa/utah/" xr:uid="{5BF9D4CB-D06D-470A-A7D3-2D20147E000C}"/>
    <hyperlink ref="A20" r:id="rId33" display="https://www.worldometers.info/coronavirus/usa/kentucky/" xr:uid="{12E1BE82-2A56-4258-9C4E-0D73C01BE3D5}"/>
    <hyperlink ref="A19" r:id="rId34" display="https://www.worldometers.info/coronavirus/usa/kansas/" xr:uid="{A5628D13-843E-423A-93C1-9D34A35C65AC}"/>
    <hyperlink ref="A30" r:id="rId35" display="https://www.worldometers.info/coronavirus/usa/nebraska/" xr:uid="{ACBC34BA-97C7-4C80-B5C0-4F478C605374}"/>
    <hyperlink ref="A15" r:id="rId36" display="https://www.worldometers.info/coronavirus/usa/idaho/" xr:uid="{460F108D-9493-4185-882B-4AF86F473A3F}"/>
    <hyperlink ref="A41" r:id="rId37" display="https://www.worldometers.info/coronavirus/usa/oregon/" xr:uid="{2ADC5CE9-AC68-4149-9DF5-0005DE4486AB}"/>
    <hyperlink ref="A34" r:id="rId38" display="https://www.worldometers.info/coronavirus/usa/new-mexico/" xr:uid="{A906D74C-09DB-4C6A-BBAE-1A623012B8F2}"/>
    <hyperlink ref="A44" r:id="rId39" display="https://www.worldometers.info/coronavirus/usa/rhode-island/" xr:uid="{26757720-5BDE-42BE-A594-E578025D51AD}"/>
    <hyperlink ref="A9" r:id="rId40" display="https://www.worldometers.info/coronavirus/usa/delaware/" xr:uid="{08172917-1518-44D7-96DB-F0C3544A25D0}"/>
    <hyperlink ref="A10" r:id="rId41" display="https://www.worldometers.info/coronavirus/usa/district-of-columbia/" xr:uid="{CE097524-3496-4213-A7EF-1389F1AADC93}"/>
    <hyperlink ref="A46" r:id="rId42" display="https://www.worldometers.info/coronavirus/usa/south-dakota/" xr:uid="{10954EAA-9AE9-4501-BC42-08C5181ED7DD}"/>
    <hyperlink ref="A37" r:id="rId43" display="https://www.worldometers.info/coronavirus/usa/north-dakota/" xr:uid="{48C59010-E1E9-4240-BF52-2D73E2BD775D}"/>
    <hyperlink ref="A54" r:id="rId44" display="https://www.worldometers.info/coronavirus/usa/west-virginia/" xr:uid="{2F018B27-4E68-4751-9236-A2495BEBDCB9}"/>
    <hyperlink ref="A14" r:id="rId45" display="https://www.worldometers.info/coronavirus/usa/hawaii/" xr:uid="{D69BE07F-69D5-4DE6-B89D-1CBF9C07791D}"/>
    <hyperlink ref="A29" r:id="rId46" display="https://www.worldometers.info/coronavirus/usa/montana/" xr:uid="{9E6B58D0-9B80-4CBF-AEF3-CF03726F7388}"/>
    <hyperlink ref="A32" r:id="rId47" display="https://www.worldometers.info/coronavirus/usa/new-hampshire/" xr:uid="{F292358F-B2C6-44A2-81DB-075DB92AC8F6}"/>
    <hyperlink ref="A3" r:id="rId48" display="https://www.worldometers.info/coronavirus/usa/alaska/" xr:uid="{3FFE9769-EC43-48F3-A999-4C11C7CBBA03}"/>
    <hyperlink ref="A22" r:id="rId49" display="https://www.worldometers.info/coronavirus/usa/maine/" xr:uid="{B1A1CE95-351B-44AF-AAC7-8FDD63439C13}"/>
    <hyperlink ref="A56" r:id="rId50" display="https://www.worldometers.info/coronavirus/usa/wyoming/" xr:uid="{7CD8F394-2DE6-46B9-AA1A-2C26B9757B4E}"/>
    <hyperlink ref="A51" r:id="rId51" display="https://www.worldometers.info/coronavirus/usa/vermont/" xr:uid="{30A1481F-871E-4658-BBD6-0796CC8DE80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2200</v>
      </c>
    </row>
    <row r="3" spans="1:3" ht="15" thickBot="1" x14ac:dyDescent="0.4">
      <c r="B3" s="41" t="s">
        <v>52</v>
      </c>
      <c r="C3" s="31">
        <v>39</v>
      </c>
    </row>
    <row r="4" spans="1:3" ht="15" thickBot="1" x14ac:dyDescent="0.4">
      <c r="A4" s="27" t="s">
        <v>33</v>
      </c>
      <c r="B4" s="41" t="s">
        <v>33</v>
      </c>
      <c r="C4" s="31">
        <v>5044</v>
      </c>
    </row>
    <row r="5" spans="1:3" ht="15" thickBot="1" x14ac:dyDescent="0.4">
      <c r="A5" s="27" t="s">
        <v>34</v>
      </c>
      <c r="B5" s="41" t="s">
        <v>34</v>
      </c>
      <c r="C5" s="31">
        <v>814</v>
      </c>
    </row>
    <row r="6" spans="1:3" ht="15" thickBot="1" x14ac:dyDescent="0.4">
      <c r="A6" s="27" t="s">
        <v>10</v>
      </c>
      <c r="B6" s="41" t="s">
        <v>10</v>
      </c>
      <c r="C6" s="31">
        <v>13170</v>
      </c>
    </row>
    <row r="7" spans="1:3" ht="15" thickBot="1" x14ac:dyDescent="0.4">
      <c r="A7" s="27" t="s">
        <v>18</v>
      </c>
      <c r="B7" s="41" t="s">
        <v>18</v>
      </c>
      <c r="C7" s="31">
        <v>1946</v>
      </c>
    </row>
    <row r="8" spans="1:3" ht="15" thickBot="1" x14ac:dyDescent="0.4">
      <c r="A8" s="27" t="s">
        <v>23</v>
      </c>
      <c r="B8" s="41" t="s">
        <v>23</v>
      </c>
      <c r="C8" s="31">
        <v>4466</v>
      </c>
    </row>
    <row r="9" spans="1:3" ht="15" thickBot="1" x14ac:dyDescent="0.4">
      <c r="A9" s="27" t="s">
        <v>43</v>
      </c>
      <c r="B9" s="41" t="s">
        <v>43</v>
      </c>
      <c r="C9" s="31">
        <v>605</v>
      </c>
    </row>
    <row r="10" spans="1:3" ht="29.5" thickBot="1" x14ac:dyDescent="0.4">
      <c r="A10" s="27" t="s">
        <v>95</v>
      </c>
      <c r="B10" s="41" t="s">
        <v>63</v>
      </c>
      <c r="C10" s="31">
        <v>607</v>
      </c>
    </row>
    <row r="11" spans="1:3" ht="15" thickBot="1" x14ac:dyDescent="0.4">
      <c r="A11" s="27" t="s">
        <v>13</v>
      </c>
      <c r="B11" s="41" t="s">
        <v>13</v>
      </c>
      <c r="C11" s="31">
        <v>11379</v>
      </c>
    </row>
    <row r="12" spans="1:3" ht="15" thickBot="1" x14ac:dyDescent="0.4">
      <c r="A12" s="27" t="s">
        <v>16</v>
      </c>
      <c r="B12" s="41" t="s">
        <v>16</v>
      </c>
      <c r="C12" s="31">
        <v>5733</v>
      </c>
    </row>
    <row r="13" spans="1:3" ht="13" thickBot="1" x14ac:dyDescent="0.4">
      <c r="A13" s="27" t="s">
        <v>64</v>
      </c>
      <c r="B13" s="44" t="s">
        <v>64</v>
      </c>
      <c r="C13" s="31">
        <v>13</v>
      </c>
    </row>
    <row r="14" spans="1:3" ht="15" thickBot="1" x14ac:dyDescent="0.4">
      <c r="B14" s="41" t="s">
        <v>47</v>
      </c>
      <c r="C14" s="31">
        <v>74</v>
      </c>
    </row>
    <row r="15" spans="1:3" ht="15" thickBot="1" x14ac:dyDescent="0.4">
      <c r="A15" s="27" t="s">
        <v>49</v>
      </c>
      <c r="B15" s="41" t="s">
        <v>49</v>
      </c>
      <c r="C15" s="31">
        <v>368</v>
      </c>
    </row>
    <row r="16" spans="1:3" ht="15" thickBot="1" x14ac:dyDescent="0.4">
      <c r="A16" s="27" t="s">
        <v>12</v>
      </c>
      <c r="B16" s="41" t="s">
        <v>12</v>
      </c>
      <c r="C16" s="31">
        <v>8273</v>
      </c>
    </row>
    <row r="17" spans="1:3" ht="15" thickBot="1" x14ac:dyDescent="0.4">
      <c r="A17" s="27" t="s">
        <v>27</v>
      </c>
      <c r="B17" s="41" t="s">
        <v>27</v>
      </c>
      <c r="C17" s="31">
        <v>3312</v>
      </c>
    </row>
    <row r="18" spans="1:3" ht="15" thickBot="1" x14ac:dyDescent="0.4">
      <c r="A18" s="27" t="s">
        <v>41</v>
      </c>
      <c r="B18" s="41" t="s">
        <v>41</v>
      </c>
      <c r="C18" s="31">
        <v>1125</v>
      </c>
    </row>
    <row r="19" spans="1:3" ht="15" thickBot="1" x14ac:dyDescent="0.4">
      <c r="A19" s="27" t="s">
        <v>45</v>
      </c>
      <c r="B19" s="41" t="s">
        <v>45</v>
      </c>
      <c r="C19" s="31">
        <v>456</v>
      </c>
    </row>
    <row r="20" spans="1:3" ht="15" thickBot="1" x14ac:dyDescent="0.4">
      <c r="A20" s="27" t="s">
        <v>38</v>
      </c>
      <c r="B20" s="41" t="s">
        <v>38</v>
      </c>
      <c r="C20" s="31">
        <v>948</v>
      </c>
    </row>
    <row r="21" spans="1:3" ht="15" thickBot="1" x14ac:dyDescent="0.4">
      <c r="A21" s="27" t="s">
        <v>14</v>
      </c>
      <c r="B21" s="41" t="s">
        <v>14</v>
      </c>
      <c r="C21" s="31">
        <v>4984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3761</v>
      </c>
    </row>
    <row r="24" spans="1:3" ht="15" thickBot="1" x14ac:dyDescent="0.4">
      <c r="A24" s="27" t="s">
        <v>17</v>
      </c>
      <c r="B24" s="41" t="s">
        <v>17</v>
      </c>
      <c r="C24" s="31">
        <v>9064</v>
      </c>
    </row>
    <row r="25" spans="1:3" ht="15" thickBot="1" x14ac:dyDescent="0.4">
      <c r="A25" s="27" t="s">
        <v>11</v>
      </c>
      <c r="B25" s="41" t="s">
        <v>11</v>
      </c>
      <c r="C25" s="31">
        <v>6767</v>
      </c>
    </row>
    <row r="26" spans="1:3" ht="15" thickBot="1" x14ac:dyDescent="0.4">
      <c r="A26" s="27" t="s">
        <v>32</v>
      </c>
      <c r="B26" s="41" t="s">
        <v>32</v>
      </c>
      <c r="C26" s="31">
        <v>1872</v>
      </c>
    </row>
    <row r="27" spans="1:3" ht="15" thickBot="1" x14ac:dyDescent="0.4">
      <c r="A27" s="27" t="s">
        <v>30</v>
      </c>
      <c r="B27" s="41" t="s">
        <v>30</v>
      </c>
      <c r="C27" s="31">
        <v>2493</v>
      </c>
    </row>
    <row r="28" spans="1:3" ht="15" thickBot="1" x14ac:dyDescent="0.4">
      <c r="A28" s="27" t="s">
        <v>35</v>
      </c>
      <c r="B28" s="41" t="s">
        <v>35</v>
      </c>
      <c r="C28" s="31">
        <v>1664</v>
      </c>
    </row>
    <row r="29" spans="1:3" ht="15" thickBot="1" x14ac:dyDescent="0.4">
      <c r="B29" s="41" t="s">
        <v>51</v>
      </c>
      <c r="C29" s="31">
        <v>105</v>
      </c>
    </row>
    <row r="30" spans="1:3" ht="15" thickBot="1" x14ac:dyDescent="0.4">
      <c r="B30" s="41" t="s">
        <v>50</v>
      </c>
      <c r="C30" s="31">
        <v>399</v>
      </c>
    </row>
    <row r="31" spans="1:3" ht="15" thickBot="1" x14ac:dyDescent="0.4">
      <c r="A31" s="27" t="s">
        <v>31</v>
      </c>
      <c r="B31" s="41" t="s">
        <v>31</v>
      </c>
      <c r="C31" s="31">
        <v>1313</v>
      </c>
    </row>
    <row r="32" spans="1:3" ht="15" thickBot="1" x14ac:dyDescent="0.4">
      <c r="A32" s="27" t="s">
        <v>42</v>
      </c>
      <c r="B32" s="41" t="s">
        <v>42</v>
      </c>
      <c r="C32" s="31">
        <v>432</v>
      </c>
    </row>
    <row r="33" spans="1:3" ht="15" thickBot="1" x14ac:dyDescent="0.4">
      <c r="A33" s="27" t="s">
        <v>8</v>
      </c>
      <c r="B33" s="41" t="s">
        <v>8</v>
      </c>
      <c r="C33" s="31">
        <v>16053</v>
      </c>
    </row>
    <row r="34" spans="1:3" ht="15" thickBot="1" x14ac:dyDescent="0.4">
      <c r="A34" s="27" t="s">
        <v>44</v>
      </c>
      <c r="B34" s="41" t="s">
        <v>44</v>
      </c>
      <c r="C34" s="31">
        <v>787</v>
      </c>
    </row>
    <row r="35" spans="1:3" ht="15" thickBot="1" x14ac:dyDescent="0.4">
      <c r="A35" s="27" t="s">
        <v>7</v>
      </c>
      <c r="B35" s="41" t="s">
        <v>7</v>
      </c>
      <c r="C35" s="31">
        <v>33039</v>
      </c>
    </row>
    <row r="36" spans="1:3" ht="15" thickBot="1" x14ac:dyDescent="0.4">
      <c r="A36" s="27" t="s">
        <v>24</v>
      </c>
      <c r="B36" s="41" t="s">
        <v>24</v>
      </c>
      <c r="C36" s="31">
        <v>2778</v>
      </c>
    </row>
    <row r="37" spans="1:3" ht="15" thickBot="1" x14ac:dyDescent="0.4">
      <c r="B37" s="41" t="s">
        <v>53</v>
      </c>
      <c r="C37" s="31">
        <v>143</v>
      </c>
    </row>
    <row r="38" spans="1:3" ht="15" thickBot="1" x14ac:dyDescent="0.4">
      <c r="A38" s="27" t="s">
        <v>21</v>
      </c>
      <c r="B38" s="41" t="s">
        <v>21</v>
      </c>
      <c r="C38" s="31">
        <v>4174</v>
      </c>
    </row>
    <row r="39" spans="1:3" ht="15" thickBot="1" x14ac:dyDescent="0.4">
      <c r="A39" s="27" t="s">
        <v>46</v>
      </c>
      <c r="B39" s="41" t="s">
        <v>46</v>
      </c>
      <c r="C39" s="31">
        <v>809</v>
      </c>
    </row>
    <row r="40" spans="1:3" ht="15" thickBot="1" x14ac:dyDescent="0.4">
      <c r="A40" s="27" t="s">
        <v>37</v>
      </c>
      <c r="B40" s="41" t="s">
        <v>37</v>
      </c>
      <c r="C40" s="31">
        <v>465</v>
      </c>
    </row>
    <row r="41" spans="1:3" ht="15" thickBot="1" x14ac:dyDescent="0.4">
      <c r="A41" s="27" t="s">
        <v>19</v>
      </c>
      <c r="B41" s="41" t="s">
        <v>19</v>
      </c>
      <c r="C41" s="31">
        <v>7784</v>
      </c>
    </row>
    <row r="42" spans="1:3" ht="13" thickBot="1" x14ac:dyDescent="0.4">
      <c r="A42" s="27" t="s">
        <v>65</v>
      </c>
      <c r="B42" s="44" t="s">
        <v>65</v>
      </c>
      <c r="C42" s="31">
        <v>435</v>
      </c>
    </row>
    <row r="43" spans="1:3" ht="15" thickBot="1" x14ac:dyDescent="0.4">
      <c r="B43" s="41" t="s">
        <v>40</v>
      </c>
      <c r="C43" s="31">
        <v>1050</v>
      </c>
    </row>
    <row r="44" spans="1:3" ht="15" thickBot="1" x14ac:dyDescent="0.4">
      <c r="A44" s="27" t="s">
        <v>25</v>
      </c>
      <c r="B44" s="41" t="s">
        <v>25</v>
      </c>
      <c r="C44" s="31">
        <v>2757</v>
      </c>
    </row>
    <row r="45" spans="1:3" ht="15" thickBot="1" x14ac:dyDescent="0.4">
      <c r="A45" s="27" t="s">
        <v>54</v>
      </c>
      <c r="B45" s="41" t="s">
        <v>54</v>
      </c>
      <c r="C45" s="31">
        <v>167</v>
      </c>
    </row>
    <row r="46" spans="1:3" ht="15" thickBot="1" x14ac:dyDescent="0.4">
      <c r="A46" s="27" t="s">
        <v>20</v>
      </c>
      <c r="B46" s="41" t="s">
        <v>20</v>
      </c>
      <c r="C46" s="31">
        <v>1781</v>
      </c>
    </row>
    <row r="47" spans="1:3" ht="15" thickBot="1" x14ac:dyDescent="0.4">
      <c r="A47" s="27" t="s">
        <v>15</v>
      </c>
      <c r="B47" s="41" t="s">
        <v>15</v>
      </c>
      <c r="C47" s="31">
        <v>13061</v>
      </c>
    </row>
    <row r="48" spans="1:3" ht="15" thickBot="1" x14ac:dyDescent="0.4">
      <c r="A48" s="27" t="s">
        <v>28</v>
      </c>
      <c r="B48" s="41" t="s">
        <v>28</v>
      </c>
      <c r="C48" s="31">
        <v>409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2612</v>
      </c>
    </row>
    <row r="51" spans="1:3" ht="15" thickBot="1" x14ac:dyDescent="0.4">
      <c r="A51" s="27" t="s">
        <v>9</v>
      </c>
      <c r="B51" s="41" t="s">
        <v>9</v>
      </c>
      <c r="C51" s="31">
        <v>1931</v>
      </c>
    </row>
    <row r="52" spans="1:3" ht="15" thickBot="1" x14ac:dyDescent="0.4">
      <c r="B52" s="41" t="s">
        <v>56</v>
      </c>
      <c r="C52" s="31">
        <v>222</v>
      </c>
    </row>
    <row r="53" spans="1:3" ht="15" thickBot="1" x14ac:dyDescent="0.4">
      <c r="A53" s="27" t="s">
        <v>22</v>
      </c>
      <c r="B53" s="41" t="s">
        <v>22</v>
      </c>
      <c r="C53" s="31">
        <v>1130</v>
      </c>
    </row>
    <row r="54" spans="1:3" ht="15" thickBot="1" x14ac:dyDescent="0.4">
      <c r="A54" s="27" t="s">
        <v>55</v>
      </c>
      <c r="B54" s="51" t="s">
        <v>55</v>
      </c>
      <c r="C54" s="52">
        <v>41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3043462-ADCC-4852-85F3-94F13EA61283}"/>
    <hyperlink ref="B47" r:id="rId2" display="https://www.worldometers.info/coronavirus/usa/texas/" xr:uid="{FDC8847D-EE32-4B52-8A4A-9FFCB124A0E5}"/>
    <hyperlink ref="B11" r:id="rId3" display="https://www.worldometers.info/coronavirus/usa/florida/" xr:uid="{4C51B815-7672-474A-8DB8-611E9BE7EF3E}"/>
    <hyperlink ref="B35" r:id="rId4" display="https://www.worldometers.info/coronavirus/usa/new-york/" xr:uid="{98D53464-80A2-4DF9-976A-BCFCB97EE087}"/>
    <hyperlink ref="B12" r:id="rId5" display="https://www.worldometers.info/coronavirus/usa/georgia/" xr:uid="{B85A2CEE-D47D-4441-B46E-881D4F0AEC21}"/>
    <hyperlink ref="B16" r:id="rId6" display="https://www.worldometers.info/coronavirus/usa/illinois/" xr:uid="{8AE4795A-EC05-4885-8EC3-7EAE5ADEFE51}"/>
    <hyperlink ref="B4" r:id="rId7" display="https://www.worldometers.info/coronavirus/usa/arizona/" xr:uid="{0D9AAE8D-47AD-4D6B-89CB-19800323E461}"/>
    <hyperlink ref="B33" r:id="rId8" display="https://www.worldometers.info/coronavirus/usa/new-jersey/" xr:uid="{E12FDCE4-7999-4CFB-A4C4-570DD12E76F3}"/>
    <hyperlink ref="B36" r:id="rId9" display="https://www.worldometers.info/coronavirus/usa/north-carolina/" xr:uid="{66E459F0-3B9B-4F80-94B9-8926425D45FD}"/>
    <hyperlink ref="B46" r:id="rId10" display="https://www.worldometers.info/coronavirus/usa/tennessee/" xr:uid="{2ACDB359-9DC2-4D0D-8CD1-68F73DF4D978}"/>
    <hyperlink ref="B21" r:id="rId11" display="https://www.worldometers.info/coronavirus/usa/louisiana/" xr:uid="{04A93112-2917-44A5-B384-AD8DB6A8F938}"/>
    <hyperlink ref="B41" r:id="rId12" display="https://www.worldometers.info/coronavirus/usa/pennsylvania/" xr:uid="{62BCA81D-CF63-4640-BC35-7374DDDD4C1C}"/>
    <hyperlink ref="B24" r:id="rId13" display="https://www.worldometers.info/coronavirus/usa/massachusetts/" xr:uid="{F583D81F-7BB1-4C91-B097-0ED6660E8443}"/>
    <hyperlink ref="B2" r:id="rId14" display="https://www.worldometers.info/coronavirus/usa/alabama/" xr:uid="{7119C829-61F9-48A9-8821-663C9A95DF34}"/>
    <hyperlink ref="B38" r:id="rId15" display="https://www.worldometers.info/coronavirus/usa/ohio/" xr:uid="{0F99D98D-8815-4BE2-8AF4-03954A580E3A}"/>
    <hyperlink ref="B50" r:id="rId16" display="https://www.worldometers.info/coronavirus/usa/virginia/" xr:uid="{0126AB13-8AA2-40A5-B809-421159594E16}"/>
    <hyperlink ref="B44" r:id="rId17" display="https://www.worldometers.info/coronavirus/usa/south-carolina/" xr:uid="{D763248B-784A-4433-9275-039171842AB9}"/>
    <hyperlink ref="B25" r:id="rId18" display="https://www.worldometers.info/coronavirus/usa/michigan/" xr:uid="{CC8681BF-0A9E-4BA2-AAD9-BC1FFB268236}"/>
    <hyperlink ref="B23" r:id="rId19" display="https://www.worldometers.info/coronavirus/usa/maryland/" xr:uid="{5FBA8001-FEB1-439E-B06E-4612EE9E5081}"/>
    <hyperlink ref="B17" r:id="rId20" display="https://www.worldometers.info/coronavirus/usa/indiana/" xr:uid="{478ED7BA-A076-4B0D-BDAD-90E777D2EA78}"/>
    <hyperlink ref="B28" r:id="rId21" display="https://www.worldometers.info/coronavirus/usa/missouri/" xr:uid="{63763870-5F3A-485C-B5A1-84110662F7BB}"/>
    <hyperlink ref="B27" r:id="rId22" display="https://www.worldometers.info/coronavirus/usa/mississippi/" xr:uid="{FC59FBE4-F255-4D0C-B44C-F53A48B229DE}"/>
    <hyperlink ref="B51" r:id="rId23" display="https://www.worldometers.info/coronavirus/usa/washington/" xr:uid="{713807C2-3F9B-498B-AAE3-E384C8A5203F}"/>
    <hyperlink ref="B53" r:id="rId24" display="https://www.worldometers.info/coronavirus/usa/wisconsin/" xr:uid="{7BBAB0E0-D539-434E-85A3-18A796A9D496}"/>
    <hyperlink ref="B26" r:id="rId25" display="https://www.worldometers.info/coronavirus/usa/minnesota/" xr:uid="{038AB903-7C8B-4F9A-9EB9-E99DA094FF6F}"/>
    <hyperlink ref="B31" r:id="rId26" display="https://www.worldometers.info/coronavirus/usa/nevada/" xr:uid="{59E21BD1-37D8-4C15-ADA0-FE17070F7B26}"/>
    <hyperlink ref="B18" r:id="rId27" display="https://www.worldometers.info/coronavirus/usa/iowa/" xr:uid="{7E5C77CF-52CA-4A4C-B74F-5B2526452FDF}"/>
    <hyperlink ref="B5" r:id="rId28" display="https://www.worldometers.info/coronavirus/usa/arkansas/" xr:uid="{DB01C60E-3BFF-4AF2-BE6F-7555CFFF1A13}"/>
    <hyperlink ref="B39" r:id="rId29" display="https://www.worldometers.info/coronavirus/usa/oklahoma/" xr:uid="{E78D6D0E-F2B9-4B6C-A00D-6C58CC178917}"/>
    <hyperlink ref="B7" r:id="rId30" display="https://www.worldometers.info/coronavirus/usa/colorado/" xr:uid="{926CD1F1-3FBA-4585-AE8F-ACA763F450D8}"/>
    <hyperlink ref="B8" r:id="rId31" display="https://www.worldometers.info/coronavirus/usa/connecticut/" xr:uid="{67A6A6FD-8049-4D5E-A560-BA7EEA406756}"/>
    <hyperlink ref="B48" r:id="rId32" display="https://www.worldometers.info/coronavirus/usa/utah/" xr:uid="{6DE9DFF8-A828-4244-BB07-3F2C67E49446}"/>
    <hyperlink ref="B20" r:id="rId33" display="https://www.worldometers.info/coronavirus/usa/kentucky/" xr:uid="{2F2470A0-7997-4BE8-825A-A0EAA36C5B69}"/>
    <hyperlink ref="B19" r:id="rId34" display="https://www.worldometers.info/coronavirus/usa/kansas/" xr:uid="{2EFD77EA-3692-4ABA-84A4-E3C2FC671507}"/>
    <hyperlink ref="B30" r:id="rId35" display="https://www.worldometers.info/coronavirus/usa/nebraska/" xr:uid="{859CB723-F483-4FD4-ACB7-766B32AFF4A8}"/>
    <hyperlink ref="B15" r:id="rId36" display="https://www.worldometers.info/coronavirus/usa/idaho/" xr:uid="{C3CD67A6-7537-4822-B123-13F5F9708B95}"/>
    <hyperlink ref="B40" r:id="rId37" display="https://www.worldometers.info/coronavirus/usa/oregon/" xr:uid="{F11D1541-7C76-4D8E-A01A-1B96EAF44619}"/>
    <hyperlink ref="B34" r:id="rId38" display="https://www.worldometers.info/coronavirus/usa/new-mexico/" xr:uid="{A7826076-2C1C-4197-87FB-7D500AB3382D}"/>
    <hyperlink ref="B43" r:id="rId39" display="https://www.worldometers.info/coronavirus/usa/rhode-island/" xr:uid="{F2ADAA01-AEA8-40E3-950D-C2287D57883E}"/>
    <hyperlink ref="B9" r:id="rId40" display="https://www.worldometers.info/coronavirus/usa/delaware/" xr:uid="{1DC2A9B9-684C-4094-99AA-475DBE384AF7}"/>
    <hyperlink ref="B10" r:id="rId41" display="https://www.worldometers.info/coronavirus/usa/district-of-columbia/" xr:uid="{A4FA1755-1DFF-4DF9-B9C0-23A585BE4C13}"/>
    <hyperlink ref="B45" r:id="rId42" display="https://www.worldometers.info/coronavirus/usa/south-dakota/" xr:uid="{07ED18CE-4390-48B8-B265-CE6DA5CA6788}"/>
    <hyperlink ref="B37" r:id="rId43" display="https://www.worldometers.info/coronavirus/usa/north-dakota/" xr:uid="{D541AE17-25C4-4F4C-A302-0819A3629875}"/>
    <hyperlink ref="B52" r:id="rId44" display="https://www.worldometers.info/coronavirus/usa/west-virginia/" xr:uid="{41AD2058-91F7-4D3D-B50F-84AFA363E360}"/>
    <hyperlink ref="B14" r:id="rId45" display="https://www.worldometers.info/coronavirus/usa/hawaii/" xr:uid="{F3AB5217-197F-4EE2-B097-E6CE79D6776E}"/>
    <hyperlink ref="B29" r:id="rId46" display="https://www.worldometers.info/coronavirus/usa/montana/" xr:uid="{8A91236C-99E9-4366-B1C5-2EC92502EA56}"/>
    <hyperlink ref="B32" r:id="rId47" display="https://www.worldometers.info/coronavirus/usa/new-hampshire/" xr:uid="{E5123865-CCD0-4334-8822-B0EBD8A49774}"/>
    <hyperlink ref="B3" r:id="rId48" display="https://www.worldometers.info/coronavirus/usa/alaska/" xr:uid="{F4052689-113A-45BB-9A92-AC7179F22266}"/>
    <hyperlink ref="B22" r:id="rId49" display="https://www.worldometers.info/coronavirus/usa/maine/" xr:uid="{5DD40D1B-13D0-4CFF-B8B8-717E4B30BC4D}"/>
    <hyperlink ref="B54" r:id="rId50" display="https://www.worldometers.info/coronavirus/usa/wyoming/" xr:uid="{C990F75A-A803-4D31-8BBE-F09F69A20437}"/>
    <hyperlink ref="B49" r:id="rId51" display="https://www.worldometers.info/coronavirus/usa/vermont/" xr:uid="{BC0A1766-87C9-4B83-912D-19A35634668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2020-09-02T11:08:05Z</dcterms:modified>
</cp:coreProperties>
</file>