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4E43CD18-D139-4234-AAFA-09C7565BCB27}" xr6:coauthVersionLast="45" xr6:coauthVersionMax="45" xr10:uidLastSave="{5ED45298-6441-4A90-9560-92DEFE376884}"/>
  <bookViews>
    <workbookView xWindow="3810" yWindow="-21150" windowWidth="26430" windowHeight="201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3" l="1"/>
  <c r="N11" i="3"/>
  <c r="N14" i="3"/>
  <c r="N42" i="3"/>
  <c r="N21" i="3"/>
  <c r="N50" i="3"/>
  <c r="N44" i="3"/>
  <c r="N23" i="3"/>
  <c r="N17" i="3"/>
  <c r="N53" i="3"/>
  <c r="N35" i="3"/>
  <c r="N16" i="3"/>
  <c r="N12" i="3"/>
  <c r="N49" i="3"/>
  <c r="N45" i="3"/>
  <c r="N20" i="3"/>
  <c r="N18" i="3"/>
  <c r="N7" i="3"/>
  <c r="N37" i="3"/>
  <c r="N34" i="3"/>
  <c r="N40" i="3"/>
  <c r="N25" i="3"/>
  <c r="N3" i="3"/>
  <c r="N48" i="3"/>
  <c r="N26" i="3"/>
  <c r="N29" i="3"/>
  <c r="N4" i="3"/>
  <c r="N31" i="3"/>
  <c r="N41" i="3"/>
  <c r="N36" i="3"/>
  <c r="N54" i="3"/>
  <c r="N43" i="3"/>
  <c r="N28" i="3"/>
  <c r="N32" i="3"/>
  <c r="N6" i="3"/>
  <c r="N13" i="3"/>
  <c r="N9" i="3"/>
  <c r="N47" i="3"/>
  <c r="N55" i="3"/>
  <c r="N5" i="3"/>
  <c r="N39" i="3"/>
  <c r="N2" i="3"/>
  <c r="N30" i="3"/>
  <c r="N27" i="3"/>
  <c r="N15" i="3"/>
  <c r="N8" i="3"/>
  <c r="N38" i="3"/>
  <c r="N24" i="3"/>
  <c r="N51" i="3"/>
  <c r="N19" i="3"/>
  <c r="N52" i="3"/>
  <c r="N33" i="3"/>
  <c r="N10" i="3"/>
  <c r="N22" i="3"/>
  <c r="O55" i="3" l="1"/>
  <c r="P55" i="3"/>
  <c r="P12" i="3" l="1"/>
  <c r="P32" i="3"/>
  <c r="P23" i="3"/>
  <c r="P25" i="3"/>
  <c r="P16" i="3"/>
  <c r="P44" i="3"/>
  <c r="P28" i="3"/>
  <c r="P39" i="3"/>
  <c r="P18" i="3"/>
  <c r="P43" i="3"/>
  <c r="P24" i="3"/>
  <c r="P15" i="3"/>
  <c r="P36" i="3"/>
  <c r="P42" i="3"/>
  <c r="P45" i="3"/>
  <c r="P41" i="3"/>
  <c r="P37" i="3"/>
  <c r="P2" i="3"/>
  <c r="P5" i="3"/>
  <c r="P40" i="3"/>
  <c r="P53" i="3"/>
  <c r="P26" i="3"/>
  <c r="P47" i="3"/>
  <c r="P10" i="3"/>
  <c r="P49" i="3"/>
  <c r="P51" i="3"/>
  <c r="P48" i="3"/>
  <c r="P29" i="3"/>
  <c r="P50" i="3"/>
  <c r="P54" i="3"/>
  <c r="P33" i="3"/>
  <c r="P4" i="3"/>
  <c r="P27" i="3"/>
  <c r="P13" i="3"/>
  <c r="P52" i="3"/>
  <c r="P19" i="3"/>
  <c r="P14" i="3"/>
  <c r="P22" i="3"/>
  <c r="P46" i="3"/>
  <c r="P9" i="3"/>
  <c r="P35" i="3"/>
  <c r="P3" i="3"/>
  <c r="P31" i="3"/>
  <c r="P20" i="3"/>
  <c r="P17" i="3"/>
  <c r="P34" i="3"/>
  <c r="P8" i="3"/>
  <c r="P11" i="3"/>
  <c r="P30" i="3"/>
  <c r="P21" i="3"/>
  <c r="P38" i="3"/>
  <c r="P7" i="3"/>
  <c r="P6" i="3"/>
  <c r="O27" i="3"/>
  <c r="Q23" i="3" l="1"/>
  <c r="Q53" i="3"/>
  <c r="Q42" i="3"/>
  <c r="Q28" i="3"/>
  <c r="Q36" i="3"/>
  <c r="Q27" i="3"/>
  <c r="Q25" i="3"/>
  <c r="Q55" i="3"/>
  <c r="Q31" i="3"/>
  <c r="Q46" i="3"/>
  <c r="Q10" i="3"/>
  <c r="Q30" i="3"/>
  <c r="Q6" i="3"/>
  <c r="Q8" i="3"/>
  <c r="Q33" i="3"/>
  <c r="Q11" i="3"/>
  <c r="Q48" i="3"/>
  <c r="Q9" i="3"/>
  <c r="Q24" i="3"/>
  <c r="Q29" i="3"/>
  <c r="Q4" i="3"/>
  <c r="Q51" i="3"/>
  <c r="Q39" i="3"/>
  <c r="Q45" i="3"/>
  <c r="Q54" i="3"/>
  <c r="Q41" i="3"/>
  <c r="Q5" i="3"/>
  <c r="Q50" i="3"/>
  <c r="Q2" i="3"/>
  <c r="Q26" i="3"/>
  <c r="Q16" i="3"/>
  <c r="Q15" i="3"/>
  <c r="Q12" i="3"/>
  <c r="Q52" i="3"/>
  <c r="Q34" i="3"/>
  <c r="Q44" i="3"/>
  <c r="Q37" i="3"/>
  <c r="Q49" i="3"/>
  <c r="Q3" i="3"/>
  <c r="Q18" i="3"/>
  <c r="Q32" i="3"/>
  <c r="Q35" i="3"/>
  <c r="Q19" i="3"/>
  <c r="Q21" i="3"/>
  <c r="Q22" i="3"/>
  <c r="Q20" i="3"/>
  <c r="Q43" i="3"/>
  <c r="Q38" i="3"/>
  <c r="Q14" i="3"/>
  <c r="Q7" i="3"/>
  <c r="Q17" i="3"/>
  <c r="Q47" i="3"/>
  <c r="Q13" i="3"/>
  <c r="Q40" i="3" l="1"/>
  <c r="O36" i="3" l="1"/>
  <c r="O8" i="3"/>
  <c r="O29" i="3"/>
  <c r="O35" i="3"/>
  <c r="O12" i="3"/>
  <c r="O51" i="3"/>
  <c r="O34" i="3"/>
  <c r="O22" i="3"/>
  <c r="O50" i="3"/>
  <c r="O40" i="3"/>
  <c r="O15" i="3"/>
  <c r="O7" i="3"/>
  <c r="O39" i="3"/>
  <c r="O25" i="3"/>
  <c r="O28" i="3"/>
  <c r="O42" i="3"/>
  <c r="O18" i="3"/>
  <c r="O4" i="3"/>
  <c r="O44" i="3"/>
  <c r="O54" i="3"/>
  <c r="O13" i="3"/>
  <c r="O49" i="3"/>
  <c r="O5" i="3"/>
  <c r="O23" i="3"/>
  <c r="O38" i="3"/>
  <c r="O9" i="3"/>
  <c r="O48" i="3"/>
  <c r="O31" i="3"/>
  <c r="O30" i="3"/>
  <c r="O10" i="3"/>
  <c r="O45" i="3"/>
  <c r="O53" i="3"/>
  <c r="O17" i="3"/>
  <c r="O37" i="3"/>
  <c r="O24" i="3"/>
  <c r="O47" i="3"/>
  <c r="O14" i="3"/>
  <c r="O21" i="3"/>
  <c r="O16" i="3"/>
  <c r="O43" i="3"/>
  <c r="O2" i="3"/>
  <c r="O32" i="3"/>
  <c r="O19" i="3"/>
  <c r="O3" i="3"/>
  <c r="O46" i="3"/>
  <c r="O6" i="3"/>
  <c r="O20" i="3"/>
  <c r="O11" i="3"/>
  <c r="O26" i="3"/>
  <c r="O33" i="3"/>
  <c r="O41" i="3"/>
  <c r="O52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<sst xmlns="http://schemas.openxmlformats.org/spreadsheetml/2006/main" count="327" uniqueCount="105">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</sst>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849552</v>
      </c>
      <c r="D5" s="2"/>
      <c r="E5" s="1">
        <v>16509</v>
      </c>
      <c r="F5" s="2"/>
      <c r="G5" s="1">
        <v>437354</v>
      </c>
      <c r="H5" s="1">
        <v>395689</v>
      </c>
      <c r="I5" s="1">
        <v>21501</v>
      </c>
      <c r="J5" s="2">
        <v>418</v>
      </c>
      <c r="K5" s="1">
        <v>15736497</v>
      </c>
      <c r="L5" s="1">
        <v>398269</v>
      </c>
      <c r="M5" s="1">
        <v>39512223</v>
      </c>
      <c r="N5" s="5"/>
      <c r="O5" s="6"/>
      <c r="P5" s="34"/>
    </row>
    <row r="6" spans="1:26" ht="15" thickBot="1" x14ac:dyDescent="0.4">
      <c r="A6" s="43">
        <v>2</v>
      </c>
      <c r="B6" s="41" t="s">
        <v>15</v>
      </c>
      <c r="C6" s="1">
        <v>829453</v>
      </c>
      <c r="D6" s="2"/>
      <c r="E6" s="1">
        <v>16992</v>
      </c>
      <c r="F6" s="2"/>
      <c r="G6" s="1">
        <v>716009</v>
      </c>
      <c r="H6" s="1">
        <v>96452</v>
      </c>
      <c r="I6" s="1">
        <v>28606</v>
      </c>
      <c r="J6" s="2">
        <v>586</v>
      </c>
      <c r="K6" s="1">
        <v>7323898</v>
      </c>
      <c r="L6" s="1">
        <v>252584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728921</v>
      </c>
      <c r="D7" s="2"/>
      <c r="E7" s="1">
        <v>15187</v>
      </c>
      <c r="F7" s="2"/>
      <c r="G7" s="1">
        <v>416967</v>
      </c>
      <c r="H7" s="1">
        <v>296767</v>
      </c>
      <c r="I7" s="1">
        <v>33938</v>
      </c>
      <c r="J7" s="2">
        <v>707</v>
      </c>
      <c r="K7" s="1">
        <v>5525411</v>
      </c>
      <c r="L7" s="1">
        <v>257262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506890</v>
      </c>
      <c r="D8" s="2"/>
      <c r="E8" s="1">
        <v>33372</v>
      </c>
      <c r="F8" s="2"/>
      <c r="G8" s="1">
        <v>402942</v>
      </c>
      <c r="H8" s="1">
        <v>70576</v>
      </c>
      <c r="I8" s="1">
        <v>26056</v>
      </c>
      <c r="J8" s="1">
        <v>1715</v>
      </c>
      <c r="K8" s="1">
        <v>11786740</v>
      </c>
      <c r="L8" s="1">
        <v>605891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329032</v>
      </c>
      <c r="D9" s="2"/>
      <c r="E9" s="1">
        <v>7348</v>
      </c>
      <c r="F9" s="2"/>
      <c r="G9" s="1">
        <v>127249</v>
      </c>
      <c r="H9" s="1">
        <v>194435</v>
      </c>
      <c r="I9" s="1">
        <v>30990</v>
      </c>
      <c r="J9" s="2">
        <v>692</v>
      </c>
      <c r="K9" s="1">
        <v>3421378</v>
      </c>
      <c r="L9" s="1">
        <v>322242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316556</v>
      </c>
      <c r="D10" s="2"/>
      <c r="E10" s="1">
        <v>9191</v>
      </c>
      <c r="F10" s="2"/>
      <c r="G10" s="1">
        <v>214680</v>
      </c>
      <c r="H10" s="1">
        <v>92685</v>
      </c>
      <c r="I10" s="1">
        <v>24981</v>
      </c>
      <c r="J10" s="2">
        <v>725</v>
      </c>
      <c r="K10" s="1">
        <v>6177379</v>
      </c>
      <c r="L10" s="1">
        <v>487489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227431</v>
      </c>
      <c r="D11" s="2"/>
      <c r="E11" s="1">
        <v>3747</v>
      </c>
      <c r="F11" s="2"/>
      <c r="G11" s="1">
        <v>192644</v>
      </c>
      <c r="H11" s="1">
        <v>31040</v>
      </c>
      <c r="I11" s="1">
        <v>21685</v>
      </c>
      <c r="J11" s="2">
        <v>357</v>
      </c>
      <c r="K11" s="1">
        <v>3304819</v>
      </c>
      <c r="L11" s="1">
        <v>315102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224084</v>
      </c>
      <c r="D12" s="2"/>
      <c r="E12" s="1">
        <v>5746</v>
      </c>
      <c r="F12" s="2"/>
      <c r="G12" s="1">
        <v>36723</v>
      </c>
      <c r="H12" s="1">
        <v>181615</v>
      </c>
      <c r="I12" s="1">
        <v>30786</v>
      </c>
      <c r="J12" s="2">
        <v>789</v>
      </c>
      <c r="K12" s="1">
        <v>1843778</v>
      </c>
      <c r="L12" s="1">
        <v>253311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215943</v>
      </c>
      <c r="D13" s="2"/>
      <c r="E13" s="1">
        <v>16283</v>
      </c>
      <c r="F13" s="2"/>
      <c r="G13" s="1">
        <v>174825</v>
      </c>
      <c r="H13" s="1">
        <v>24835</v>
      </c>
      <c r="I13" s="1">
        <v>24312</v>
      </c>
      <c r="J13" s="1">
        <v>1833</v>
      </c>
      <c r="K13" s="1">
        <v>3878988</v>
      </c>
      <c r="L13" s="1">
        <v>436715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211003</v>
      </c>
      <c r="D14" s="2"/>
      <c r="E14" s="1">
        <v>2732</v>
      </c>
      <c r="F14" s="2"/>
      <c r="G14" s="1">
        <v>191651</v>
      </c>
      <c r="H14" s="1">
        <v>16620</v>
      </c>
      <c r="I14" s="1">
        <v>30897</v>
      </c>
      <c r="J14" s="2">
        <v>400</v>
      </c>
      <c r="K14" s="1">
        <v>3107299</v>
      </c>
      <c r="L14" s="1">
        <v>455004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174352</v>
      </c>
      <c r="D15" s="2"/>
      <c r="E15" s="1">
        <v>8394</v>
      </c>
      <c r="F15" s="2"/>
      <c r="G15" s="1">
        <v>137139</v>
      </c>
      <c r="H15" s="1">
        <v>28819</v>
      </c>
      <c r="I15" s="1">
        <v>13619</v>
      </c>
      <c r="J15" s="2">
        <v>656</v>
      </c>
      <c r="K15" s="1">
        <v>2281555</v>
      </c>
      <c r="L15" s="1">
        <v>178219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170878</v>
      </c>
      <c r="D16" s="2"/>
      <c r="E16" s="1">
        <v>5635</v>
      </c>
      <c r="F16" s="2"/>
      <c r="G16" s="1">
        <v>157873</v>
      </c>
      <c r="H16" s="1">
        <v>7370</v>
      </c>
      <c r="I16" s="1">
        <v>36757</v>
      </c>
      <c r="J16" s="1">
        <v>1212</v>
      </c>
      <c r="K16" s="1">
        <v>2447559</v>
      </c>
      <c r="L16" s="1">
        <v>526493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166146</v>
      </c>
      <c r="D17" s="2"/>
      <c r="E17" s="1">
        <v>5000</v>
      </c>
      <c r="F17" s="2"/>
      <c r="G17" s="1">
        <v>141642</v>
      </c>
      <c r="H17" s="1">
        <v>19504</v>
      </c>
      <c r="I17" s="1">
        <v>14214</v>
      </c>
      <c r="J17" s="2">
        <v>428</v>
      </c>
      <c r="K17" s="1">
        <v>3528340</v>
      </c>
      <c r="L17" s="1">
        <v>301849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163465</v>
      </c>
      <c r="D18" s="2"/>
      <c r="E18" s="1">
        <v>2653</v>
      </c>
      <c r="F18" s="2"/>
      <c r="G18" s="1">
        <v>71240</v>
      </c>
      <c r="H18" s="1">
        <v>89572</v>
      </c>
      <c r="I18" s="1">
        <v>33339</v>
      </c>
      <c r="J18" s="2">
        <v>541</v>
      </c>
      <c r="K18" s="1">
        <v>1256409</v>
      </c>
      <c r="L18" s="1">
        <v>256243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156649</v>
      </c>
      <c r="D19" s="2"/>
      <c r="E19" s="1">
        <v>3344</v>
      </c>
      <c r="F19" s="2"/>
      <c r="G19" s="1">
        <v>18336</v>
      </c>
      <c r="H19" s="1">
        <v>134969</v>
      </c>
      <c r="I19" s="1">
        <v>18353</v>
      </c>
      <c r="J19" s="2">
        <v>392</v>
      </c>
      <c r="K19" s="1">
        <v>2390394</v>
      </c>
      <c r="L19" s="1">
        <v>280053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155676</v>
      </c>
      <c r="D20" s="2"/>
      <c r="E20" s="1">
        <v>3530</v>
      </c>
      <c r="F20" s="2"/>
      <c r="G20" s="1">
        <v>77102</v>
      </c>
      <c r="H20" s="1">
        <v>75044</v>
      </c>
      <c r="I20" s="1">
        <v>30236</v>
      </c>
      <c r="J20" s="2">
        <v>686</v>
      </c>
      <c r="K20" s="1">
        <v>1591017</v>
      </c>
      <c r="L20" s="1">
        <v>309013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147816</v>
      </c>
      <c r="D21" s="2"/>
      <c r="E21" s="1">
        <v>7200</v>
      </c>
      <c r="F21" s="2"/>
      <c r="G21" s="1">
        <v>99521</v>
      </c>
      <c r="H21" s="1">
        <v>41095</v>
      </c>
      <c r="I21" s="1">
        <v>14801</v>
      </c>
      <c r="J21" s="2">
        <v>721</v>
      </c>
      <c r="K21" s="1">
        <v>4304755</v>
      </c>
      <c r="L21" s="1">
        <v>431042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146754</v>
      </c>
      <c r="D22" s="2"/>
      <c r="E22" s="1">
        <v>2485</v>
      </c>
      <c r="F22" s="2"/>
      <c r="G22" s="1">
        <v>27432</v>
      </c>
      <c r="H22" s="1">
        <v>116837</v>
      </c>
      <c r="I22" s="1">
        <v>23911</v>
      </c>
      <c r="J22" s="2">
        <v>405</v>
      </c>
      <c r="K22" s="1">
        <v>2098950</v>
      </c>
      <c r="L22" s="1">
        <v>341992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22</v>
      </c>
      <c r="C23" s="1">
        <v>144818</v>
      </c>
      <c r="D23" s="2"/>
      <c r="E23" s="1">
        <v>1440</v>
      </c>
      <c r="F23" s="2"/>
      <c r="G23" s="1">
        <v>115826</v>
      </c>
      <c r="H23" s="1">
        <v>27552</v>
      </c>
      <c r="I23" s="1">
        <v>24872</v>
      </c>
      <c r="J23" s="2">
        <v>247</v>
      </c>
      <c r="K23" s="1">
        <v>1663480</v>
      </c>
      <c r="L23" s="1">
        <v>285702</v>
      </c>
      <c r="M23" s="1">
        <v>5822434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137701</v>
      </c>
      <c r="D24" s="2"/>
      <c r="E24" s="1">
        <v>9577</v>
      </c>
      <c r="F24" s="2"/>
      <c r="G24" s="1">
        <v>116364</v>
      </c>
      <c r="H24" s="1">
        <v>11760</v>
      </c>
      <c r="I24" s="1">
        <v>19978</v>
      </c>
      <c r="J24" s="1">
        <v>1389</v>
      </c>
      <c r="K24" s="1">
        <v>2649988</v>
      </c>
      <c r="L24" s="1">
        <v>384474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131493</v>
      </c>
      <c r="D25" s="2"/>
      <c r="E25" s="1">
        <v>3761</v>
      </c>
      <c r="F25" s="2"/>
      <c r="G25" s="1">
        <v>101184</v>
      </c>
      <c r="H25" s="1">
        <v>26548</v>
      </c>
      <c r="I25" s="1">
        <v>19532</v>
      </c>
      <c r="J25" s="2">
        <v>559</v>
      </c>
      <c r="K25" s="1">
        <v>2276846</v>
      </c>
      <c r="L25" s="1">
        <v>338201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130159</v>
      </c>
      <c r="D26" s="2"/>
      <c r="E26" s="1">
        <v>3990</v>
      </c>
      <c r="F26" s="2"/>
      <c r="G26" s="1">
        <v>7704</v>
      </c>
      <c r="H26" s="1">
        <v>118465</v>
      </c>
      <c r="I26" s="1">
        <v>21529</v>
      </c>
      <c r="J26" s="2">
        <v>660</v>
      </c>
      <c r="K26" s="1">
        <v>2829423</v>
      </c>
      <c r="L26" s="1">
        <v>468007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109312</v>
      </c>
      <c r="D27" s="2"/>
      <c r="E27" s="1">
        <v>2174</v>
      </c>
      <c r="F27" s="2"/>
      <c r="G27" s="1">
        <v>97715</v>
      </c>
      <c r="H27" s="1">
        <v>9423</v>
      </c>
      <c r="I27" s="1">
        <v>19383</v>
      </c>
      <c r="J27" s="2">
        <v>385</v>
      </c>
      <c r="K27" s="1">
        <v>2256165</v>
      </c>
      <c r="L27" s="1">
        <v>400055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103681</v>
      </c>
      <c r="D28" s="2"/>
      <c r="E28" s="1">
        <v>3080</v>
      </c>
      <c r="F28" s="2"/>
      <c r="G28" s="1">
        <v>90577</v>
      </c>
      <c r="H28" s="1">
        <v>10024</v>
      </c>
      <c r="I28" s="1">
        <v>34837</v>
      </c>
      <c r="J28" s="1">
        <v>1035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98023</v>
      </c>
      <c r="D29" s="50">
        <v>548</v>
      </c>
      <c r="E29" s="1">
        <v>1454</v>
      </c>
      <c r="F29" s="51">
        <v>13</v>
      </c>
      <c r="G29" s="1">
        <v>75904</v>
      </c>
      <c r="H29" s="1">
        <v>20665</v>
      </c>
      <c r="I29" s="1">
        <v>31068</v>
      </c>
      <c r="J29" s="2">
        <v>461</v>
      </c>
      <c r="K29" s="1">
        <v>853724</v>
      </c>
      <c r="L29" s="1">
        <v>270588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97088</v>
      </c>
      <c r="D30" s="2"/>
      <c r="E30" s="1">
        <v>1091</v>
      </c>
      <c r="F30" s="2"/>
      <c r="G30" s="1">
        <v>82482</v>
      </c>
      <c r="H30" s="1">
        <v>13515</v>
      </c>
      <c r="I30" s="1">
        <v>24536</v>
      </c>
      <c r="J30" s="2">
        <v>276</v>
      </c>
      <c r="K30" s="1">
        <v>1353634</v>
      </c>
      <c r="L30" s="1">
        <v>342088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95639</v>
      </c>
      <c r="D31" s="2"/>
      <c r="E31" s="1">
        <v>2193</v>
      </c>
      <c r="F31" s="2"/>
      <c r="G31" s="1">
        <v>45034</v>
      </c>
      <c r="H31" s="1">
        <v>48412</v>
      </c>
      <c r="I31" s="1">
        <v>12559</v>
      </c>
      <c r="J31" s="2">
        <v>288</v>
      </c>
      <c r="K31" s="1">
        <v>2037946</v>
      </c>
      <c r="L31" s="1">
        <v>267626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91312</v>
      </c>
      <c r="D32" s="2"/>
      <c r="E32" s="1">
        <v>1530</v>
      </c>
      <c r="F32" s="2"/>
      <c r="G32" s="1">
        <v>82305</v>
      </c>
      <c r="H32" s="1">
        <v>7477</v>
      </c>
      <c r="I32" s="1">
        <v>30258</v>
      </c>
      <c r="J32" s="2">
        <v>507</v>
      </c>
      <c r="K32" s="1">
        <v>1156803</v>
      </c>
      <c r="L32" s="1">
        <v>383326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84593</v>
      </c>
      <c r="D33" s="2"/>
      <c r="E33" s="1">
        <v>1657</v>
      </c>
      <c r="F33" s="2"/>
      <c r="G33" s="1">
        <v>62209</v>
      </c>
      <c r="H33" s="1">
        <v>20727</v>
      </c>
      <c r="I33" s="1">
        <v>27464</v>
      </c>
      <c r="J33" s="2">
        <v>538</v>
      </c>
      <c r="K33" s="1">
        <v>1119083</v>
      </c>
      <c r="L33" s="1">
        <v>363320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83290</v>
      </c>
      <c r="D34" s="2"/>
      <c r="E34" s="2">
        <v>505</v>
      </c>
      <c r="F34" s="2"/>
      <c r="G34" s="1">
        <v>61326</v>
      </c>
      <c r="H34" s="1">
        <v>21459</v>
      </c>
      <c r="I34" s="1">
        <v>25980</v>
      </c>
      <c r="J34" s="2">
        <v>158</v>
      </c>
      <c r="K34" s="1">
        <v>1185494</v>
      </c>
      <c r="L34" s="1">
        <v>369778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38</v>
      </c>
      <c r="C35" s="1">
        <v>78456</v>
      </c>
      <c r="D35" s="2"/>
      <c r="E35" s="1">
        <v>1242</v>
      </c>
      <c r="F35" s="2"/>
      <c r="G35" s="1">
        <v>13417</v>
      </c>
      <c r="H35" s="1">
        <v>63797</v>
      </c>
      <c r="I35" s="1">
        <v>17561</v>
      </c>
      <c r="J35" s="2">
        <v>278</v>
      </c>
      <c r="K35" s="1">
        <v>1632824</v>
      </c>
      <c r="L35" s="1">
        <v>365475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76619</v>
      </c>
      <c r="D36" s="2"/>
      <c r="E36" s="1">
        <v>2103</v>
      </c>
      <c r="F36" s="2"/>
      <c r="G36" s="1">
        <v>34797</v>
      </c>
      <c r="H36" s="1">
        <v>39719</v>
      </c>
      <c r="I36" s="1">
        <v>13305</v>
      </c>
      <c r="J36" s="2">
        <v>365</v>
      </c>
      <c r="K36" s="1">
        <v>995817</v>
      </c>
      <c r="L36" s="1">
        <v>172923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66881</v>
      </c>
      <c r="D37" s="2"/>
      <c r="E37" s="2">
        <v>763</v>
      </c>
      <c r="F37" s="2"/>
      <c r="G37" s="1">
        <v>51690</v>
      </c>
      <c r="H37" s="1">
        <v>14428</v>
      </c>
      <c r="I37" s="1">
        <v>22957</v>
      </c>
      <c r="J37" s="2">
        <v>262</v>
      </c>
      <c r="K37" s="1">
        <v>560189</v>
      </c>
      <c r="L37" s="1">
        <v>192286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60038</v>
      </c>
      <c r="D38" s="2"/>
      <c r="E38" s="1">
        <v>4530</v>
      </c>
      <c r="F38" s="2"/>
      <c r="G38" s="1">
        <v>42954</v>
      </c>
      <c r="H38" s="1">
        <v>12554</v>
      </c>
      <c r="I38" s="1">
        <v>16840</v>
      </c>
      <c r="J38" s="1">
        <v>1271</v>
      </c>
      <c r="K38" s="1">
        <v>1794099</v>
      </c>
      <c r="L38" s="1">
        <v>503213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50059</v>
      </c>
      <c r="D39" s="2"/>
      <c r="E39" s="2">
        <v>514</v>
      </c>
      <c r="F39" s="2"/>
      <c r="G39" s="1">
        <v>35456</v>
      </c>
      <c r="H39" s="1">
        <v>14089</v>
      </c>
      <c r="I39" s="1">
        <v>25878</v>
      </c>
      <c r="J39" s="2">
        <v>266</v>
      </c>
      <c r="K39" s="1">
        <v>494780</v>
      </c>
      <c r="L39" s="1">
        <v>255779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47088</v>
      </c>
      <c r="D40" s="2"/>
      <c r="E40" s="2">
        <v>506</v>
      </c>
      <c r="F40" s="2"/>
      <c r="G40" s="1">
        <v>23881</v>
      </c>
      <c r="H40" s="1">
        <v>22701</v>
      </c>
      <c r="I40" s="1">
        <v>26349</v>
      </c>
      <c r="J40" s="2">
        <v>283</v>
      </c>
      <c r="K40" s="1">
        <v>330962</v>
      </c>
      <c r="L40" s="1">
        <v>185199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36526</v>
      </c>
      <c r="D41" s="2"/>
      <c r="E41" s="2">
        <v>597</v>
      </c>
      <c r="F41" s="2"/>
      <c r="G41" s="1">
        <v>5901</v>
      </c>
      <c r="H41" s="1">
        <v>30028</v>
      </c>
      <c r="I41" s="1">
        <v>8660</v>
      </c>
      <c r="J41" s="2">
        <v>142</v>
      </c>
      <c r="K41" s="1">
        <v>728830</v>
      </c>
      <c r="L41" s="1">
        <v>172801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32241</v>
      </c>
      <c r="D42" s="2"/>
      <c r="E42" s="2">
        <v>902</v>
      </c>
      <c r="F42" s="2"/>
      <c r="G42" s="1">
        <v>18335</v>
      </c>
      <c r="H42" s="1">
        <v>13004</v>
      </c>
      <c r="I42" s="1">
        <v>15376</v>
      </c>
      <c r="J42" s="2">
        <v>430</v>
      </c>
      <c r="K42" s="1">
        <v>980053</v>
      </c>
      <c r="L42" s="1">
        <v>467398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27215</v>
      </c>
      <c r="D43" s="2"/>
      <c r="E43" s="2">
        <v>277</v>
      </c>
      <c r="F43" s="2"/>
      <c r="G43" s="1">
        <v>21750</v>
      </c>
      <c r="H43" s="1">
        <v>5188</v>
      </c>
      <c r="I43" s="1">
        <v>30763</v>
      </c>
      <c r="J43" s="2">
        <v>313</v>
      </c>
      <c r="K43" s="1">
        <v>214153</v>
      </c>
      <c r="L43" s="1">
        <v>242074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40</v>
      </c>
      <c r="C44" s="1">
        <v>26294</v>
      </c>
      <c r="D44" s="2"/>
      <c r="E44" s="1">
        <v>1130</v>
      </c>
      <c r="F44" s="2"/>
      <c r="G44" s="1">
        <v>2422</v>
      </c>
      <c r="H44" s="1">
        <v>22742</v>
      </c>
      <c r="I44" s="1">
        <v>24821</v>
      </c>
      <c r="J44" s="1">
        <v>1067</v>
      </c>
      <c r="K44" s="1">
        <v>864638</v>
      </c>
      <c r="L44" s="1">
        <v>816188</v>
      </c>
      <c r="M44" s="1">
        <v>1059361</v>
      </c>
      <c r="N44" s="5"/>
      <c r="O44" s="6"/>
    </row>
    <row r="45" spans="1:15" ht="15" thickBot="1" x14ac:dyDescent="0.4">
      <c r="A45" s="43">
        <v>41</v>
      </c>
      <c r="B45" s="41" t="s">
        <v>53</v>
      </c>
      <c r="C45" s="1">
        <v>26040</v>
      </c>
      <c r="D45" s="2"/>
      <c r="E45" s="2">
        <v>321</v>
      </c>
      <c r="F45" s="2"/>
      <c r="G45" s="1">
        <v>21755</v>
      </c>
      <c r="H45" s="1">
        <v>3964</v>
      </c>
      <c r="I45" s="1">
        <v>34170</v>
      </c>
      <c r="J45" s="2">
        <v>421</v>
      </c>
      <c r="K45" s="1">
        <v>255196</v>
      </c>
      <c r="L45" s="1">
        <v>334876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21827</v>
      </c>
      <c r="D46" s="2"/>
      <c r="E46" s="2">
        <v>651</v>
      </c>
      <c r="F46" s="2"/>
      <c r="G46" s="1">
        <v>11236</v>
      </c>
      <c r="H46" s="1">
        <v>9940</v>
      </c>
      <c r="I46" s="1">
        <v>22415</v>
      </c>
      <c r="J46" s="2">
        <v>669</v>
      </c>
      <c r="K46" s="1">
        <v>303288</v>
      </c>
      <c r="L46" s="1">
        <v>311459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17707</v>
      </c>
      <c r="D47" s="2"/>
      <c r="E47" s="2">
        <v>376</v>
      </c>
      <c r="F47" s="2"/>
      <c r="G47" s="1">
        <v>12896</v>
      </c>
      <c r="H47" s="1">
        <v>4435</v>
      </c>
      <c r="I47" s="1">
        <v>9880</v>
      </c>
      <c r="J47" s="2">
        <v>210</v>
      </c>
      <c r="K47" s="1">
        <v>617045</v>
      </c>
      <c r="L47" s="1">
        <v>344305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51</v>
      </c>
      <c r="C48" s="1">
        <v>17399</v>
      </c>
      <c r="D48" s="2"/>
      <c r="E48" s="2">
        <v>206</v>
      </c>
      <c r="F48" s="2"/>
      <c r="G48" s="1">
        <v>10863</v>
      </c>
      <c r="H48" s="1">
        <v>6330</v>
      </c>
      <c r="I48" s="1">
        <v>16279</v>
      </c>
      <c r="J48" s="2">
        <v>193</v>
      </c>
      <c r="K48" s="1">
        <v>386746</v>
      </c>
      <c r="L48" s="1">
        <v>361858</v>
      </c>
      <c r="M48" s="1">
        <v>1068778</v>
      </c>
      <c r="N48" s="5"/>
      <c r="O48" s="6"/>
    </row>
    <row r="49" spans="1:15" ht="15" thickBot="1" x14ac:dyDescent="0.4">
      <c r="A49" s="43">
        <v>45</v>
      </c>
      <c r="B49" s="41" t="s">
        <v>63</v>
      </c>
      <c r="C49" s="1">
        <v>15843</v>
      </c>
      <c r="D49" s="2"/>
      <c r="E49" s="2">
        <v>634</v>
      </c>
      <c r="F49" s="2"/>
      <c r="G49" s="1">
        <v>12456</v>
      </c>
      <c r="H49" s="1">
        <v>2753</v>
      </c>
      <c r="I49" s="1">
        <v>22448</v>
      </c>
      <c r="J49" s="2">
        <v>898</v>
      </c>
      <c r="K49" s="1">
        <v>422225</v>
      </c>
      <c r="L49" s="1">
        <v>598265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13300</v>
      </c>
      <c r="D50" s="2"/>
      <c r="E50" s="2">
        <v>166</v>
      </c>
      <c r="F50" s="2"/>
      <c r="G50" s="1">
        <v>10651</v>
      </c>
      <c r="H50" s="1">
        <v>2483</v>
      </c>
      <c r="I50" s="1">
        <v>9394</v>
      </c>
      <c r="J50" s="2">
        <v>117</v>
      </c>
      <c r="K50" s="1">
        <v>447810</v>
      </c>
      <c r="L50" s="1">
        <v>316279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9182</v>
      </c>
      <c r="D51" s="2"/>
      <c r="E51" s="2">
        <v>60</v>
      </c>
      <c r="F51" s="2"/>
      <c r="G51" s="1">
        <v>5110</v>
      </c>
      <c r="H51" s="1">
        <v>4012</v>
      </c>
      <c r="I51" s="1">
        <v>12552</v>
      </c>
      <c r="J51" s="2">
        <v>82</v>
      </c>
      <c r="K51" s="1">
        <v>493070</v>
      </c>
      <c r="L51" s="1">
        <v>674012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8970</v>
      </c>
      <c r="D52" s="2"/>
      <c r="E52" s="2">
        <v>450</v>
      </c>
      <c r="F52" s="2"/>
      <c r="G52" s="1">
        <v>7935</v>
      </c>
      <c r="H52" s="2">
        <v>585</v>
      </c>
      <c r="I52" s="1">
        <v>6597</v>
      </c>
      <c r="J52" s="2">
        <v>331</v>
      </c>
      <c r="K52" s="1">
        <v>321479</v>
      </c>
      <c r="L52" s="1">
        <v>236432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7335</v>
      </c>
      <c r="D53" s="2"/>
      <c r="E53" s="2">
        <v>54</v>
      </c>
      <c r="F53" s="2"/>
      <c r="G53" s="1">
        <v>5732</v>
      </c>
      <c r="H53" s="1">
        <v>1549</v>
      </c>
      <c r="I53" s="1">
        <v>12674</v>
      </c>
      <c r="J53" s="2">
        <v>93</v>
      </c>
      <c r="K53" s="1">
        <v>188406</v>
      </c>
      <c r="L53" s="1">
        <v>325534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5666</v>
      </c>
      <c r="D54" s="2"/>
      <c r="E54" s="2">
        <v>143</v>
      </c>
      <c r="F54" s="2"/>
      <c r="G54" s="1">
        <v>4933</v>
      </c>
      <c r="H54" s="2">
        <v>590</v>
      </c>
      <c r="I54" s="1">
        <v>4215</v>
      </c>
      <c r="J54" s="2">
        <v>106</v>
      </c>
      <c r="K54" s="1">
        <v>501020</v>
      </c>
      <c r="L54" s="1">
        <v>372724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1846</v>
      </c>
      <c r="D55" s="2"/>
      <c r="E55" s="2">
        <v>58</v>
      </c>
      <c r="F55" s="2"/>
      <c r="G55" s="1">
        <v>1646</v>
      </c>
      <c r="H55" s="2">
        <v>142</v>
      </c>
      <c r="I55" s="1">
        <v>2958</v>
      </c>
      <c r="J55" s="2">
        <v>93</v>
      </c>
      <c r="K55" s="1">
        <v>170439</v>
      </c>
      <c r="L55" s="1">
        <v>273144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53364</v>
      </c>
      <c r="D56" s="50">
        <v>472</v>
      </c>
      <c r="E56" s="2">
        <v>728</v>
      </c>
      <c r="F56" s="51">
        <v>8</v>
      </c>
      <c r="G56" s="2" t="s">
        <v>104</v>
      </c>
      <c r="H56" s="2" t="s">
        <v>104</v>
      </c>
      <c r="I56" s="1">
        <v>15756</v>
      </c>
      <c r="J56" s="2">
        <v>215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2989</v>
      </c>
      <c r="D57" s="2"/>
      <c r="E57" s="2">
        <v>58</v>
      </c>
      <c r="F57" s="2"/>
      <c r="G57" s="1">
        <v>2072</v>
      </c>
      <c r="H57" s="2">
        <v>859</v>
      </c>
      <c r="I57" s="2"/>
      <c r="J57" s="2"/>
      <c r="K57" s="1">
        <v>54685</v>
      </c>
      <c r="L57" s="2"/>
      <c r="M57" s="2"/>
      <c r="N57" s="6"/>
      <c r="O57" s="5"/>
    </row>
    <row r="58" spans="1:15" ht="21.5" thickBot="1" x14ac:dyDescent="0.4">
      <c r="A58" s="52">
        <v>54</v>
      </c>
      <c r="B58" s="53" t="s">
        <v>66</v>
      </c>
      <c r="C58" s="29">
        <v>1324</v>
      </c>
      <c r="D58" s="13"/>
      <c r="E58" s="13">
        <v>20</v>
      </c>
      <c r="F58" s="13"/>
      <c r="G58" s="29">
        <v>1286</v>
      </c>
      <c r="H58" s="13">
        <v>18</v>
      </c>
      <c r="I58" s="13"/>
      <c r="J58" s="13"/>
      <c r="K58" s="29">
        <v>21792</v>
      </c>
      <c r="L58" s="13"/>
      <c r="M58" s="13"/>
      <c r="N58" s="54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11FA1719-B8EF-4265-BD2B-93E7D389BA54}"/>
    <hyperlink ref="B6" r:id="rId2" display="https://www.worldometers.info/coronavirus/usa/texas/" xr:uid="{09328E09-DBB4-4E35-9C45-DBB8D8603D2F}"/>
    <hyperlink ref="B7" r:id="rId3" display="https://www.worldometers.info/coronavirus/usa/florida/" xr:uid="{FD8D4276-4755-4CDF-A3DA-44BCF141F192}"/>
    <hyperlink ref="B8" r:id="rId4" display="https://www.worldometers.info/coronavirus/usa/new-york/" xr:uid="{E4AC451D-A91B-45CB-AD42-8B151252B0C2}"/>
    <hyperlink ref="B9" r:id="rId5" display="https://www.worldometers.info/coronavirus/usa/georgia/" xr:uid="{5EBFA5A7-70C9-437F-87C3-EE121E11F37D}"/>
    <hyperlink ref="B10" r:id="rId6" display="https://www.worldometers.info/coronavirus/usa/illinois/" xr:uid="{EA12EE62-E969-48BE-842D-CD229556BC4E}"/>
    <hyperlink ref="B11" r:id="rId7" display="https://www.worldometers.info/coronavirus/usa/north-carolina/" xr:uid="{74C4ADBC-9037-4138-9DD5-DF29CCEAA6C5}"/>
    <hyperlink ref="B12" r:id="rId8" display="https://www.worldometers.info/coronavirus/usa/arizona/" xr:uid="{DA80BBDD-B6A8-45B4-8671-D23519F4BC6E}"/>
    <hyperlink ref="B13" r:id="rId9" display="https://www.worldometers.info/coronavirus/usa/new-jersey/" xr:uid="{722E9EDD-FFEB-4AAE-8236-093AE4CD0AFA}"/>
    <hyperlink ref="B14" r:id="rId10" display="https://www.worldometers.info/coronavirus/usa/tennessee/" xr:uid="{CA99D173-3095-4428-95A7-DE0C0C7AFE29}"/>
    <hyperlink ref="B15" r:id="rId11" display="https://www.worldometers.info/coronavirus/usa/pennsylvania/" xr:uid="{091027F0-3210-4B9A-A59A-5D88A86DA002}"/>
    <hyperlink ref="B16" r:id="rId12" display="https://www.worldometers.info/coronavirus/usa/louisiana/" xr:uid="{6FA3B3E4-ACB0-48C6-985C-C96A58414BBC}"/>
    <hyperlink ref="B17" r:id="rId13" display="https://www.worldometers.info/coronavirus/usa/ohio/" xr:uid="{6FB1E53B-3F94-4496-BC87-466490E6A6BF}"/>
    <hyperlink ref="B18" r:id="rId14" display="https://www.worldometers.info/coronavirus/usa/alabama/" xr:uid="{6767D453-B25B-4C59-8F2D-9F3D0862AD3C}"/>
    <hyperlink ref="B19" r:id="rId15" display="https://www.worldometers.info/coronavirus/usa/virginia/" xr:uid="{0020A2F3-3FFB-4C95-944A-87F811FB530D}"/>
    <hyperlink ref="B20" r:id="rId16" display="https://www.worldometers.info/coronavirus/usa/south-carolina/" xr:uid="{BF6F5CC0-A089-4257-93C6-E794482E6149}"/>
    <hyperlink ref="B21" r:id="rId17" display="https://www.worldometers.info/coronavirus/usa/michigan/" xr:uid="{A08A05FF-810C-4E77-9589-C58575D27984}"/>
    <hyperlink ref="B22" r:id="rId18" display="https://www.worldometers.info/coronavirus/usa/missouri/" xr:uid="{3E569716-CA88-4F92-8B81-7FDB8D44555E}"/>
    <hyperlink ref="B23" r:id="rId19" display="https://www.worldometers.info/coronavirus/usa/wisconsin/" xr:uid="{4653EED5-57EA-45F0-8F0D-7F2FA8B32A70}"/>
    <hyperlink ref="B24" r:id="rId20" display="https://www.worldometers.info/coronavirus/usa/massachusetts/" xr:uid="{022DB958-3A23-4132-87F5-7A1147FE19C4}"/>
    <hyperlink ref="B25" r:id="rId21" display="https://www.worldometers.info/coronavirus/usa/indiana/" xr:uid="{3D0B1D43-7BE2-4D08-91B3-1DEB78BFA442}"/>
    <hyperlink ref="B26" r:id="rId22" display="https://www.worldometers.info/coronavirus/usa/maryland/" xr:uid="{4EBDBE5A-5E9D-4A16-B7E1-5E913734523C}"/>
    <hyperlink ref="B27" r:id="rId23" display="https://www.worldometers.info/coronavirus/usa/minnesota/" xr:uid="{4CF3F387-90ED-4BFB-AF74-01938ED7ABB3}"/>
    <hyperlink ref="B28" r:id="rId24" display="https://www.worldometers.info/coronavirus/usa/mississippi/" xr:uid="{74B444B0-000D-4C87-875D-9F4E192C8D5B}"/>
    <hyperlink ref="B29" r:id="rId25" display="https://www.worldometers.info/coronavirus/usa/iowa/" xr:uid="{9A834681-3E6F-4932-9370-94BC9BF92C77}"/>
    <hyperlink ref="B30" r:id="rId26" display="https://www.worldometers.info/coronavirus/usa/oklahoma/" xr:uid="{849C8643-F8F3-4139-B1B1-273B6121411C}"/>
    <hyperlink ref="B31" r:id="rId27" display="https://www.worldometers.info/coronavirus/usa/washington/" xr:uid="{0EBDDE73-C7FC-4ECD-8AAC-016F7BB652D3}"/>
    <hyperlink ref="B32" r:id="rId28" display="https://www.worldometers.info/coronavirus/usa/arkansas/" xr:uid="{B64D98B7-FC4F-4B1B-ACB2-CBCE8746BCDA}"/>
    <hyperlink ref="B33" r:id="rId29" display="https://www.worldometers.info/coronavirus/usa/nevada/" xr:uid="{8C0AB921-0312-4B26-AB1A-99237D91A9D3}"/>
    <hyperlink ref="B34" r:id="rId30" display="https://www.worldometers.info/coronavirus/usa/utah/" xr:uid="{328F0257-A984-45D3-BB23-35F4CB71BAEB}"/>
    <hyperlink ref="B35" r:id="rId31" display="https://www.worldometers.info/coronavirus/usa/kentucky/" xr:uid="{169FF47D-AAE1-4FCA-9EC8-18B34A43F6CA}"/>
    <hyperlink ref="B36" r:id="rId32" display="https://www.worldometers.info/coronavirus/usa/colorado/" xr:uid="{F0657AA9-2885-471B-B687-2A9FD9B47EAF}"/>
    <hyperlink ref="B37" r:id="rId33" display="https://www.worldometers.info/coronavirus/usa/kansas/" xr:uid="{6EAA050D-51CC-4FEC-83C4-67F6793D00E7}"/>
    <hyperlink ref="B38" r:id="rId34" display="https://www.worldometers.info/coronavirus/usa/connecticut/" xr:uid="{E8B9F864-B8A6-4F16-9ECE-23EEEC291CE0}"/>
    <hyperlink ref="B39" r:id="rId35" display="https://www.worldometers.info/coronavirus/usa/nebraska/" xr:uid="{BDF0FB3A-470F-41BD-8327-69A64DE12A55}"/>
    <hyperlink ref="B40" r:id="rId36" display="https://www.worldometers.info/coronavirus/usa/idaho/" xr:uid="{0212A487-E018-4D75-B6F4-D47DE779FA7F}"/>
    <hyperlink ref="B41" r:id="rId37" display="https://www.worldometers.info/coronavirus/usa/oregon/" xr:uid="{F2077A06-37D3-4517-8F14-69B4C61E9C0D}"/>
    <hyperlink ref="B42" r:id="rId38" display="https://www.worldometers.info/coronavirus/usa/new-mexico/" xr:uid="{DABDCE92-3E2D-45CA-A1C1-EFFE950C378A}"/>
    <hyperlink ref="B43" r:id="rId39" display="https://www.worldometers.info/coronavirus/usa/south-dakota/" xr:uid="{4856F684-41BE-48BB-91E5-B5EE1501BF79}"/>
    <hyperlink ref="B44" r:id="rId40" display="https://www.worldometers.info/coronavirus/usa/rhode-island/" xr:uid="{50C5D6B6-8330-4611-B2A2-72F76E99D459}"/>
    <hyperlink ref="B45" r:id="rId41" display="https://www.worldometers.info/coronavirus/usa/north-dakota/" xr:uid="{AF4E00C7-A55F-4D77-B253-D0ED9F02E716}"/>
    <hyperlink ref="B46" r:id="rId42" display="https://www.worldometers.info/coronavirus/usa/delaware/" xr:uid="{641BF05F-1F74-46E2-92A7-48053B1FC655}"/>
    <hyperlink ref="B47" r:id="rId43" display="https://www.worldometers.info/coronavirus/usa/west-virginia/" xr:uid="{C8B7EBC2-B1B2-4FEA-8D71-90242C48F1A3}"/>
    <hyperlink ref="B48" r:id="rId44" display="https://www.worldometers.info/coronavirus/usa/montana/" xr:uid="{28421821-33EC-496C-944E-CCF83A93B2C4}"/>
    <hyperlink ref="B49" r:id="rId45" display="https://www.worldometers.info/coronavirus/usa/district-of-columbia/" xr:uid="{E3A2385A-786A-4F75-8C33-BC7E131F1C26}"/>
    <hyperlink ref="B50" r:id="rId46" display="https://www.worldometers.info/coronavirus/usa/hawaii/" xr:uid="{910A6158-9BBC-47ED-9B69-68639A034446}"/>
    <hyperlink ref="B51" r:id="rId47" display="https://www.worldometers.info/coronavirus/usa/alaska/" xr:uid="{DFBDA795-9676-49D4-B1AB-45D9424F8850}"/>
    <hyperlink ref="B52" r:id="rId48" display="https://www.worldometers.info/coronavirus/usa/new-hampshire/" xr:uid="{0D3AB366-F229-44F2-9EF0-C9827CDBE516}"/>
    <hyperlink ref="B53" r:id="rId49" display="https://www.worldometers.info/coronavirus/usa/wyoming/" xr:uid="{7B43FD8D-31DD-4ADE-9DFB-3FDC17477106}"/>
    <hyperlink ref="B54" r:id="rId50" display="https://www.worldometers.info/coronavirus/usa/maine/" xr:uid="{79896516-94E7-425B-BD29-3FA1F873C3EB}"/>
    <hyperlink ref="B55" r:id="rId51" display="https://www.worldometers.info/coronavirus/usa/vermont/" xr:uid="{AFAC7307-8828-4A3A-80B5-D1212EDBF2A1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163465</v>
      </c>
      <c r="C2" s="2"/>
      <c r="D2" s="1">
        <v>2653</v>
      </c>
      <c r="E2" s="2"/>
      <c r="F2" s="1">
        <v>71240</v>
      </c>
      <c r="G2" s="1">
        <v>89572</v>
      </c>
      <c r="H2" s="1">
        <v>33339</v>
      </c>
      <c r="I2" s="2">
        <v>541</v>
      </c>
      <c r="J2" s="1">
        <v>1256409</v>
      </c>
      <c r="K2" s="1">
        <v>256243</v>
      </c>
      <c r="L2" s="1">
        <v>4903185</v>
      </c>
      <c r="M2" s="44"/>
      <c r="N2" s="37">
        <f>IFERROR(B2/J2,0)</f>
        <v>0.13010492602329338</v>
      </c>
      <c r="O2" s="38">
        <f>IFERROR(I2/H2,0)</f>
        <v>1.6227241368967277E-2</v>
      </c>
      <c r="P2" s="36">
        <f>D2*250</f>
        <v>663250</v>
      </c>
      <c r="Q2" s="39">
        <f>ABS(P2-B2)/B2</f>
        <v>3.0574434894319884</v>
      </c>
    </row>
    <row r="3" spans="1:17" ht="15" thickBot="1" x14ac:dyDescent="0.35">
      <c r="A3" s="41" t="s">
        <v>52</v>
      </c>
      <c r="B3" s="1">
        <v>9182</v>
      </c>
      <c r="C3" s="2"/>
      <c r="D3" s="2">
        <v>60</v>
      </c>
      <c r="E3" s="2"/>
      <c r="F3" s="1">
        <v>5110</v>
      </c>
      <c r="G3" s="1">
        <v>4012</v>
      </c>
      <c r="H3" s="1">
        <v>12552</v>
      </c>
      <c r="I3" s="2">
        <v>82</v>
      </c>
      <c r="J3" s="1">
        <v>493070</v>
      </c>
      <c r="K3" s="1">
        <v>674012</v>
      </c>
      <c r="L3" s="1">
        <v>731545</v>
      </c>
      <c r="M3" s="44"/>
      <c r="N3" s="37">
        <f>IFERROR(B3/J3,0)</f>
        <v>1.8622102338410367E-2</v>
      </c>
      <c r="O3" s="38">
        <f>IFERROR(I3/H3,0)</f>
        <v>6.5328234544295731E-3</v>
      </c>
      <c r="P3" s="36">
        <f>D3*250</f>
        <v>15000</v>
      </c>
      <c r="Q3" s="39">
        <f>ABS(P3-B3)/B3</f>
        <v>0.63363101720758008</v>
      </c>
    </row>
    <row r="4" spans="1:17" ht="15" thickBot="1" x14ac:dyDescent="0.35">
      <c r="A4" s="41" t="s">
        <v>33</v>
      </c>
      <c r="B4" s="1">
        <v>224084</v>
      </c>
      <c r="C4" s="2"/>
      <c r="D4" s="1">
        <v>5746</v>
      </c>
      <c r="E4" s="2"/>
      <c r="F4" s="1">
        <v>36723</v>
      </c>
      <c r="G4" s="1">
        <v>181615</v>
      </c>
      <c r="H4" s="1">
        <v>30786</v>
      </c>
      <c r="I4" s="2">
        <v>789</v>
      </c>
      <c r="J4" s="1">
        <v>1843778</v>
      </c>
      <c r="K4" s="1">
        <v>253311</v>
      </c>
      <c r="L4" s="1">
        <v>7278717</v>
      </c>
      <c r="M4" s="44"/>
      <c r="N4" s="37">
        <f>IFERROR(B4/J4,0)</f>
        <v>0.12153523905806447</v>
      </c>
      <c r="O4" s="38">
        <f>IFERROR(I4/H4,0)</f>
        <v>2.5628532449814851E-2</v>
      </c>
      <c r="P4" s="36">
        <f>D4*250</f>
        <v>1436500</v>
      </c>
      <c r="Q4" s="39">
        <f>ABS(P4-B4)/B4</f>
        <v>5.4105424751432496</v>
      </c>
    </row>
    <row r="5" spans="1:17" ht="12.5" customHeight="1" thickBot="1" x14ac:dyDescent="0.35">
      <c r="A5" s="41" t="s">
        <v>34</v>
      </c>
      <c r="B5" s="1">
        <v>91312</v>
      </c>
      <c r="C5" s="2"/>
      <c r="D5" s="1">
        <v>1530</v>
      </c>
      <c r="E5" s="2"/>
      <c r="F5" s="1">
        <v>82305</v>
      </c>
      <c r="G5" s="1">
        <v>7477</v>
      </c>
      <c r="H5" s="1">
        <v>30258</v>
      </c>
      <c r="I5" s="2">
        <v>507</v>
      </c>
      <c r="J5" s="1">
        <v>1156803</v>
      </c>
      <c r="K5" s="1">
        <v>383326</v>
      </c>
      <c r="L5" s="1">
        <v>3017804</v>
      </c>
      <c r="M5" s="44"/>
      <c r="N5" s="37">
        <f>IFERROR(B5/J5,0)</f>
        <v>7.8934788377969287E-2</v>
      </c>
      <c r="O5" s="38">
        <f>IFERROR(I5/H5,0)</f>
        <v>1.6755899266309736E-2</v>
      </c>
      <c r="P5" s="36">
        <f>D5*250</f>
        <v>382500</v>
      </c>
      <c r="Q5" s="39">
        <f>ABS(P5-B5)/B5</f>
        <v>3.1889346416681268</v>
      </c>
    </row>
    <row r="6" spans="1:17" ht="15" thickBot="1" x14ac:dyDescent="0.35">
      <c r="A6" s="41" t="s">
        <v>10</v>
      </c>
      <c r="B6" s="1">
        <v>849552</v>
      </c>
      <c r="C6" s="2"/>
      <c r="D6" s="1">
        <v>16509</v>
      </c>
      <c r="E6" s="2"/>
      <c r="F6" s="1">
        <v>437354</v>
      </c>
      <c r="G6" s="1">
        <v>395689</v>
      </c>
      <c r="H6" s="1">
        <v>21501</v>
      </c>
      <c r="I6" s="2">
        <v>418</v>
      </c>
      <c r="J6" s="1">
        <v>15736497</v>
      </c>
      <c r="K6" s="1">
        <v>398269</v>
      </c>
      <c r="L6" s="1">
        <v>39512223</v>
      </c>
      <c r="M6" s="44"/>
      <c r="N6" s="37">
        <f>IFERROR(B6/J6,0)</f>
        <v>5.398609360139045E-2</v>
      </c>
      <c r="O6" s="38">
        <f>IFERROR(I6/H6,0)</f>
        <v>1.9440956234593739E-2</v>
      </c>
      <c r="P6" s="36">
        <f>D6*250</f>
        <v>4127250</v>
      </c>
      <c r="Q6" s="39">
        <f>ABS(P6-B6)/B6</f>
        <v>3.8581487654669755</v>
      </c>
    </row>
    <row r="7" spans="1:17" ht="15" thickBot="1" x14ac:dyDescent="0.35">
      <c r="A7" s="41" t="s">
        <v>18</v>
      </c>
      <c r="B7" s="1">
        <v>76619</v>
      </c>
      <c r="C7" s="2"/>
      <c r="D7" s="1">
        <v>2103</v>
      </c>
      <c r="E7" s="2"/>
      <c r="F7" s="1">
        <v>34797</v>
      </c>
      <c r="G7" s="1">
        <v>39719</v>
      </c>
      <c r="H7" s="1">
        <v>13305</v>
      </c>
      <c r="I7" s="2">
        <v>365</v>
      </c>
      <c r="J7" s="1">
        <v>995817</v>
      </c>
      <c r="K7" s="1">
        <v>172923</v>
      </c>
      <c r="L7" s="1">
        <v>5758736</v>
      </c>
      <c r="M7" s="44"/>
      <c r="N7" s="37">
        <f>IFERROR(B7/J7,0)</f>
        <v>7.6940843548563648E-2</v>
      </c>
      <c r="O7" s="38">
        <f>IFERROR(I7/H7,0)</f>
        <v>2.7433295753476136E-2</v>
      </c>
      <c r="P7" s="36">
        <f>D7*250</f>
        <v>525750</v>
      </c>
      <c r="Q7" s="39">
        <f>ABS(P7-B7)/B7</f>
        <v>5.8618749918427548</v>
      </c>
    </row>
    <row r="8" spans="1:17" ht="15" thickBot="1" x14ac:dyDescent="0.35">
      <c r="A8" s="41" t="s">
        <v>23</v>
      </c>
      <c r="B8" s="1">
        <v>60038</v>
      </c>
      <c r="C8" s="2"/>
      <c r="D8" s="1">
        <v>4530</v>
      </c>
      <c r="E8" s="2"/>
      <c r="F8" s="1">
        <v>42954</v>
      </c>
      <c r="G8" s="1">
        <v>12554</v>
      </c>
      <c r="H8" s="1">
        <v>16840</v>
      </c>
      <c r="I8" s="1">
        <v>1271</v>
      </c>
      <c r="J8" s="1">
        <v>1794099</v>
      </c>
      <c r="K8" s="1">
        <v>503213</v>
      </c>
      <c r="L8" s="1">
        <v>3565287</v>
      </c>
      <c r="M8" s="44"/>
      <c r="N8" s="37">
        <f>IFERROR(B8/J8,0)</f>
        <v>3.3464151086422769E-2</v>
      </c>
      <c r="O8" s="38">
        <f>IFERROR(I8/H8,0)</f>
        <v>7.5475059382422799E-2</v>
      </c>
      <c r="P8" s="36">
        <f>D8*250</f>
        <v>1132500</v>
      </c>
      <c r="Q8" s="39">
        <f>ABS(P8-B8)/B8</f>
        <v>17.863053399513642</v>
      </c>
    </row>
    <row r="9" spans="1:17" ht="15" thickBot="1" x14ac:dyDescent="0.35">
      <c r="A9" s="41" t="s">
        <v>43</v>
      </c>
      <c r="B9" s="1">
        <v>21827</v>
      </c>
      <c r="C9" s="2"/>
      <c r="D9" s="2">
        <v>651</v>
      </c>
      <c r="E9" s="2"/>
      <c r="F9" s="1">
        <v>11236</v>
      </c>
      <c r="G9" s="1">
        <v>9940</v>
      </c>
      <c r="H9" s="1">
        <v>22415</v>
      </c>
      <c r="I9" s="2">
        <v>669</v>
      </c>
      <c r="J9" s="1">
        <v>303288</v>
      </c>
      <c r="K9" s="1">
        <v>311459</v>
      </c>
      <c r="L9" s="1">
        <v>973764</v>
      </c>
      <c r="M9" s="44"/>
      <c r="N9" s="37">
        <f>IFERROR(B9/J9,0)</f>
        <v>7.1967898499116348E-2</v>
      </c>
      <c r="O9" s="38">
        <f>IFERROR(I9/H9,0)</f>
        <v>2.984608521079634E-2</v>
      </c>
      <c r="P9" s="36">
        <f>D9*250</f>
        <v>162750</v>
      </c>
      <c r="Q9" s="39">
        <f>ABS(P9-B9)/B9</f>
        <v>6.4563613872726444</v>
      </c>
    </row>
    <row r="10" spans="1:17" ht="15" thickBot="1" x14ac:dyDescent="0.35">
      <c r="A10" s="41" t="s">
        <v>63</v>
      </c>
      <c r="B10" s="1">
        <v>15843</v>
      </c>
      <c r="C10" s="2"/>
      <c r="D10" s="2">
        <v>634</v>
      </c>
      <c r="E10" s="2"/>
      <c r="F10" s="1">
        <v>12456</v>
      </c>
      <c r="G10" s="1">
        <v>2753</v>
      </c>
      <c r="H10" s="1">
        <v>22448</v>
      </c>
      <c r="I10" s="2">
        <v>898</v>
      </c>
      <c r="J10" s="1">
        <v>422225</v>
      </c>
      <c r="K10" s="1">
        <v>598265</v>
      </c>
      <c r="L10" s="1">
        <v>705749</v>
      </c>
      <c r="M10" s="45"/>
      <c r="N10" s="37">
        <f>IFERROR(B10/J10,0)</f>
        <v>3.7522647877316594E-2</v>
      </c>
      <c r="O10" s="38">
        <f>IFERROR(I10/H10,0)</f>
        <v>4.0003563791874558E-2</v>
      </c>
      <c r="P10" s="36">
        <f>D10*250</f>
        <v>158500</v>
      </c>
      <c r="Q10" s="39">
        <f>ABS(P10-B10)/B10</f>
        <v>9.0044183551095127</v>
      </c>
    </row>
    <row r="11" spans="1:17" ht="15" thickBot="1" x14ac:dyDescent="0.35">
      <c r="A11" s="41" t="s">
        <v>13</v>
      </c>
      <c r="B11" s="1">
        <v>728921</v>
      </c>
      <c r="C11" s="2"/>
      <c r="D11" s="1">
        <v>15187</v>
      </c>
      <c r="E11" s="2"/>
      <c r="F11" s="1">
        <v>416967</v>
      </c>
      <c r="G11" s="1">
        <v>296767</v>
      </c>
      <c r="H11" s="1">
        <v>33938</v>
      </c>
      <c r="I11" s="2">
        <v>707</v>
      </c>
      <c r="J11" s="1">
        <v>5525411</v>
      </c>
      <c r="K11" s="1">
        <v>257262</v>
      </c>
      <c r="L11" s="1">
        <v>21477737</v>
      </c>
      <c r="M11" s="44"/>
      <c r="N11" s="37">
        <f>IFERROR(B11/J11,0)</f>
        <v>0.13192158918132968</v>
      </c>
      <c r="O11" s="38">
        <f>IFERROR(I11/H11,0)</f>
        <v>2.083210560433732E-2</v>
      </c>
      <c r="P11" s="36">
        <f>D11*250</f>
        <v>3796750</v>
      </c>
      <c r="Q11" s="39">
        <f>ABS(P11-B11)/B11</f>
        <v>4.2087263228799827</v>
      </c>
    </row>
    <row r="12" spans="1:17" ht="15" thickBot="1" x14ac:dyDescent="0.35">
      <c r="A12" s="41" t="s">
        <v>16</v>
      </c>
      <c r="B12" s="1">
        <v>329032</v>
      </c>
      <c r="C12" s="2"/>
      <c r="D12" s="1">
        <v>7348</v>
      </c>
      <c r="E12" s="2"/>
      <c r="F12" s="1">
        <v>127249</v>
      </c>
      <c r="G12" s="1">
        <v>194435</v>
      </c>
      <c r="H12" s="1">
        <v>30990</v>
      </c>
      <c r="I12" s="2">
        <v>692</v>
      </c>
      <c r="J12" s="1">
        <v>3421378</v>
      </c>
      <c r="K12" s="1">
        <v>322242</v>
      </c>
      <c r="L12" s="1">
        <v>10617423</v>
      </c>
      <c r="M12" s="44"/>
      <c r="N12" s="37">
        <f>IFERROR(B12/J12,0)</f>
        <v>9.6169438162050494E-2</v>
      </c>
      <c r="O12" s="38">
        <f>IFERROR(I12/H12,0)</f>
        <v>2.2329783801226202E-2</v>
      </c>
      <c r="P12" s="36">
        <f>D12*250</f>
        <v>1837000</v>
      </c>
      <c r="Q12" s="39">
        <f>ABS(P12-B12)/B12</f>
        <v>4.5830435945439953</v>
      </c>
    </row>
    <row r="13" spans="1:17" ht="13.5" thickBot="1" x14ac:dyDescent="0.35">
      <c r="A13" s="42" t="s">
        <v>64</v>
      </c>
      <c r="B13" s="1">
        <v>2989</v>
      </c>
      <c r="C13" s="2"/>
      <c r="D13" s="2">
        <v>58</v>
      </c>
      <c r="E13" s="2"/>
      <c r="F13" s="1">
        <v>2072</v>
      </c>
      <c r="G13" s="2">
        <v>859</v>
      </c>
      <c r="H13" s="2"/>
      <c r="I13" s="2"/>
      <c r="J13" s="1">
        <v>54685</v>
      </c>
      <c r="K13" s="2"/>
      <c r="L13" s="2"/>
      <c r="M13" s="44"/>
      <c r="N13" s="37">
        <f>IFERROR(B13/J13,0)</f>
        <v>5.4658498674225106E-2</v>
      </c>
      <c r="O13" s="38">
        <f>IFERROR(I13/H13,0)</f>
        <v>0</v>
      </c>
      <c r="P13" s="36">
        <f>D13*250</f>
        <v>14500</v>
      </c>
      <c r="Q13" s="39">
        <f>ABS(P13-B13)/B13</f>
        <v>3.8511207761793242</v>
      </c>
    </row>
    <row r="14" spans="1:17" ht="15" thickBot="1" x14ac:dyDescent="0.35">
      <c r="A14" s="41" t="s">
        <v>47</v>
      </c>
      <c r="B14" s="1">
        <v>13300</v>
      </c>
      <c r="C14" s="2"/>
      <c r="D14" s="2">
        <v>166</v>
      </c>
      <c r="E14" s="2"/>
      <c r="F14" s="1">
        <v>10651</v>
      </c>
      <c r="G14" s="1">
        <v>2483</v>
      </c>
      <c r="H14" s="1">
        <v>9394</v>
      </c>
      <c r="I14" s="2">
        <v>117</v>
      </c>
      <c r="J14" s="1">
        <v>447810</v>
      </c>
      <c r="K14" s="1">
        <v>316279</v>
      </c>
      <c r="L14" s="1">
        <v>1415872</v>
      </c>
      <c r="M14" s="44"/>
      <c r="N14" s="37">
        <f>IFERROR(B14/J14,0)</f>
        <v>2.9700096022866843E-2</v>
      </c>
      <c r="O14" s="38">
        <f>IFERROR(I14/H14,0)</f>
        <v>1.2454758356397701E-2</v>
      </c>
      <c r="P14" s="36">
        <f>D14*250</f>
        <v>41500</v>
      </c>
      <c r="Q14" s="39">
        <f>ABS(P14-B14)/B14</f>
        <v>2.1203007518796992</v>
      </c>
    </row>
    <row r="15" spans="1:17" ht="15" thickBot="1" x14ac:dyDescent="0.35">
      <c r="A15" s="41" t="s">
        <v>49</v>
      </c>
      <c r="B15" s="1">
        <v>47088</v>
      </c>
      <c r="C15" s="2"/>
      <c r="D15" s="2">
        <v>506</v>
      </c>
      <c r="E15" s="2"/>
      <c r="F15" s="1">
        <v>23881</v>
      </c>
      <c r="G15" s="1">
        <v>22701</v>
      </c>
      <c r="H15" s="1">
        <v>26349</v>
      </c>
      <c r="I15" s="2">
        <v>283</v>
      </c>
      <c r="J15" s="1">
        <v>330962</v>
      </c>
      <c r="K15" s="1">
        <v>185199</v>
      </c>
      <c r="L15" s="1">
        <v>1787065</v>
      </c>
      <c r="M15" s="44"/>
      <c r="N15" s="37">
        <f>IFERROR(B15/J15,0)</f>
        <v>0.14227615254923526</v>
      </c>
      <c r="O15" s="38">
        <f>IFERROR(I15/H15,0)</f>
        <v>1.0740445557706174E-2</v>
      </c>
      <c r="P15" s="36">
        <f>D15*250</f>
        <v>126500</v>
      </c>
      <c r="Q15" s="39">
        <f>ABS(P15-B15)/B15</f>
        <v>1.6864593951749915</v>
      </c>
    </row>
    <row r="16" spans="1:17" ht="15" thickBot="1" x14ac:dyDescent="0.35">
      <c r="A16" s="41" t="s">
        <v>12</v>
      </c>
      <c r="B16" s="1">
        <v>316556</v>
      </c>
      <c r="C16" s="2"/>
      <c r="D16" s="1">
        <v>9191</v>
      </c>
      <c r="E16" s="2"/>
      <c r="F16" s="1">
        <v>214680</v>
      </c>
      <c r="G16" s="1">
        <v>92685</v>
      </c>
      <c r="H16" s="1">
        <v>24981</v>
      </c>
      <c r="I16" s="2">
        <v>725</v>
      </c>
      <c r="J16" s="1">
        <v>6177379</v>
      </c>
      <c r="K16" s="1">
        <v>487489</v>
      </c>
      <c r="L16" s="1">
        <v>12671821</v>
      </c>
      <c r="M16" s="44"/>
      <c r="N16" s="37">
        <f>IFERROR(B16/J16,0)</f>
        <v>5.1244386980303459E-2</v>
      </c>
      <c r="O16" s="38">
        <f>IFERROR(I16/H16,0)</f>
        <v>2.9022056763139986E-2</v>
      </c>
      <c r="P16" s="36">
        <f>D16*250</f>
        <v>2297750</v>
      </c>
      <c r="Q16" s="39">
        <f>ABS(P16-B16)/B16</f>
        <v>6.2585893175299159</v>
      </c>
    </row>
    <row r="17" spans="1:17" ht="15" thickBot="1" x14ac:dyDescent="0.35">
      <c r="A17" s="41" t="s">
        <v>27</v>
      </c>
      <c r="B17" s="1">
        <v>131493</v>
      </c>
      <c r="C17" s="2"/>
      <c r="D17" s="1">
        <v>3761</v>
      </c>
      <c r="E17" s="2"/>
      <c r="F17" s="1">
        <v>101184</v>
      </c>
      <c r="G17" s="1">
        <v>26548</v>
      </c>
      <c r="H17" s="1">
        <v>19532</v>
      </c>
      <c r="I17" s="2">
        <v>559</v>
      </c>
      <c r="J17" s="1">
        <v>2276846</v>
      </c>
      <c r="K17" s="1">
        <v>338201</v>
      </c>
      <c r="L17" s="1">
        <v>6732219</v>
      </c>
      <c r="M17" s="44"/>
      <c r="N17" s="37">
        <f>IFERROR(B17/J17,0)</f>
        <v>5.7752259046066359E-2</v>
      </c>
      <c r="O17" s="38">
        <f>IFERROR(I17/H17,0)</f>
        <v>2.8619701003481466E-2</v>
      </c>
      <c r="P17" s="36">
        <f>D17*250</f>
        <v>940250</v>
      </c>
      <c r="Q17" s="39">
        <f>ABS(P17-B17)/B17</f>
        <v>6.1505707528157396</v>
      </c>
    </row>
    <row r="18" spans="1:17" ht="15" thickBot="1" x14ac:dyDescent="0.35">
      <c r="A18" s="41" t="s">
        <v>41</v>
      </c>
      <c r="B18" s="1">
        <v>98023</v>
      </c>
      <c r="C18" s="50">
        <v>548</v>
      </c>
      <c r="D18" s="1">
        <v>1454</v>
      </c>
      <c r="E18" s="51">
        <v>13</v>
      </c>
      <c r="F18" s="1">
        <v>75904</v>
      </c>
      <c r="G18" s="1">
        <v>20665</v>
      </c>
      <c r="H18" s="1">
        <v>31068</v>
      </c>
      <c r="I18" s="2">
        <v>461</v>
      </c>
      <c r="J18" s="1">
        <v>853724</v>
      </c>
      <c r="K18" s="1">
        <v>270588</v>
      </c>
      <c r="L18" s="1">
        <v>3155070</v>
      </c>
      <c r="M18" s="44"/>
      <c r="N18" s="37">
        <f>IFERROR(B18/J18,0)</f>
        <v>0.11481813794622149</v>
      </c>
      <c r="O18" s="38">
        <f>IFERROR(I18/H18,0)</f>
        <v>1.4838418951976309E-2</v>
      </c>
      <c r="P18" s="36">
        <f>D18*250</f>
        <v>363500</v>
      </c>
      <c r="Q18" s="39">
        <f>ABS(P18-B18)/B18</f>
        <v>2.7083133550289218</v>
      </c>
    </row>
    <row r="19" spans="1:17" ht="15" thickBot="1" x14ac:dyDescent="0.35">
      <c r="A19" s="41" t="s">
        <v>45</v>
      </c>
      <c r="B19" s="1">
        <v>66881</v>
      </c>
      <c r="C19" s="2"/>
      <c r="D19" s="2">
        <v>763</v>
      </c>
      <c r="E19" s="2"/>
      <c r="F19" s="1">
        <v>51690</v>
      </c>
      <c r="G19" s="1">
        <v>14428</v>
      </c>
      <c r="H19" s="1">
        <v>22957</v>
      </c>
      <c r="I19" s="2">
        <v>262</v>
      </c>
      <c r="J19" s="1">
        <v>560189</v>
      </c>
      <c r="K19" s="1">
        <v>192286</v>
      </c>
      <c r="L19" s="1">
        <v>2913314</v>
      </c>
      <c r="M19" s="44"/>
      <c r="N19" s="37">
        <f>IFERROR(B19/J19,0)</f>
        <v>0.1193900629965958</v>
      </c>
      <c r="O19" s="38">
        <f>IFERROR(I19/H19,0)</f>
        <v>1.141264102452411E-2</v>
      </c>
      <c r="P19" s="36">
        <f>D19*250</f>
        <v>190750</v>
      </c>
      <c r="Q19" s="39">
        <f>ABS(P19-B19)/B19</f>
        <v>1.8520805609963966</v>
      </c>
    </row>
    <row r="20" spans="1:17" ht="15" thickBot="1" x14ac:dyDescent="0.35">
      <c r="A20" s="41" t="s">
        <v>38</v>
      </c>
      <c r="B20" s="1">
        <v>78456</v>
      </c>
      <c r="C20" s="2"/>
      <c r="D20" s="1">
        <v>1242</v>
      </c>
      <c r="E20" s="2"/>
      <c r="F20" s="1">
        <v>13417</v>
      </c>
      <c r="G20" s="1">
        <v>63797</v>
      </c>
      <c r="H20" s="1">
        <v>17561</v>
      </c>
      <c r="I20" s="2">
        <v>278</v>
      </c>
      <c r="J20" s="1">
        <v>1632824</v>
      </c>
      <c r="K20" s="1">
        <v>365475</v>
      </c>
      <c r="L20" s="1">
        <v>4467673</v>
      </c>
      <c r="M20" s="44"/>
      <c r="N20" s="37">
        <f>IFERROR(B20/J20,0)</f>
        <v>4.8049269241510414E-2</v>
      </c>
      <c r="O20" s="38">
        <f>IFERROR(I20/H20,0)</f>
        <v>1.5830533568703377E-2</v>
      </c>
      <c r="P20" s="36">
        <f>D20*250</f>
        <v>310500</v>
      </c>
      <c r="Q20" s="39">
        <f>ABS(P20-B20)/B20</f>
        <v>2.9576323034567147</v>
      </c>
    </row>
    <row r="21" spans="1:17" ht="15" thickBot="1" x14ac:dyDescent="0.35">
      <c r="A21" s="41" t="s">
        <v>14</v>
      </c>
      <c r="B21" s="1">
        <v>170878</v>
      </c>
      <c r="C21" s="2"/>
      <c r="D21" s="1">
        <v>5635</v>
      </c>
      <c r="E21" s="2"/>
      <c r="F21" s="1">
        <v>157873</v>
      </c>
      <c r="G21" s="1">
        <v>7370</v>
      </c>
      <c r="H21" s="1">
        <v>36757</v>
      </c>
      <c r="I21" s="1">
        <v>1212</v>
      </c>
      <c r="J21" s="1">
        <v>2447559</v>
      </c>
      <c r="K21" s="1">
        <v>526493</v>
      </c>
      <c r="L21" s="1">
        <v>4648794</v>
      </c>
      <c r="M21" s="44"/>
      <c r="N21" s="37">
        <f>IFERROR(B21/J21,0)</f>
        <v>6.981568166487509E-2</v>
      </c>
      <c r="O21" s="38">
        <f>IFERROR(I21/H21,0)</f>
        <v>3.2973311206028783E-2</v>
      </c>
      <c r="P21" s="36">
        <f>D21*250</f>
        <v>1408750</v>
      </c>
      <c r="Q21" s="39">
        <f>ABS(P21-B21)/B21</f>
        <v>7.2441859104156183</v>
      </c>
    </row>
    <row r="22" spans="1:17" ht="15" thickBot="1" x14ac:dyDescent="0.35">
      <c r="A22" s="41" t="s">
        <v>39</v>
      </c>
      <c r="B22" s="1">
        <v>5666</v>
      </c>
      <c r="C22" s="2"/>
      <c r="D22" s="2">
        <v>143</v>
      </c>
      <c r="E22" s="2"/>
      <c r="F22" s="1">
        <v>4933</v>
      </c>
      <c r="G22" s="2">
        <v>590</v>
      </c>
      <c r="H22" s="1">
        <v>4215</v>
      </c>
      <c r="I22" s="2">
        <v>106</v>
      </c>
      <c r="J22" s="1">
        <v>501020</v>
      </c>
      <c r="K22" s="1">
        <v>372724</v>
      </c>
      <c r="L22" s="1">
        <v>1344212</v>
      </c>
      <c r="M22" s="44"/>
      <c r="N22" s="37">
        <f>IFERROR(B22/J22,0)</f>
        <v>1.1308929783242185E-2</v>
      </c>
      <c r="O22" s="38">
        <f>IFERROR(I22/H22,0)</f>
        <v>2.5148279952550416E-2</v>
      </c>
      <c r="P22" s="36">
        <f>D22*250</f>
        <v>35750</v>
      </c>
      <c r="Q22" s="39">
        <f>ABS(P22-B22)/B22</f>
        <v>5.3095658312742673</v>
      </c>
    </row>
    <row r="23" spans="1:17" ht="15" thickBot="1" x14ac:dyDescent="0.35">
      <c r="A23" s="41" t="s">
        <v>26</v>
      </c>
      <c r="B23" s="1">
        <v>130159</v>
      </c>
      <c r="C23" s="2"/>
      <c r="D23" s="1">
        <v>3990</v>
      </c>
      <c r="E23" s="2"/>
      <c r="F23" s="1">
        <v>7704</v>
      </c>
      <c r="G23" s="1">
        <v>118465</v>
      </c>
      <c r="H23" s="1">
        <v>21529</v>
      </c>
      <c r="I23" s="2">
        <v>660</v>
      </c>
      <c r="J23" s="1">
        <v>2829423</v>
      </c>
      <c r="K23" s="1">
        <v>468007</v>
      </c>
      <c r="L23" s="1">
        <v>6045680</v>
      </c>
      <c r="M23" s="44"/>
      <c r="N23" s="37">
        <f>IFERROR(B23/J23,0)</f>
        <v>4.6001958703240906E-2</v>
      </c>
      <c r="O23" s="38">
        <f>IFERROR(I23/H23,0)</f>
        <v>3.0656324028055182E-2</v>
      </c>
      <c r="P23" s="36">
        <f>D23*250</f>
        <v>997500</v>
      </c>
      <c r="Q23" s="39">
        <f>ABS(P23-B23)/B23</f>
        <v>6.6637036240290719</v>
      </c>
    </row>
    <row r="24" spans="1:17" ht="15" thickBot="1" x14ac:dyDescent="0.35">
      <c r="A24" s="41" t="s">
        <v>17</v>
      </c>
      <c r="B24" s="1">
        <v>137701</v>
      </c>
      <c r="C24" s="2"/>
      <c r="D24" s="1">
        <v>9577</v>
      </c>
      <c r="E24" s="2"/>
      <c r="F24" s="1">
        <v>116364</v>
      </c>
      <c r="G24" s="1">
        <v>11760</v>
      </c>
      <c r="H24" s="1">
        <v>19978</v>
      </c>
      <c r="I24" s="1">
        <v>1389</v>
      </c>
      <c r="J24" s="1">
        <v>2649988</v>
      </c>
      <c r="K24" s="1">
        <v>384474</v>
      </c>
      <c r="L24" s="1">
        <v>6892503</v>
      </c>
      <c r="M24" s="44"/>
      <c r="N24" s="37">
        <f>IFERROR(B24/J24,0)</f>
        <v>5.1962876813027081E-2</v>
      </c>
      <c r="O24" s="38">
        <f>IFERROR(I24/H24,0)</f>
        <v>6.9526479127039742E-2</v>
      </c>
      <c r="P24" s="36">
        <f>D24*250</f>
        <v>2394250</v>
      </c>
      <c r="Q24" s="39">
        <f>ABS(P24-B24)/B24</f>
        <v>16.387310186563642</v>
      </c>
    </row>
    <row r="25" spans="1:17" ht="15" thickBot="1" x14ac:dyDescent="0.35">
      <c r="A25" s="41" t="s">
        <v>11</v>
      </c>
      <c r="B25" s="1">
        <v>147816</v>
      </c>
      <c r="C25" s="2"/>
      <c r="D25" s="1">
        <v>7200</v>
      </c>
      <c r="E25" s="2"/>
      <c r="F25" s="1">
        <v>99521</v>
      </c>
      <c r="G25" s="1">
        <v>41095</v>
      </c>
      <c r="H25" s="1">
        <v>14801</v>
      </c>
      <c r="I25" s="2">
        <v>721</v>
      </c>
      <c r="J25" s="1">
        <v>4304755</v>
      </c>
      <c r="K25" s="1">
        <v>431042</v>
      </c>
      <c r="L25" s="1">
        <v>9986857</v>
      </c>
      <c r="M25" s="44"/>
      <c r="N25" s="37">
        <f>IFERROR(B25/J25,0)</f>
        <v>3.4337842687911388E-2</v>
      </c>
      <c r="O25" s="38">
        <f>IFERROR(I25/H25,0)</f>
        <v>4.8712924802378217E-2</v>
      </c>
      <c r="P25" s="36">
        <f>D25*250</f>
        <v>1800000</v>
      </c>
      <c r="Q25" s="39">
        <f>ABS(P25-B25)/B25</f>
        <v>11.177301509985387</v>
      </c>
    </row>
    <row r="26" spans="1:17" ht="15" thickBot="1" x14ac:dyDescent="0.35">
      <c r="A26" s="41" t="s">
        <v>32</v>
      </c>
      <c r="B26" s="1">
        <v>109312</v>
      </c>
      <c r="C26" s="2"/>
      <c r="D26" s="1">
        <v>2174</v>
      </c>
      <c r="E26" s="2"/>
      <c r="F26" s="1">
        <v>97715</v>
      </c>
      <c r="G26" s="1">
        <v>9423</v>
      </c>
      <c r="H26" s="1">
        <v>19383</v>
      </c>
      <c r="I26" s="2">
        <v>385</v>
      </c>
      <c r="J26" s="1">
        <v>2256165</v>
      </c>
      <c r="K26" s="1">
        <v>400055</v>
      </c>
      <c r="L26" s="1">
        <v>5639632</v>
      </c>
      <c r="M26" s="44"/>
      <c r="N26" s="37">
        <f>IFERROR(B26/J26,0)</f>
        <v>4.8450357132567873E-2</v>
      </c>
      <c r="O26" s="38">
        <f>IFERROR(I26/H26,0)</f>
        <v>1.9862766341639582E-2</v>
      </c>
      <c r="P26" s="36">
        <f>D26*250</f>
        <v>543500</v>
      </c>
      <c r="Q26" s="39">
        <f>ABS(P26-B26)/B26</f>
        <v>3.9720067330210771</v>
      </c>
    </row>
    <row r="27" spans="1:17" ht="15" thickBot="1" x14ac:dyDescent="0.35">
      <c r="A27" s="41" t="s">
        <v>30</v>
      </c>
      <c r="B27" s="1">
        <v>103681</v>
      </c>
      <c r="C27" s="2"/>
      <c r="D27" s="1">
        <v>3080</v>
      </c>
      <c r="E27" s="2"/>
      <c r="F27" s="1">
        <v>90577</v>
      </c>
      <c r="G27" s="1">
        <v>10024</v>
      </c>
      <c r="H27" s="1">
        <v>34837</v>
      </c>
      <c r="I27" s="1">
        <v>1035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0.11469073732999265</v>
      </c>
      <c r="O27" s="38">
        <f>IFERROR(I27/H27,0)</f>
        <v>2.9709791313832994E-2</v>
      </c>
      <c r="P27" s="36">
        <f>D27*250</f>
        <v>770000</v>
      </c>
      <c r="Q27" s="39">
        <f>ABS(P27-B27)/B27</f>
        <v>6.4266259005989523</v>
      </c>
    </row>
    <row r="28" spans="1:17" ht="15" thickBot="1" x14ac:dyDescent="0.35">
      <c r="A28" s="41" t="s">
        <v>35</v>
      </c>
      <c r="B28" s="1">
        <v>146754</v>
      </c>
      <c r="C28" s="2"/>
      <c r="D28" s="1">
        <v>2485</v>
      </c>
      <c r="E28" s="2"/>
      <c r="F28" s="1">
        <v>27432</v>
      </c>
      <c r="G28" s="1">
        <v>116837</v>
      </c>
      <c r="H28" s="1">
        <v>23911</v>
      </c>
      <c r="I28" s="2">
        <v>405</v>
      </c>
      <c r="J28" s="1">
        <v>2098950</v>
      </c>
      <c r="K28" s="1">
        <v>341992</v>
      </c>
      <c r="L28" s="1">
        <v>6137428</v>
      </c>
      <c r="M28" s="44"/>
      <c r="N28" s="37">
        <f>IFERROR(B28/J28,0)</f>
        <v>6.9917816050882584E-2</v>
      </c>
      <c r="O28" s="38">
        <f>IFERROR(I28/H28,0)</f>
        <v>1.693781104930785E-2</v>
      </c>
      <c r="P28" s="36">
        <f>D28*250</f>
        <v>621250</v>
      </c>
      <c r="Q28" s="39">
        <f>ABS(P28-B28)/B28</f>
        <v>3.2332747318642081</v>
      </c>
    </row>
    <row r="29" spans="1:17" ht="15" thickBot="1" x14ac:dyDescent="0.35">
      <c r="A29" s="41" t="s">
        <v>51</v>
      </c>
      <c r="B29" s="1">
        <v>17399</v>
      </c>
      <c r="C29" s="2"/>
      <c r="D29" s="2">
        <v>206</v>
      </c>
      <c r="E29" s="2"/>
      <c r="F29" s="1">
        <v>10863</v>
      </c>
      <c r="G29" s="1">
        <v>6330</v>
      </c>
      <c r="H29" s="1">
        <v>16279</v>
      </c>
      <c r="I29" s="2">
        <v>193</v>
      </c>
      <c r="J29" s="1">
        <v>386746</v>
      </c>
      <c r="K29" s="1">
        <v>361858</v>
      </c>
      <c r="L29" s="1">
        <v>1068778</v>
      </c>
      <c r="M29" s="44"/>
      <c r="N29" s="37">
        <f>IFERROR(B29/J29,0)</f>
        <v>4.4988183458911014E-2</v>
      </c>
      <c r="O29" s="38">
        <f>IFERROR(I29/H29,0)</f>
        <v>1.1855765096136126E-2</v>
      </c>
      <c r="P29" s="36">
        <f>D29*250</f>
        <v>51500</v>
      </c>
      <c r="Q29" s="39">
        <f>ABS(P29-B29)/B29</f>
        <v>1.959940226449796</v>
      </c>
    </row>
    <row r="30" spans="1:17" ht="15" thickBot="1" x14ac:dyDescent="0.35">
      <c r="A30" s="41" t="s">
        <v>50</v>
      </c>
      <c r="B30" s="1">
        <v>50059</v>
      </c>
      <c r="C30" s="2"/>
      <c r="D30" s="2">
        <v>514</v>
      </c>
      <c r="E30" s="2"/>
      <c r="F30" s="1">
        <v>35456</v>
      </c>
      <c r="G30" s="1">
        <v>14089</v>
      </c>
      <c r="H30" s="1">
        <v>25878</v>
      </c>
      <c r="I30" s="2">
        <v>266</v>
      </c>
      <c r="J30" s="1">
        <v>494780</v>
      </c>
      <c r="K30" s="1">
        <v>255779</v>
      </c>
      <c r="L30" s="1">
        <v>1934408</v>
      </c>
      <c r="M30" s="44"/>
      <c r="N30" s="37">
        <f>IFERROR(B30/J30,0)</f>
        <v>0.10117425926674481</v>
      </c>
      <c r="O30" s="38">
        <f>IFERROR(I30/H30,0)</f>
        <v>1.0279001468428781E-2</v>
      </c>
      <c r="P30" s="36">
        <f>D30*250</f>
        <v>128500</v>
      </c>
      <c r="Q30" s="39">
        <f>ABS(P30-B30)/B30</f>
        <v>1.5669709742503846</v>
      </c>
    </row>
    <row r="31" spans="1:17" ht="15" thickBot="1" x14ac:dyDescent="0.35">
      <c r="A31" s="41" t="s">
        <v>31</v>
      </c>
      <c r="B31" s="1">
        <v>84593</v>
      </c>
      <c r="C31" s="2"/>
      <c r="D31" s="1">
        <v>1657</v>
      </c>
      <c r="E31" s="2"/>
      <c r="F31" s="1">
        <v>62209</v>
      </c>
      <c r="G31" s="1">
        <v>20727</v>
      </c>
      <c r="H31" s="1">
        <v>27464</v>
      </c>
      <c r="I31" s="2">
        <v>538</v>
      </c>
      <c r="J31" s="1">
        <v>1119083</v>
      </c>
      <c r="K31" s="1">
        <v>363320</v>
      </c>
      <c r="L31" s="1">
        <v>3080156</v>
      </c>
      <c r="M31" s="44"/>
      <c r="N31" s="37">
        <f>IFERROR(B31/J31,0)</f>
        <v>7.5591354707380959E-2</v>
      </c>
      <c r="O31" s="38">
        <f>IFERROR(I31/H31,0)</f>
        <v>1.9589280512671132E-2</v>
      </c>
      <c r="P31" s="36">
        <f>D31*250</f>
        <v>414250</v>
      </c>
      <c r="Q31" s="39">
        <f>ABS(P31-B31)/B31</f>
        <v>3.8969772912652347</v>
      </c>
    </row>
    <row r="32" spans="1:17" ht="15" thickBot="1" x14ac:dyDescent="0.35">
      <c r="A32" s="41" t="s">
        <v>42</v>
      </c>
      <c r="B32" s="1">
        <v>8970</v>
      </c>
      <c r="C32" s="2"/>
      <c r="D32" s="2">
        <v>450</v>
      </c>
      <c r="E32" s="2"/>
      <c r="F32" s="1">
        <v>7935</v>
      </c>
      <c r="G32" s="2">
        <v>585</v>
      </c>
      <c r="H32" s="1">
        <v>6597</v>
      </c>
      <c r="I32" s="2">
        <v>331</v>
      </c>
      <c r="J32" s="1">
        <v>321479</v>
      </c>
      <c r="K32" s="1">
        <v>236432</v>
      </c>
      <c r="L32" s="1">
        <v>1359711</v>
      </c>
      <c r="M32" s="44"/>
      <c r="N32" s="37">
        <f>IFERROR(B32/J32,0)</f>
        <v>2.790228910753113E-2</v>
      </c>
      <c r="O32" s="38">
        <f>IFERROR(I32/H32,0)</f>
        <v>5.0174321661361224E-2</v>
      </c>
      <c r="P32" s="36">
        <f>D32*250</f>
        <v>112500</v>
      </c>
      <c r="Q32" s="39">
        <f>ABS(P32-B32)/B32</f>
        <v>11.54180602006689</v>
      </c>
    </row>
    <row r="33" spans="1:17" ht="15" thickBot="1" x14ac:dyDescent="0.35">
      <c r="A33" s="41" t="s">
        <v>8</v>
      </c>
      <c r="B33" s="1">
        <v>215943</v>
      </c>
      <c r="C33" s="2"/>
      <c r="D33" s="1">
        <v>16283</v>
      </c>
      <c r="E33" s="2"/>
      <c r="F33" s="1">
        <v>174825</v>
      </c>
      <c r="G33" s="1">
        <v>24835</v>
      </c>
      <c r="H33" s="1">
        <v>24312</v>
      </c>
      <c r="I33" s="1">
        <v>1833</v>
      </c>
      <c r="J33" s="1">
        <v>3878988</v>
      </c>
      <c r="K33" s="1">
        <v>436715</v>
      </c>
      <c r="L33" s="1">
        <v>8882190</v>
      </c>
      <c r="M33" s="45"/>
      <c r="N33" s="37">
        <f>IFERROR(B33/J33,0)</f>
        <v>5.5669932466921784E-2</v>
      </c>
      <c r="O33" s="38">
        <f>IFERROR(I33/H33,0)</f>
        <v>7.5394866732477792E-2</v>
      </c>
      <c r="P33" s="36">
        <f>D33*250</f>
        <v>4070750</v>
      </c>
      <c r="Q33" s="39">
        <f>ABS(P33-B33)/B33</f>
        <v>17.851039394655071</v>
      </c>
    </row>
    <row r="34" spans="1:17" ht="15" thickBot="1" x14ac:dyDescent="0.35">
      <c r="A34" s="41" t="s">
        <v>44</v>
      </c>
      <c r="B34" s="1">
        <v>32241</v>
      </c>
      <c r="C34" s="2"/>
      <c r="D34" s="2">
        <v>902</v>
      </c>
      <c r="E34" s="2"/>
      <c r="F34" s="1">
        <v>18335</v>
      </c>
      <c r="G34" s="1">
        <v>13004</v>
      </c>
      <c r="H34" s="1">
        <v>15376</v>
      </c>
      <c r="I34" s="2">
        <v>430</v>
      </c>
      <c r="J34" s="1">
        <v>980053</v>
      </c>
      <c r="K34" s="1">
        <v>467398</v>
      </c>
      <c r="L34" s="1">
        <v>2096829</v>
      </c>
      <c r="M34" s="44"/>
      <c r="N34" s="37">
        <f>IFERROR(B34/J34,0)</f>
        <v>3.2897200457526275E-2</v>
      </c>
      <c r="O34" s="38">
        <f>IFERROR(I34/H34,0)</f>
        <v>2.7965660770031219E-2</v>
      </c>
      <c r="P34" s="36">
        <f>D34*250</f>
        <v>225500</v>
      </c>
      <c r="Q34" s="39">
        <f>ABS(P34-B34)/B34</f>
        <v>5.9941999317639034</v>
      </c>
    </row>
    <row r="35" spans="1:17" ht="15" thickBot="1" x14ac:dyDescent="0.35">
      <c r="A35" s="41" t="s">
        <v>7</v>
      </c>
      <c r="B35" s="1">
        <v>506890</v>
      </c>
      <c r="C35" s="2"/>
      <c r="D35" s="1">
        <v>33372</v>
      </c>
      <c r="E35" s="2"/>
      <c r="F35" s="1">
        <v>402942</v>
      </c>
      <c r="G35" s="1">
        <v>70576</v>
      </c>
      <c r="H35" s="1">
        <v>26056</v>
      </c>
      <c r="I35" s="1">
        <v>1715</v>
      </c>
      <c r="J35" s="1">
        <v>11786740</v>
      </c>
      <c r="K35" s="1">
        <v>605891</v>
      </c>
      <c r="L35" s="1">
        <v>19453561</v>
      </c>
      <c r="M35" s="44"/>
      <c r="N35" s="37">
        <f>IFERROR(B35/J35,0)</f>
        <v>4.30051057374643E-2</v>
      </c>
      <c r="O35" s="38">
        <f>IFERROR(I35/H35,0)</f>
        <v>6.5819772797052506E-2</v>
      </c>
      <c r="P35" s="36">
        <f>D35*250</f>
        <v>8343000</v>
      </c>
      <c r="Q35" s="39">
        <f>ABS(P35-B35)/B35</f>
        <v>15.459192329696778</v>
      </c>
    </row>
    <row r="36" spans="1:17" ht="15" thickBot="1" x14ac:dyDescent="0.35">
      <c r="A36" s="41" t="s">
        <v>24</v>
      </c>
      <c r="B36" s="1">
        <v>227431</v>
      </c>
      <c r="C36" s="2"/>
      <c r="D36" s="1">
        <v>3747</v>
      </c>
      <c r="E36" s="2"/>
      <c r="F36" s="1">
        <v>192644</v>
      </c>
      <c r="G36" s="1">
        <v>31040</v>
      </c>
      <c r="H36" s="1">
        <v>21685</v>
      </c>
      <c r="I36" s="2">
        <v>357</v>
      </c>
      <c r="J36" s="1">
        <v>3304819</v>
      </c>
      <c r="K36" s="1">
        <v>315102</v>
      </c>
      <c r="L36" s="1">
        <v>10488084</v>
      </c>
      <c r="M36" s="44"/>
      <c r="N36" s="37">
        <f>IFERROR(B36/J36,0)</f>
        <v>6.8817989729543436E-2</v>
      </c>
      <c r="O36" s="38">
        <f>IFERROR(I36/H36,0)</f>
        <v>1.6462992852201982E-2</v>
      </c>
      <c r="P36" s="36">
        <f>D36*250</f>
        <v>936750</v>
      </c>
      <c r="Q36" s="39">
        <f>ABS(P36-B36)/B36</f>
        <v>3.1188316456419751</v>
      </c>
    </row>
    <row r="37" spans="1:17" ht="15" thickBot="1" x14ac:dyDescent="0.35">
      <c r="A37" s="41" t="s">
        <v>53</v>
      </c>
      <c r="B37" s="1">
        <v>26040</v>
      </c>
      <c r="C37" s="2"/>
      <c r="D37" s="2">
        <v>321</v>
      </c>
      <c r="E37" s="2"/>
      <c r="F37" s="1">
        <v>21755</v>
      </c>
      <c r="G37" s="1">
        <v>3964</v>
      </c>
      <c r="H37" s="1">
        <v>34170</v>
      </c>
      <c r="I37" s="2">
        <v>421</v>
      </c>
      <c r="J37" s="1">
        <v>255196</v>
      </c>
      <c r="K37" s="1">
        <v>334876</v>
      </c>
      <c r="L37" s="1">
        <v>762062</v>
      </c>
      <c r="M37" s="44"/>
      <c r="N37" s="37">
        <f>IFERROR(B37/J37,0)</f>
        <v>0.10203921691562563</v>
      </c>
      <c r="O37" s="38">
        <f>IFERROR(I37/H37,0)</f>
        <v>1.2320749195200468E-2</v>
      </c>
      <c r="P37" s="36">
        <f>D37*250</f>
        <v>80250</v>
      </c>
      <c r="Q37" s="39">
        <f>ABS(P37-B37)/B37</f>
        <v>2.0817972350230414</v>
      </c>
    </row>
    <row r="38" spans="1:17" ht="15" thickBot="1" x14ac:dyDescent="0.35">
      <c r="A38" s="41" t="s">
        <v>21</v>
      </c>
      <c r="B38" s="1">
        <v>166146</v>
      </c>
      <c r="C38" s="2"/>
      <c r="D38" s="1">
        <v>5000</v>
      </c>
      <c r="E38" s="2"/>
      <c r="F38" s="1">
        <v>141642</v>
      </c>
      <c r="G38" s="1">
        <v>19504</v>
      </c>
      <c r="H38" s="1">
        <v>14214</v>
      </c>
      <c r="I38" s="2">
        <v>428</v>
      </c>
      <c r="J38" s="1">
        <v>3528340</v>
      </c>
      <c r="K38" s="1">
        <v>301849</v>
      </c>
      <c r="L38" s="1">
        <v>11689100</v>
      </c>
      <c r="M38" s="44"/>
      <c r="N38" s="37">
        <f>IFERROR(B38/J38,0)</f>
        <v>4.708899935947216E-2</v>
      </c>
      <c r="O38" s="38">
        <f>IFERROR(I38/H38,0)</f>
        <v>3.0111158013226398E-2</v>
      </c>
      <c r="P38" s="36">
        <f>D38*250</f>
        <v>1250000</v>
      </c>
      <c r="Q38" s="39">
        <f>ABS(P38-B38)/B38</f>
        <v>6.5235034246987587</v>
      </c>
    </row>
    <row r="39" spans="1:17" ht="15" thickBot="1" x14ac:dyDescent="0.35">
      <c r="A39" s="41" t="s">
        <v>46</v>
      </c>
      <c r="B39" s="1">
        <v>97088</v>
      </c>
      <c r="C39" s="2"/>
      <c r="D39" s="1">
        <v>1091</v>
      </c>
      <c r="E39" s="2"/>
      <c r="F39" s="1">
        <v>82482</v>
      </c>
      <c r="G39" s="1">
        <v>13515</v>
      </c>
      <c r="H39" s="1">
        <v>24536</v>
      </c>
      <c r="I39" s="2">
        <v>276</v>
      </c>
      <c r="J39" s="1">
        <v>1353634</v>
      </c>
      <c r="K39" s="1">
        <v>342088</v>
      </c>
      <c r="L39" s="1">
        <v>3956971</v>
      </c>
      <c r="M39" s="44"/>
      <c r="N39" s="37">
        <f>IFERROR(B39/J39,0)</f>
        <v>7.1723966744334136E-2</v>
      </c>
      <c r="O39" s="38">
        <f>IFERROR(I39/H39,0)</f>
        <v>1.1248777306814476E-2</v>
      </c>
      <c r="P39" s="36">
        <f>D39*250</f>
        <v>272750</v>
      </c>
      <c r="Q39" s="39">
        <f>ABS(P39-B39)/B39</f>
        <v>1.8093070204350692</v>
      </c>
    </row>
    <row r="40" spans="1:17" ht="15" thickBot="1" x14ac:dyDescent="0.35">
      <c r="A40" s="41" t="s">
        <v>37</v>
      </c>
      <c r="B40" s="1">
        <v>36526</v>
      </c>
      <c r="C40" s="2"/>
      <c r="D40" s="2">
        <v>597</v>
      </c>
      <c r="E40" s="2"/>
      <c r="F40" s="1">
        <v>5901</v>
      </c>
      <c r="G40" s="1">
        <v>30028</v>
      </c>
      <c r="H40" s="1">
        <v>8660</v>
      </c>
      <c r="I40" s="2">
        <v>142</v>
      </c>
      <c r="J40" s="1">
        <v>728830</v>
      </c>
      <c r="K40" s="1">
        <v>172801</v>
      </c>
      <c r="L40" s="1">
        <v>4217737</v>
      </c>
      <c r="M40" s="44"/>
      <c r="N40" s="37">
        <f>IFERROR(B40/J40,0)</f>
        <v>5.0115939245091445E-2</v>
      </c>
      <c r="O40" s="38">
        <f>IFERROR(I40/H40,0)</f>
        <v>1.6397228637413396E-2</v>
      </c>
      <c r="P40" s="36">
        <f>D40*250</f>
        <v>149250</v>
      </c>
      <c r="Q40" s="39">
        <f>ABS(P40-B40)/B40</f>
        <v>3.086130427640585</v>
      </c>
    </row>
    <row r="41" spans="1:17" ht="15" thickBot="1" x14ac:dyDescent="0.35">
      <c r="A41" s="41" t="s">
        <v>19</v>
      </c>
      <c r="B41" s="1">
        <v>174352</v>
      </c>
      <c r="C41" s="2"/>
      <c r="D41" s="1">
        <v>8394</v>
      </c>
      <c r="E41" s="2"/>
      <c r="F41" s="1">
        <v>137139</v>
      </c>
      <c r="G41" s="1">
        <v>28819</v>
      </c>
      <c r="H41" s="1">
        <v>13619</v>
      </c>
      <c r="I41" s="2">
        <v>656</v>
      </c>
      <c r="J41" s="1">
        <v>2281555</v>
      </c>
      <c r="K41" s="1">
        <v>178219</v>
      </c>
      <c r="L41" s="1">
        <v>12801989</v>
      </c>
      <c r="M41" s="44"/>
      <c r="N41" s="37">
        <f>IFERROR(B41/J41,0)</f>
        <v>7.6418056983066376E-2</v>
      </c>
      <c r="O41" s="38">
        <f>IFERROR(I41/H41,0)</f>
        <v>4.816800058741464E-2</v>
      </c>
      <c r="P41" s="36">
        <f>D41*250</f>
        <v>2098500</v>
      </c>
      <c r="Q41" s="39">
        <f>ABS(P41-B41)/B41</f>
        <v>11.035996145728182</v>
      </c>
    </row>
    <row r="42" spans="1:17" ht="13.5" thickBot="1" x14ac:dyDescent="0.35">
      <c r="A42" s="42" t="s">
        <v>65</v>
      </c>
      <c r="B42" s="1">
        <v>53364</v>
      </c>
      <c r="C42" s="50">
        <v>472</v>
      </c>
      <c r="D42" s="2">
        <v>728</v>
      </c>
      <c r="E42" s="51">
        <v>8</v>
      </c>
      <c r="F42" s="2" t="s">
        <v>104</v>
      </c>
      <c r="G42" s="2" t="s">
        <v>104</v>
      </c>
      <c r="H42" s="1">
        <v>15756</v>
      </c>
      <c r="I42" s="2">
        <v>215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0.11499052950721116</v>
      </c>
      <c r="O42" s="38">
        <f>IFERROR(I42/H42,0)</f>
        <v>1.3645595328763646E-2</v>
      </c>
      <c r="P42" s="36">
        <f>D42*250</f>
        <v>182000</v>
      </c>
      <c r="Q42" s="39">
        <f>ABS(P42-B42)/B42</f>
        <v>2.4105389401094373</v>
      </c>
    </row>
    <row r="43" spans="1:17" ht="15" thickBot="1" x14ac:dyDescent="0.35">
      <c r="A43" s="41" t="s">
        <v>40</v>
      </c>
      <c r="B43" s="1">
        <v>26294</v>
      </c>
      <c r="C43" s="2"/>
      <c r="D43" s="1">
        <v>1130</v>
      </c>
      <c r="E43" s="2"/>
      <c r="F43" s="1">
        <v>2422</v>
      </c>
      <c r="G43" s="1">
        <v>22742</v>
      </c>
      <c r="H43" s="1">
        <v>24821</v>
      </c>
      <c r="I43" s="1">
        <v>1067</v>
      </c>
      <c r="J43" s="1">
        <v>864638</v>
      </c>
      <c r="K43" s="1">
        <v>816188</v>
      </c>
      <c r="L43" s="1">
        <v>1059361</v>
      </c>
      <c r="M43" s="44"/>
      <c r="N43" s="37">
        <f>IFERROR(B43/J43,0)</f>
        <v>3.0410414531861888E-2</v>
      </c>
      <c r="O43" s="38">
        <f>IFERROR(I43/H43,0)</f>
        <v>4.2987792594980055E-2</v>
      </c>
      <c r="P43" s="36">
        <f>D43*250</f>
        <v>282500</v>
      </c>
      <c r="Q43" s="39">
        <f>ABS(P43-B43)/B43</f>
        <v>9.7438959458431587</v>
      </c>
    </row>
    <row r="44" spans="1:17" ht="15" thickBot="1" x14ac:dyDescent="0.35">
      <c r="A44" s="41" t="s">
        <v>25</v>
      </c>
      <c r="B44" s="1">
        <v>155676</v>
      </c>
      <c r="C44" s="2"/>
      <c r="D44" s="1">
        <v>3530</v>
      </c>
      <c r="E44" s="2"/>
      <c r="F44" s="1">
        <v>77102</v>
      </c>
      <c r="G44" s="1">
        <v>75044</v>
      </c>
      <c r="H44" s="1">
        <v>30236</v>
      </c>
      <c r="I44" s="2">
        <v>686</v>
      </c>
      <c r="J44" s="1">
        <v>1591017</v>
      </c>
      <c r="K44" s="1">
        <v>309013</v>
      </c>
      <c r="L44" s="1">
        <v>5148714</v>
      </c>
      <c r="M44" s="44"/>
      <c r="N44" s="37">
        <f>IFERROR(B44/J44,0)</f>
        <v>9.7846848902305883E-2</v>
      </c>
      <c r="O44" s="38">
        <f>IFERROR(I44/H44,0)</f>
        <v>2.2688186268024872E-2</v>
      </c>
      <c r="P44" s="36">
        <f>D44*250</f>
        <v>882500</v>
      </c>
      <c r="Q44" s="39">
        <f>ABS(P44-B44)/B44</f>
        <v>4.6688249955034813</v>
      </c>
    </row>
    <row r="45" spans="1:17" ht="15" thickBot="1" x14ac:dyDescent="0.35">
      <c r="A45" s="41" t="s">
        <v>54</v>
      </c>
      <c r="B45" s="1">
        <v>27215</v>
      </c>
      <c r="C45" s="2"/>
      <c r="D45" s="2">
        <v>277</v>
      </c>
      <c r="E45" s="2"/>
      <c r="F45" s="1">
        <v>21750</v>
      </c>
      <c r="G45" s="1">
        <v>5188</v>
      </c>
      <c r="H45" s="1">
        <v>30763</v>
      </c>
      <c r="I45" s="2">
        <v>313</v>
      </c>
      <c r="J45" s="1">
        <v>214153</v>
      </c>
      <c r="K45" s="1">
        <v>242074</v>
      </c>
      <c r="L45" s="1">
        <v>884659</v>
      </c>
      <c r="M45" s="44"/>
      <c r="N45" s="37">
        <f>IFERROR(B45/J45,0)</f>
        <v>0.12708203947644908</v>
      </c>
      <c r="O45" s="38">
        <f>IFERROR(I45/H45,0)</f>
        <v>1.0174560348470566E-2</v>
      </c>
      <c r="P45" s="36">
        <f>D45*250</f>
        <v>69250</v>
      </c>
      <c r="Q45" s="39">
        <f>ABS(P45-B45)/B45</f>
        <v>1.5445526364137425</v>
      </c>
    </row>
    <row r="46" spans="1:17" ht="15" thickBot="1" x14ac:dyDescent="0.35">
      <c r="A46" s="41" t="s">
        <v>20</v>
      </c>
      <c r="B46" s="1">
        <v>211003</v>
      </c>
      <c r="C46" s="2"/>
      <c r="D46" s="1">
        <v>2732</v>
      </c>
      <c r="E46" s="2"/>
      <c r="F46" s="1">
        <v>191651</v>
      </c>
      <c r="G46" s="1">
        <v>16620</v>
      </c>
      <c r="H46" s="1">
        <v>30897</v>
      </c>
      <c r="I46" s="2">
        <v>400</v>
      </c>
      <c r="J46" s="1">
        <v>3107299</v>
      </c>
      <c r="K46" s="1">
        <v>455004</v>
      </c>
      <c r="L46" s="1">
        <v>6829174</v>
      </c>
      <c r="M46" s="44"/>
      <c r="N46" s="37">
        <f>IFERROR(B46/J46,0)</f>
        <v>6.7905599042769937E-2</v>
      </c>
      <c r="O46" s="38">
        <f>IFERROR(I46/H46,0)</f>
        <v>1.2946240735346474E-2</v>
      </c>
      <c r="P46" s="36">
        <f>D46*250</f>
        <v>683000</v>
      </c>
      <c r="Q46" s="39">
        <f>ABS(P46-B46)/B46</f>
        <v>2.2369208020739042</v>
      </c>
    </row>
    <row r="47" spans="1:17" ht="15" thickBot="1" x14ac:dyDescent="0.35">
      <c r="A47" s="41" t="s">
        <v>15</v>
      </c>
      <c r="B47" s="1">
        <v>829453</v>
      </c>
      <c r="C47" s="2"/>
      <c r="D47" s="1">
        <v>16992</v>
      </c>
      <c r="E47" s="2"/>
      <c r="F47" s="1">
        <v>716009</v>
      </c>
      <c r="G47" s="1">
        <v>96452</v>
      </c>
      <c r="H47" s="1">
        <v>28606</v>
      </c>
      <c r="I47" s="2">
        <v>586</v>
      </c>
      <c r="J47" s="1">
        <v>7323898</v>
      </c>
      <c r="K47" s="1">
        <v>252584</v>
      </c>
      <c r="L47" s="1">
        <v>28995881</v>
      </c>
      <c r="M47" s="44"/>
      <c r="N47" s="37">
        <f>IFERROR(B47/J47,0)</f>
        <v>0.11325294262699999</v>
      </c>
      <c r="O47" s="38">
        <f>IFERROR(I47/H47,0)</f>
        <v>2.0485212892400195E-2</v>
      </c>
      <c r="P47" s="36">
        <f>D47*250</f>
        <v>4248000</v>
      </c>
      <c r="Q47" s="39">
        <f>ABS(P47-B47)/B47</f>
        <v>4.1214475081770754</v>
      </c>
    </row>
    <row r="48" spans="1:17" ht="13.5" thickBot="1" x14ac:dyDescent="0.35">
      <c r="A48" s="42" t="s">
        <v>66</v>
      </c>
      <c r="B48" s="1">
        <v>1324</v>
      </c>
      <c r="C48" s="2"/>
      <c r="D48" s="2">
        <v>20</v>
      </c>
      <c r="E48" s="2"/>
      <c r="F48" s="1">
        <v>1286</v>
      </c>
      <c r="G48" s="2">
        <v>18</v>
      </c>
      <c r="H48" s="2"/>
      <c r="I48" s="2"/>
      <c r="J48" s="1">
        <v>21792</v>
      </c>
      <c r="K48" s="2"/>
      <c r="L48" s="2"/>
      <c r="M48" s="44"/>
      <c r="N48" s="37">
        <f>IFERROR(B48/J48,0)</f>
        <v>6.0756240822320118E-2</v>
      </c>
      <c r="O48" s="38">
        <f>IFERROR(I48/H48,0)</f>
        <v>0</v>
      </c>
      <c r="P48" s="36">
        <f>D48*250</f>
        <v>5000</v>
      </c>
      <c r="Q48" s="39">
        <f>ABS(P48-B48)/B48</f>
        <v>2.7764350453172204</v>
      </c>
    </row>
    <row r="49" spans="1:17" ht="15" thickBot="1" x14ac:dyDescent="0.35">
      <c r="A49" s="41" t="s">
        <v>28</v>
      </c>
      <c r="B49" s="1">
        <v>83290</v>
      </c>
      <c r="C49" s="2"/>
      <c r="D49" s="2">
        <v>505</v>
      </c>
      <c r="E49" s="2"/>
      <c r="F49" s="1">
        <v>61326</v>
      </c>
      <c r="G49" s="1">
        <v>21459</v>
      </c>
      <c r="H49" s="1">
        <v>25980</v>
      </c>
      <c r="I49" s="2">
        <v>158</v>
      </c>
      <c r="J49" s="1">
        <v>1185494</v>
      </c>
      <c r="K49" s="1">
        <v>369778</v>
      </c>
      <c r="L49" s="1">
        <v>3205958</v>
      </c>
      <c r="M49" s="44"/>
      <c r="N49" s="37">
        <f>IFERROR(B49/J49,0)</f>
        <v>7.0257630996023598E-2</v>
      </c>
      <c r="O49" s="38">
        <f>IFERROR(I49/H49,0)</f>
        <v>6.0816012317167056E-3</v>
      </c>
      <c r="P49" s="36">
        <f>D49*250</f>
        <v>126250</v>
      </c>
      <c r="Q49" s="39">
        <f>ABS(P49-B49)/B49</f>
        <v>0.51578820986913199</v>
      </c>
    </row>
    <row r="50" spans="1:17" ht="15" thickBot="1" x14ac:dyDescent="0.35">
      <c r="A50" s="41" t="s">
        <v>48</v>
      </c>
      <c r="B50" s="1">
        <v>1846</v>
      </c>
      <c r="C50" s="2"/>
      <c r="D50" s="2">
        <v>58</v>
      </c>
      <c r="E50" s="2"/>
      <c r="F50" s="1">
        <v>1646</v>
      </c>
      <c r="G50" s="2">
        <v>142</v>
      </c>
      <c r="H50" s="1">
        <v>2958</v>
      </c>
      <c r="I50" s="2">
        <v>93</v>
      </c>
      <c r="J50" s="1">
        <v>170439</v>
      </c>
      <c r="K50" s="1">
        <v>273144</v>
      </c>
      <c r="L50" s="1">
        <v>623989</v>
      </c>
      <c r="M50" s="44"/>
      <c r="N50" s="37">
        <f>IFERROR(B50/J50,0)</f>
        <v>1.0830854440591649E-2</v>
      </c>
      <c r="O50" s="38">
        <f>IFERROR(I50/H50,0)</f>
        <v>3.1440162271805273E-2</v>
      </c>
      <c r="P50" s="36">
        <f>D50*250</f>
        <v>14500</v>
      </c>
      <c r="Q50" s="39">
        <f>ABS(P50-B50)/B50</f>
        <v>6.854821235102925</v>
      </c>
    </row>
    <row r="51" spans="1:17" ht="15" thickBot="1" x14ac:dyDescent="0.35">
      <c r="A51" s="41" t="s">
        <v>29</v>
      </c>
      <c r="B51" s="1">
        <v>156649</v>
      </c>
      <c r="C51" s="2"/>
      <c r="D51" s="1">
        <v>3344</v>
      </c>
      <c r="E51" s="2"/>
      <c r="F51" s="1">
        <v>18336</v>
      </c>
      <c r="G51" s="1">
        <v>134969</v>
      </c>
      <c r="H51" s="1">
        <v>18353</v>
      </c>
      <c r="I51" s="2">
        <v>392</v>
      </c>
      <c r="J51" s="1">
        <v>2390394</v>
      </c>
      <c r="K51" s="1">
        <v>280053</v>
      </c>
      <c r="L51" s="1">
        <v>8535519</v>
      </c>
      <c r="M51" s="44"/>
      <c r="N51" s="37">
        <f>IFERROR(B51/J51,0)</f>
        <v>6.5532711343820313E-2</v>
      </c>
      <c r="O51" s="38">
        <f>IFERROR(I51/H51,0)</f>
        <v>2.1358905900942624E-2</v>
      </c>
      <c r="P51" s="36">
        <f>D51*250</f>
        <v>836000</v>
      </c>
      <c r="Q51" s="39">
        <f>ABS(P51-B51)/B51</f>
        <v>4.3367720189723524</v>
      </c>
    </row>
    <row r="52" spans="1:17" ht="15" thickBot="1" x14ac:dyDescent="0.35">
      <c r="A52" s="41" t="s">
        <v>9</v>
      </c>
      <c r="B52" s="1">
        <v>95639</v>
      </c>
      <c r="C52" s="2"/>
      <c r="D52" s="1">
        <v>2193</v>
      </c>
      <c r="E52" s="2"/>
      <c r="F52" s="1">
        <v>45034</v>
      </c>
      <c r="G52" s="1">
        <v>48412</v>
      </c>
      <c r="H52" s="1">
        <v>12559</v>
      </c>
      <c r="I52" s="2">
        <v>288</v>
      </c>
      <c r="J52" s="1">
        <v>2037946</v>
      </c>
      <c r="K52" s="1">
        <v>267626</v>
      </c>
      <c r="L52" s="1">
        <v>7614893</v>
      </c>
      <c r="M52" s="44"/>
      <c r="N52" s="37">
        <f>IFERROR(B52/J52,0)</f>
        <v>4.6929113921566123E-2</v>
      </c>
      <c r="O52" s="38">
        <f>IFERROR(I52/H52,0)</f>
        <v>2.293176208296839E-2</v>
      </c>
      <c r="P52" s="36">
        <f>D52*250</f>
        <v>548250</v>
      </c>
      <c r="Q52" s="39">
        <f>ABS(P52-B52)/B52</f>
        <v>4.7324940662282122</v>
      </c>
    </row>
    <row r="53" spans="1:17" ht="15" thickBot="1" x14ac:dyDescent="0.35">
      <c r="A53" s="41" t="s">
        <v>56</v>
      </c>
      <c r="B53" s="1">
        <v>17707</v>
      </c>
      <c r="C53" s="2"/>
      <c r="D53" s="2">
        <v>376</v>
      </c>
      <c r="E53" s="2"/>
      <c r="F53" s="1">
        <v>12896</v>
      </c>
      <c r="G53" s="1">
        <v>4435</v>
      </c>
      <c r="H53" s="1">
        <v>9880</v>
      </c>
      <c r="I53" s="2">
        <v>210</v>
      </c>
      <c r="J53" s="1">
        <v>617045</v>
      </c>
      <c r="K53" s="1">
        <v>344305</v>
      </c>
      <c r="L53" s="1">
        <v>1792147</v>
      </c>
      <c r="M53" s="44"/>
      <c r="N53" s="37">
        <f>IFERROR(B53/J53,0)</f>
        <v>2.8696448395173772E-2</v>
      </c>
      <c r="O53" s="38">
        <f>IFERROR(I53/H53,0)</f>
        <v>2.1255060728744939E-2</v>
      </c>
      <c r="P53" s="36">
        <f>D53*250</f>
        <v>94000</v>
      </c>
      <c r="Q53" s="39">
        <f>ABS(P53-B53)/B53</f>
        <v>4.308635003106116</v>
      </c>
    </row>
    <row r="54" spans="1:17" ht="15" thickBot="1" x14ac:dyDescent="0.35">
      <c r="A54" s="41" t="s">
        <v>22</v>
      </c>
      <c r="B54" s="1">
        <v>144818</v>
      </c>
      <c r="C54" s="2"/>
      <c r="D54" s="1">
        <v>1440</v>
      </c>
      <c r="E54" s="2"/>
      <c r="F54" s="1">
        <v>115826</v>
      </c>
      <c r="G54" s="1">
        <v>27552</v>
      </c>
      <c r="H54" s="1">
        <v>24872</v>
      </c>
      <c r="I54" s="2">
        <v>247</v>
      </c>
      <c r="J54" s="1">
        <v>1663480</v>
      </c>
      <c r="K54" s="1">
        <v>285702</v>
      </c>
      <c r="L54" s="1">
        <v>5822434</v>
      </c>
      <c r="M54" s="44"/>
      <c r="N54" s="37">
        <f>IFERROR(B54/J54,0)</f>
        <v>8.7057253468632023E-2</v>
      </c>
      <c r="O54" s="38">
        <f>IFERROR(I54/H54,0)</f>
        <v>9.9308459311675777E-3</v>
      </c>
      <c r="P54" s="36">
        <f>D54*250</f>
        <v>360000</v>
      </c>
      <c r="Q54" s="39">
        <f>ABS(P54-B54)/B54</f>
        <v>1.4858788272176111</v>
      </c>
    </row>
    <row r="55" spans="1:17" ht="15" thickBot="1" x14ac:dyDescent="0.35">
      <c r="A55" s="48" t="s">
        <v>55</v>
      </c>
      <c r="B55" s="29">
        <v>7335</v>
      </c>
      <c r="C55" s="13"/>
      <c r="D55" s="13">
        <v>54</v>
      </c>
      <c r="E55" s="13"/>
      <c r="F55" s="29">
        <v>5732</v>
      </c>
      <c r="G55" s="29">
        <v>1549</v>
      </c>
      <c r="H55" s="29">
        <v>12674</v>
      </c>
      <c r="I55" s="13">
        <v>93</v>
      </c>
      <c r="J55" s="29">
        <v>188406</v>
      </c>
      <c r="K55" s="29">
        <v>325534</v>
      </c>
      <c r="L55" s="29">
        <v>578759</v>
      </c>
      <c r="M55" s="44"/>
      <c r="N55" s="37">
        <f>IFERROR(B55/J55,0)</f>
        <v>3.8931881150281837E-2</v>
      </c>
      <c r="O55" s="38">
        <f>IFERROR(I55/H55,0)</f>
        <v>7.3378570301404454E-3</v>
      </c>
      <c r="P55" s="36">
        <f>D55*250</f>
        <v>13500</v>
      </c>
      <c r="Q55" s="39">
        <f>ABS(P55-B55)/B55</f>
        <v>0.8404907975460123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B7569614-3016-4966-BA43-194AD1CB6BAA}"/>
    <hyperlink ref="A47" r:id="rId2" display="https://www.worldometers.info/coronavirus/usa/texas/" xr:uid="{FE8A6391-EED5-4D37-AE67-8C33DB2B4C2D}"/>
    <hyperlink ref="A11" r:id="rId3" display="https://www.worldometers.info/coronavirus/usa/florida/" xr:uid="{FD783DF4-5BE2-448A-8D17-1880DC1D6650}"/>
    <hyperlink ref="A35" r:id="rId4" display="https://www.worldometers.info/coronavirus/usa/new-york/" xr:uid="{83EA511C-612E-43BA-9B72-ABA498C48B6F}"/>
    <hyperlink ref="A12" r:id="rId5" display="https://www.worldometers.info/coronavirus/usa/georgia/" xr:uid="{0E0B38F6-FBEA-4FE8-B34F-6F1F226EBCD1}"/>
    <hyperlink ref="A16" r:id="rId6" display="https://www.worldometers.info/coronavirus/usa/illinois/" xr:uid="{5820DB9A-66F0-4BAB-B76D-DA510A2A79CD}"/>
    <hyperlink ref="A36" r:id="rId7" display="https://www.worldometers.info/coronavirus/usa/north-carolina/" xr:uid="{A7A6D145-3DBC-433F-B23C-11323AD057DE}"/>
    <hyperlink ref="A4" r:id="rId8" display="https://www.worldometers.info/coronavirus/usa/arizona/" xr:uid="{CC79D93E-135B-4EC3-B305-10D5D97BEF44}"/>
    <hyperlink ref="A33" r:id="rId9" display="https://www.worldometers.info/coronavirus/usa/new-jersey/" xr:uid="{7F42E02C-765E-4F96-BD5C-E58D99E44A16}"/>
    <hyperlink ref="A46" r:id="rId10" display="https://www.worldometers.info/coronavirus/usa/tennessee/" xr:uid="{60B7EAB9-BF7F-4242-AB8C-DE9AEF9C9025}"/>
    <hyperlink ref="A41" r:id="rId11" display="https://www.worldometers.info/coronavirus/usa/pennsylvania/" xr:uid="{5FDD5740-BCDF-43D9-89A2-4B9360E1E7DE}"/>
    <hyperlink ref="A21" r:id="rId12" display="https://www.worldometers.info/coronavirus/usa/louisiana/" xr:uid="{601F8151-2A70-4ABD-A802-4F6A9B3D9D99}"/>
    <hyperlink ref="A38" r:id="rId13" display="https://www.worldometers.info/coronavirus/usa/ohio/" xr:uid="{ECE19036-EDDB-4E47-8794-C7BB72C8F902}"/>
    <hyperlink ref="A2" r:id="rId14" display="https://www.worldometers.info/coronavirus/usa/alabama/" xr:uid="{3FBB5336-E6A1-428E-85C2-81155B545C15}"/>
    <hyperlink ref="A51" r:id="rId15" display="https://www.worldometers.info/coronavirus/usa/virginia/" xr:uid="{D5B285C3-0C14-4AD9-BFB7-0D3B50132568}"/>
    <hyperlink ref="A44" r:id="rId16" display="https://www.worldometers.info/coronavirus/usa/south-carolina/" xr:uid="{99BBA12C-71D7-4877-984C-CF6833E568F2}"/>
    <hyperlink ref="A25" r:id="rId17" display="https://www.worldometers.info/coronavirus/usa/michigan/" xr:uid="{8853F23E-E04B-494E-A6AE-5283278B794F}"/>
    <hyperlink ref="A28" r:id="rId18" display="https://www.worldometers.info/coronavirus/usa/missouri/" xr:uid="{FDA14568-DAB7-4207-9477-EF42FC9BDAA9}"/>
    <hyperlink ref="A54" r:id="rId19" display="https://www.worldometers.info/coronavirus/usa/wisconsin/" xr:uid="{9E1FFFCE-F03C-4A6E-937E-E87CE9A06B75}"/>
    <hyperlink ref="A24" r:id="rId20" display="https://www.worldometers.info/coronavirus/usa/massachusetts/" xr:uid="{60368346-B1D2-496F-AEF4-2BEB7D80749E}"/>
    <hyperlink ref="A17" r:id="rId21" display="https://www.worldometers.info/coronavirus/usa/indiana/" xr:uid="{374DAAC6-2AD8-49AB-B105-9180E1D7B49A}"/>
    <hyperlink ref="A23" r:id="rId22" display="https://www.worldometers.info/coronavirus/usa/maryland/" xr:uid="{3F8BD0D9-E34A-409C-B6A2-2FBD0C288978}"/>
    <hyperlink ref="A26" r:id="rId23" display="https://www.worldometers.info/coronavirus/usa/minnesota/" xr:uid="{19474C04-403C-45D2-A6DB-F558ECB33C1D}"/>
    <hyperlink ref="A27" r:id="rId24" display="https://www.worldometers.info/coronavirus/usa/mississippi/" xr:uid="{2A3EF66E-51DD-41B6-9C29-7666B7FDB930}"/>
    <hyperlink ref="A18" r:id="rId25" display="https://www.worldometers.info/coronavirus/usa/iowa/" xr:uid="{F8CAAD58-A7D4-4CC9-8B61-67549C6BDFE9}"/>
    <hyperlink ref="A39" r:id="rId26" display="https://www.worldometers.info/coronavirus/usa/oklahoma/" xr:uid="{E5F03747-2C47-4F97-AEAB-8D4726026130}"/>
    <hyperlink ref="A52" r:id="rId27" display="https://www.worldometers.info/coronavirus/usa/washington/" xr:uid="{A2B0B884-302F-4D31-85D4-47A4201DDDA6}"/>
    <hyperlink ref="A5" r:id="rId28" display="https://www.worldometers.info/coronavirus/usa/arkansas/" xr:uid="{795FAFC6-E231-43E8-8E90-AEE15299F4AD}"/>
    <hyperlink ref="A31" r:id="rId29" display="https://www.worldometers.info/coronavirus/usa/nevada/" xr:uid="{73B2982E-ECBC-4469-93BF-F6B763A6E317}"/>
    <hyperlink ref="A49" r:id="rId30" display="https://www.worldometers.info/coronavirus/usa/utah/" xr:uid="{44E59731-EABD-4641-AB5E-AD536188AEC0}"/>
    <hyperlink ref="A20" r:id="rId31" display="https://www.worldometers.info/coronavirus/usa/kentucky/" xr:uid="{FE7C70EC-80EC-4BD7-8900-755B7DBA24DB}"/>
    <hyperlink ref="A7" r:id="rId32" display="https://www.worldometers.info/coronavirus/usa/colorado/" xr:uid="{A389DBC9-E867-424C-92D3-A9D312C38B9C}"/>
    <hyperlink ref="A19" r:id="rId33" display="https://www.worldometers.info/coronavirus/usa/kansas/" xr:uid="{5D877081-04B5-4F8C-975A-67A583219190}"/>
    <hyperlink ref="A8" r:id="rId34" display="https://www.worldometers.info/coronavirus/usa/connecticut/" xr:uid="{61F7A584-EB77-49CA-B04C-DE0B8477FA09}"/>
    <hyperlink ref="A30" r:id="rId35" display="https://www.worldometers.info/coronavirus/usa/nebraska/" xr:uid="{BA44F81A-447A-4E5F-94A4-7D3ED7E10AAE}"/>
    <hyperlink ref="A15" r:id="rId36" display="https://www.worldometers.info/coronavirus/usa/idaho/" xr:uid="{170E194B-AC04-4CB1-ADB2-58AAAAE31EF5}"/>
    <hyperlink ref="A40" r:id="rId37" display="https://www.worldometers.info/coronavirus/usa/oregon/" xr:uid="{60693BA8-4CE3-411D-A06E-518B2F98DDFE}"/>
    <hyperlink ref="A34" r:id="rId38" display="https://www.worldometers.info/coronavirus/usa/new-mexico/" xr:uid="{5FC9EF07-B6A2-4B9A-88FC-44C43DA860B7}"/>
    <hyperlink ref="A45" r:id="rId39" display="https://www.worldometers.info/coronavirus/usa/south-dakota/" xr:uid="{7CD8A568-D4AE-4B2D-927E-9AE533F7819E}"/>
    <hyperlink ref="A43" r:id="rId40" display="https://www.worldometers.info/coronavirus/usa/rhode-island/" xr:uid="{5C6A9957-76C0-49C7-84DC-749E8A6416A5}"/>
    <hyperlink ref="A37" r:id="rId41" display="https://www.worldometers.info/coronavirus/usa/north-dakota/" xr:uid="{12DD66F0-DF54-4476-81C5-D8D5FF8F3312}"/>
    <hyperlink ref="A9" r:id="rId42" display="https://www.worldometers.info/coronavirus/usa/delaware/" xr:uid="{7847B310-FD90-426E-B154-4C7D005060F3}"/>
    <hyperlink ref="A53" r:id="rId43" display="https://www.worldometers.info/coronavirus/usa/west-virginia/" xr:uid="{699715F4-8574-4EF6-973B-FCA98B7D87F4}"/>
    <hyperlink ref="A29" r:id="rId44" display="https://www.worldometers.info/coronavirus/usa/montana/" xr:uid="{26085DC4-C795-45FF-8D93-AC7884EDD5B0}"/>
    <hyperlink ref="A10" r:id="rId45" display="https://www.worldometers.info/coronavirus/usa/district-of-columbia/" xr:uid="{D8FF1CC5-5824-4C90-8B7E-ED2C88077A45}"/>
    <hyperlink ref="A14" r:id="rId46" display="https://www.worldometers.info/coronavirus/usa/hawaii/" xr:uid="{51A1FD23-ABB9-45EE-9FB7-79EEF6C66B94}"/>
    <hyperlink ref="A3" r:id="rId47" display="https://www.worldometers.info/coronavirus/usa/alaska/" xr:uid="{24EF5C58-31C8-4C36-801C-2102E8D2743A}"/>
    <hyperlink ref="A32" r:id="rId48" display="https://www.worldometers.info/coronavirus/usa/new-hampshire/" xr:uid="{BBF9F7A2-B981-4874-A7E6-DAACCA068ED0}"/>
    <hyperlink ref="A55" r:id="rId49" display="https://www.worldometers.info/coronavirus/usa/wyoming/" xr:uid="{A5DC704E-1DC0-43E7-BCA3-E9AE2996C5B6}"/>
    <hyperlink ref="A22" r:id="rId50" display="https://www.worldometers.info/coronavirus/usa/maine/" xr:uid="{A61CD7F6-4D76-4C12-B164-7B1292C1301A}"/>
    <hyperlink ref="A50" r:id="rId51" display="https://www.worldometers.info/coronavirus/usa/vermont/" xr:uid="{03FD593D-7C4D-48E0-BFB5-5CF601033BD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workbookViewId="0">
      <selection activeCell="B55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2653</v>
      </c>
    </row>
    <row r="3" spans="1:2" ht="15" thickBot="1" x14ac:dyDescent="0.4">
      <c r="A3" s="41" t="s">
        <v>52</v>
      </c>
      <c r="B3" s="31">
        <v>60</v>
      </c>
    </row>
    <row r="4" spans="1:2" ht="15" thickBot="1" x14ac:dyDescent="0.4">
      <c r="A4" s="41" t="s">
        <v>33</v>
      </c>
      <c r="B4" s="31">
        <v>5746</v>
      </c>
    </row>
    <row r="5" spans="1:2" ht="15" thickBot="1" x14ac:dyDescent="0.4">
      <c r="A5" s="41" t="s">
        <v>34</v>
      </c>
      <c r="B5" s="31">
        <v>1530</v>
      </c>
    </row>
    <row r="6" spans="1:2" ht="15" thickBot="1" x14ac:dyDescent="0.4">
      <c r="A6" s="41" t="s">
        <v>10</v>
      </c>
      <c r="B6" s="31">
        <v>16509</v>
      </c>
    </row>
    <row r="7" spans="1:2" ht="15" thickBot="1" x14ac:dyDescent="0.4">
      <c r="A7" s="41" t="s">
        <v>18</v>
      </c>
      <c r="B7" s="31">
        <v>2103</v>
      </c>
    </row>
    <row r="8" spans="1:2" ht="15" thickBot="1" x14ac:dyDescent="0.4">
      <c r="A8" s="41" t="s">
        <v>23</v>
      </c>
      <c r="B8" s="31">
        <v>4530</v>
      </c>
    </row>
    <row r="9" spans="1:2" ht="15" thickBot="1" x14ac:dyDescent="0.4">
      <c r="A9" s="41" t="s">
        <v>43</v>
      </c>
      <c r="B9" s="31">
        <v>651</v>
      </c>
    </row>
    <row r="10" spans="1:2" ht="29.5" thickBot="1" x14ac:dyDescent="0.4">
      <c r="A10" s="41" t="s">
        <v>63</v>
      </c>
      <c r="B10" s="31">
        <v>634</v>
      </c>
    </row>
    <row r="11" spans="1:2" ht="15" thickBot="1" x14ac:dyDescent="0.4">
      <c r="A11" s="41" t="s">
        <v>13</v>
      </c>
      <c r="B11" s="31">
        <v>15187</v>
      </c>
    </row>
    <row r="12" spans="1:2" ht="15" thickBot="1" x14ac:dyDescent="0.4">
      <c r="A12" s="41" t="s">
        <v>16</v>
      </c>
      <c r="B12" s="31">
        <v>7348</v>
      </c>
    </row>
    <row r="13" spans="1:2" ht="15" thickBot="1" x14ac:dyDescent="0.4">
      <c r="A13" s="42" t="s">
        <v>64</v>
      </c>
      <c r="B13" s="31">
        <v>58</v>
      </c>
    </row>
    <row r="14" spans="1:2" ht="15" thickBot="1" x14ac:dyDescent="0.4">
      <c r="A14" s="41" t="s">
        <v>47</v>
      </c>
      <c r="B14" s="31">
        <v>166</v>
      </c>
    </row>
    <row r="15" spans="1:2" ht="15" thickBot="1" x14ac:dyDescent="0.4">
      <c r="A15" s="41" t="s">
        <v>49</v>
      </c>
      <c r="B15" s="31">
        <v>506</v>
      </c>
    </row>
    <row r="16" spans="1:2" ht="15" thickBot="1" x14ac:dyDescent="0.4">
      <c r="A16" s="41" t="s">
        <v>12</v>
      </c>
      <c r="B16" s="31">
        <v>9191</v>
      </c>
    </row>
    <row r="17" spans="1:2" ht="15" thickBot="1" x14ac:dyDescent="0.4">
      <c r="A17" s="41" t="s">
        <v>27</v>
      </c>
      <c r="B17" s="31">
        <v>3761</v>
      </c>
    </row>
    <row r="18" spans="1:2" ht="15" thickBot="1" x14ac:dyDescent="0.4">
      <c r="A18" s="41" t="s">
        <v>41</v>
      </c>
      <c r="B18" s="31">
        <v>1454</v>
      </c>
    </row>
    <row r="19" spans="1:2" ht="15" thickBot="1" x14ac:dyDescent="0.4">
      <c r="A19" s="41" t="s">
        <v>45</v>
      </c>
      <c r="B19" s="31">
        <v>763</v>
      </c>
    </row>
    <row r="20" spans="1:2" ht="15" thickBot="1" x14ac:dyDescent="0.4">
      <c r="A20" s="41" t="s">
        <v>38</v>
      </c>
      <c r="B20" s="31">
        <v>1242</v>
      </c>
    </row>
    <row r="21" spans="1:2" ht="15" thickBot="1" x14ac:dyDescent="0.4">
      <c r="A21" s="41" t="s">
        <v>14</v>
      </c>
      <c r="B21" s="31">
        <v>5635</v>
      </c>
    </row>
    <row r="22" spans="1:2" ht="15" thickBot="1" x14ac:dyDescent="0.4">
      <c r="A22" s="41" t="s">
        <v>39</v>
      </c>
      <c r="B22" s="31">
        <v>143</v>
      </c>
    </row>
    <row r="23" spans="1:2" ht="15" thickBot="1" x14ac:dyDescent="0.4">
      <c r="A23" s="41" t="s">
        <v>26</v>
      </c>
      <c r="B23" s="31">
        <v>3990</v>
      </c>
    </row>
    <row r="24" spans="1:2" ht="15" thickBot="1" x14ac:dyDescent="0.4">
      <c r="A24" s="41" t="s">
        <v>17</v>
      </c>
      <c r="B24" s="31">
        <v>9577</v>
      </c>
    </row>
    <row r="25" spans="1:2" ht="15" thickBot="1" x14ac:dyDescent="0.4">
      <c r="A25" s="41" t="s">
        <v>11</v>
      </c>
      <c r="B25" s="31">
        <v>7200</v>
      </c>
    </row>
    <row r="26" spans="1:2" ht="15" thickBot="1" x14ac:dyDescent="0.4">
      <c r="A26" s="41" t="s">
        <v>32</v>
      </c>
      <c r="B26" s="31">
        <v>2174</v>
      </c>
    </row>
    <row r="27" spans="1:2" ht="15" thickBot="1" x14ac:dyDescent="0.4">
      <c r="A27" s="41" t="s">
        <v>30</v>
      </c>
      <c r="B27" s="31">
        <v>3080</v>
      </c>
    </row>
    <row r="28" spans="1:2" ht="15" thickBot="1" x14ac:dyDescent="0.4">
      <c r="A28" s="41" t="s">
        <v>35</v>
      </c>
      <c r="B28" s="31">
        <v>2485</v>
      </c>
    </row>
    <row r="29" spans="1:2" ht="15" thickBot="1" x14ac:dyDescent="0.4">
      <c r="A29" s="41" t="s">
        <v>51</v>
      </c>
      <c r="B29" s="31">
        <v>206</v>
      </c>
    </row>
    <row r="30" spans="1:2" ht="15" thickBot="1" x14ac:dyDescent="0.4">
      <c r="A30" s="41" t="s">
        <v>50</v>
      </c>
      <c r="B30" s="31">
        <v>514</v>
      </c>
    </row>
    <row r="31" spans="1:2" ht="15" thickBot="1" x14ac:dyDescent="0.4">
      <c r="A31" s="41" t="s">
        <v>31</v>
      </c>
      <c r="B31" s="31">
        <v>1657</v>
      </c>
    </row>
    <row r="32" spans="1:2" ht="29.5" thickBot="1" x14ac:dyDescent="0.4">
      <c r="A32" s="41" t="s">
        <v>42</v>
      </c>
      <c r="B32" s="31">
        <v>450</v>
      </c>
    </row>
    <row r="33" spans="1:2" ht="15" thickBot="1" x14ac:dyDescent="0.4">
      <c r="A33" s="41" t="s">
        <v>8</v>
      </c>
      <c r="B33" s="31">
        <v>16283</v>
      </c>
    </row>
    <row r="34" spans="1:2" ht="15" thickBot="1" x14ac:dyDescent="0.4">
      <c r="A34" s="41" t="s">
        <v>44</v>
      </c>
      <c r="B34" s="31">
        <v>902</v>
      </c>
    </row>
    <row r="35" spans="1:2" ht="15" thickBot="1" x14ac:dyDescent="0.4">
      <c r="A35" s="41" t="s">
        <v>7</v>
      </c>
      <c r="B35" s="31">
        <v>33372</v>
      </c>
    </row>
    <row r="36" spans="1:2" ht="15" thickBot="1" x14ac:dyDescent="0.4">
      <c r="A36" s="41" t="s">
        <v>24</v>
      </c>
      <c r="B36" s="31">
        <v>3747</v>
      </c>
    </row>
    <row r="37" spans="1:2" ht="15" thickBot="1" x14ac:dyDescent="0.4">
      <c r="A37" s="41" t="s">
        <v>53</v>
      </c>
      <c r="B37" s="31">
        <v>321</v>
      </c>
    </row>
    <row r="38" spans="1:2" ht="15" thickBot="1" x14ac:dyDescent="0.4">
      <c r="A38" s="41" t="s">
        <v>21</v>
      </c>
      <c r="B38" s="31">
        <v>5000</v>
      </c>
    </row>
    <row r="39" spans="1:2" ht="15" thickBot="1" x14ac:dyDescent="0.4">
      <c r="A39" s="41" t="s">
        <v>46</v>
      </c>
      <c r="B39" s="31">
        <v>1091</v>
      </c>
    </row>
    <row r="40" spans="1:2" ht="15" thickBot="1" x14ac:dyDescent="0.4">
      <c r="A40" s="41" t="s">
        <v>37</v>
      </c>
      <c r="B40" s="31">
        <v>597</v>
      </c>
    </row>
    <row r="41" spans="1:2" ht="15" thickBot="1" x14ac:dyDescent="0.4">
      <c r="A41" s="41" t="s">
        <v>19</v>
      </c>
      <c r="B41" s="31">
        <v>8394</v>
      </c>
    </row>
    <row r="42" spans="1:2" ht="15" thickBot="1" x14ac:dyDescent="0.4">
      <c r="A42" s="42" t="s">
        <v>65</v>
      </c>
      <c r="B42" s="31">
        <v>728</v>
      </c>
    </row>
    <row r="43" spans="1:2" ht="15" thickBot="1" x14ac:dyDescent="0.4">
      <c r="A43" s="41" t="s">
        <v>40</v>
      </c>
      <c r="B43" s="31">
        <v>1130</v>
      </c>
    </row>
    <row r="44" spans="1:2" ht="15" thickBot="1" x14ac:dyDescent="0.4">
      <c r="A44" s="41" t="s">
        <v>25</v>
      </c>
      <c r="B44" s="31">
        <v>3530</v>
      </c>
    </row>
    <row r="45" spans="1:2" ht="15" thickBot="1" x14ac:dyDescent="0.4">
      <c r="A45" s="41" t="s">
        <v>54</v>
      </c>
      <c r="B45" s="31">
        <v>277</v>
      </c>
    </row>
    <row r="46" spans="1:2" ht="15" thickBot="1" x14ac:dyDescent="0.4">
      <c r="A46" s="41" t="s">
        <v>20</v>
      </c>
      <c r="B46" s="31">
        <v>2732</v>
      </c>
    </row>
    <row r="47" spans="1:2" ht="15" thickBot="1" x14ac:dyDescent="0.4">
      <c r="A47" s="41" t="s">
        <v>15</v>
      </c>
      <c r="B47" s="31">
        <v>16992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505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3344</v>
      </c>
    </row>
    <row r="52" spans="1:2" ht="15" thickBot="1" x14ac:dyDescent="0.4">
      <c r="A52" s="41" t="s">
        <v>9</v>
      </c>
      <c r="B52" s="31">
        <v>2193</v>
      </c>
    </row>
    <row r="53" spans="1:2" ht="15" thickBot="1" x14ac:dyDescent="0.4">
      <c r="A53" s="41" t="s">
        <v>56</v>
      </c>
      <c r="B53" s="31">
        <v>376</v>
      </c>
    </row>
    <row r="54" spans="1:2" ht="15" thickBot="1" x14ac:dyDescent="0.4">
      <c r="A54" s="41" t="s">
        <v>22</v>
      </c>
      <c r="B54" s="31">
        <v>1440</v>
      </c>
    </row>
    <row r="55" spans="1:2" ht="15" thickBot="1" x14ac:dyDescent="0.4">
      <c r="A55" s="48" t="s">
        <v>55</v>
      </c>
      <c r="B55" s="49">
        <v>54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AE04CB7-C4FF-4B53-91BF-BACA00D0C762}"/>
    <hyperlink ref="A47" r:id="rId2" display="https://www.worldometers.info/coronavirus/usa/texas/" xr:uid="{F395F463-CB0E-4314-ACD5-FFB45697AD0F}"/>
    <hyperlink ref="A11" r:id="rId3" display="https://www.worldometers.info/coronavirus/usa/florida/" xr:uid="{836DBFF8-5B0A-4EEC-BF8A-9C8AFA2FC6D5}"/>
    <hyperlink ref="A35" r:id="rId4" display="https://www.worldometers.info/coronavirus/usa/new-york/" xr:uid="{2AF00C3A-704B-4F35-A5C6-F71A70F3D584}"/>
    <hyperlink ref="A12" r:id="rId5" display="https://www.worldometers.info/coronavirus/usa/georgia/" xr:uid="{CD5699D7-6876-4175-9833-E5D1CCB0C7A3}"/>
    <hyperlink ref="A16" r:id="rId6" display="https://www.worldometers.info/coronavirus/usa/illinois/" xr:uid="{AF784686-8876-428E-A9C9-B5A58BC612AB}"/>
    <hyperlink ref="A36" r:id="rId7" display="https://www.worldometers.info/coronavirus/usa/north-carolina/" xr:uid="{2EFBE1A6-0D4B-4C6A-BAEF-9AAFE203BD35}"/>
    <hyperlink ref="A4" r:id="rId8" display="https://www.worldometers.info/coronavirus/usa/arizona/" xr:uid="{0873FD01-999B-408E-B9C6-D39353F53873}"/>
    <hyperlink ref="A33" r:id="rId9" display="https://www.worldometers.info/coronavirus/usa/new-jersey/" xr:uid="{F316B95D-B423-45A8-80CF-67AAFDA1A157}"/>
    <hyperlink ref="A46" r:id="rId10" display="https://www.worldometers.info/coronavirus/usa/tennessee/" xr:uid="{8BD350D6-F29C-4EB3-88BD-2CB7CB693FCD}"/>
    <hyperlink ref="A41" r:id="rId11" display="https://www.worldometers.info/coronavirus/usa/pennsylvania/" xr:uid="{7324CBB3-C6E6-429A-B360-924C6B22A652}"/>
    <hyperlink ref="A21" r:id="rId12" display="https://www.worldometers.info/coronavirus/usa/louisiana/" xr:uid="{4AC0B781-D4B0-43F1-BB8F-12855CC33229}"/>
    <hyperlink ref="A38" r:id="rId13" display="https://www.worldometers.info/coronavirus/usa/ohio/" xr:uid="{041D32C9-F258-4FDD-B5B2-C88EE4B75EB8}"/>
    <hyperlink ref="A2" r:id="rId14" display="https://www.worldometers.info/coronavirus/usa/alabama/" xr:uid="{73F4158B-CE79-4892-8957-3B09B96EAA92}"/>
    <hyperlink ref="A51" r:id="rId15" display="https://www.worldometers.info/coronavirus/usa/virginia/" xr:uid="{4E6242DB-06E3-417F-A5D6-72920D9013F1}"/>
    <hyperlink ref="A44" r:id="rId16" display="https://www.worldometers.info/coronavirus/usa/south-carolina/" xr:uid="{8C373A02-3BB0-47BD-A67D-9D0516960F84}"/>
    <hyperlink ref="A25" r:id="rId17" display="https://www.worldometers.info/coronavirus/usa/michigan/" xr:uid="{E9F743F4-394D-4022-ABEC-23159F2605F5}"/>
    <hyperlink ref="A28" r:id="rId18" display="https://www.worldometers.info/coronavirus/usa/missouri/" xr:uid="{99E9DFFD-4096-49AA-9526-DDF743B0479A}"/>
    <hyperlink ref="A54" r:id="rId19" display="https://www.worldometers.info/coronavirus/usa/wisconsin/" xr:uid="{9469ED1D-EC73-4612-8D76-A358F11DF3E7}"/>
    <hyperlink ref="A24" r:id="rId20" display="https://www.worldometers.info/coronavirus/usa/massachusetts/" xr:uid="{6EC0A7A9-9AE4-4913-B209-C34C73830C52}"/>
    <hyperlink ref="A17" r:id="rId21" display="https://www.worldometers.info/coronavirus/usa/indiana/" xr:uid="{389E7201-2F3F-47D5-AB17-42DD736003C2}"/>
    <hyperlink ref="A23" r:id="rId22" display="https://www.worldometers.info/coronavirus/usa/maryland/" xr:uid="{243ED53B-59C8-46F3-A461-2F84BE5D4493}"/>
    <hyperlink ref="A26" r:id="rId23" display="https://www.worldometers.info/coronavirus/usa/minnesota/" xr:uid="{AB85848D-1C42-44E3-B4EA-6A192B4C5BC9}"/>
    <hyperlink ref="A27" r:id="rId24" display="https://www.worldometers.info/coronavirus/usa/mississippi/" xr:uid="{3649D0C6-9280-407E-B20E-1CB7569939BA}"/>
    <hyperlink ref="A18" r:id="rId25" display="https://www.worldometers.info/coronavirus/usa/iowa/" xr:uid="{AC4A8878-6EDD-44B1-AC07-FF40B4406FA4}"/>
    <hyperlink ref="A39" r:id="rId26" display="https://www.worldometers.info/coronavirus/usa/oklahoma/" xr:uid="{D7B88074-FD63-4721-AF75-264803FA85C8}"/>
    <hyperlink ref="A52" r:id="rId27" display="https://www.worldometers.info/coronavirus/usa/washington/" xr:uid="{8DBA4B34-6237-4CDF-AF37-CC38971F605C}"/>
    <hyperlink ref="A5" r:id="rId28" display="https://www.worldometers.info/coronavirus/usa/arkansas/" xr:uid="{3F15B024-DC62-447D-8ED0-6ECCC0A5FADD}"/>
    <hyperlink ref="A31" r:id="rId29" display="https://www.worldometers.info/coronavirus/usa/nevada/" xr:uid="{BEC16183-400A-48CD-907A-D0512C0BB878}"/>
    <hyperlink ref="A49" r:id="rId30" display="https://www.worldometers.info/coronavirus/usa/utah/" xr:uid="{4A79AD8B-0C52-4BB1-9EBC-88DA941698B4}"/>
    <hyperlink ref="A20" r:id="rId31" display="https://www.worldometers.info/coronavirus/usa/kentucky/" xr:uid="{8CE6158A-7182-43B7-8CF9-64469D27C31C}"/>
    <hyperlink ref="A7" r:id="rId32" display="https://www.worldometers.info/coronavirus/usa/colorado/" xr:uid="{88D2B930-1570-4A42-B325-F7DF80FD9DEF}"/>
    <hyperlink ref="A19" r:id="rId33" display="https://www.worldometers.info/coronavirus/usa/kansas/" xr:uid="{C0C3CAA5-CFB9-4A28-BA88-656C97EDAA4E}"/>
    <hyperlink ref="A8" r:id="rId34" display="https://www.worldometers.info/coronavirus/usa/connecticut/" xr:uid="{68EF0A13-C8ED-488F-B2E3-DE6293755679}"/>
    <hyperlink ref="A30" r:id="rId35" display="https://www.worldometers.info/coronavirus/usa/nebraska/" xr:uid="{9C60A17F-B6B3-4F61-9DF6-FAF4C56FFC77}"/>
    <hyperlink ref="A15" r:id="rId36" display="https://www.worldometers.info/coronavirus/usa/idaho/" xr:uid="{CF3CAF0B-68C6-4795-8917-CFD496E3BBF4}"/>
    <hyperlink ref="A40" r:id="rId37" display="https://www.worldometers.info/coronavirus/usa/oregon/" xr:uid="{9D8B02D2-753F-4538-9B97-384022A0FFA4}"/>
    <hyperlink ref="A34" r:id="rId38" display="https://www.worldometers.info/coronavirus/usa/new-mexico/" xr:uid="{33A2D9D6-419D-4191-8453-9F5DA9EA4AA5}"/>
    <hyperlink ref="A45" r:id="rId39" display="https://www.worldometers.info/coronavirus/usa/south-dakota/" xr:uid="{880D7FA9-9DE3-4C1C-9F05-D8356B552B1B}"/>
    <hyperlink ref="A43" r:id="rId40" display="https://www.worldometers.info/coronavirus/usa/rhode-island/" xr:uid="{73BD5B4A-9AD1-4EDD-AB69-BB0129A8E8D9}"/>
    <hyperlink ref="A37" r:id="rId41" display="https://www.worldometers.info/coronavirus/usa/north-dakota/" xr:uid="{B4F37717-9685-4231-90A8-6BBB6966A784}"/>
    <hyperlink ref="A9" r:id="rId42" display="https://www.worldometers.info/coronavirus/usa/delaware/" xr:uid="{F6EF7F6E-1257-431F-BB4D-D16BC3D14866}"/>
    <hyperlink ref="A53" r:id="rId43" display="https://www.worldometers.info/coronavirus/usa/west-virginia/" xr:uid="{FB93CA6D-5347-43D9-BCCB-D5743E136BC5}"/>
    <hyperlink ref="A29" r:id="rId44" display="https://www.worldometers.info/coronavirus/usa/montana/" xr:uid="{9D0AB1D3-2958-48E8-AC5F-032409B6C7D4}"/>
    <hyperlink ref="A10" r:id="rId45" display="https://www.worldometers.info/coronavirus/usa/district-of-columbia/" xr:uid="{AA2BB96E-5E0B-46A8-9142-3C91F8C67105}"/>
    <hyperlink ref="A14" r:id="rId46" display="https://www.worldometers.info/coronavirus/usa/hawaii/" xr:uid="{9CCA2CE4-7CDE-4C95-B5E2-9595349D7A48}"/>
    <hyperlink ref="A3" r:id="rId47" display="https://www.worldometers.info/coronavirus/usa/alaska/" xr:uid="{D6797BC7-D03C-44C9-B176-E418012CA69D}"/>
    <hyperlink ref="A32" r:id="rId48" display="https://www.worldometers.info/coronavirus/usa/new-hampshire/" xr:uid="{ECD5EAE0-AB86-43A9-8397-69419516C21F}"/>
    <hyperlink ref="A55" r:id="rId49" display="https://www.worldometers.info/coronavirus/usa/wyoming/" xr:uid="{43A2FBEF-EB8B-4EEA-BB7E-F606E6E70113}"/>
    <hyperlink ref="A22" r:id="rId50" display="https://www.worldometers.info/coronavirus/usa/maine/" xr:uid="{48BB10F9-A107-4B80-823D-8B79186935F3}"/>
    <hyperlink ref="A50" r:id="rId51" display="https://www.worldometers.info/coronavirus/usa/vermont/" xr:uid="{C9C76AF8-1960-4608-AB70-AFD6355555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2653</v>
      </c>
    </row>
    <row r="3" spans="1:3" ht="15" thickBot="1" x14ac:dyDescent="0.4">
      <c r="B3" s="41" t="s">
        <v>52</v>
      </c>
      <c r="C3" s="31">
        <v>60</v>
      </c>
    </row>
    <row r="4" spans="1:3" ht="15" thickBot="1" x14ac:dyDescent="0.4">
      <c r="A4" s="27" t="s">
        <v>33</v>
      </c>
      <c r="B4" s="41" t="s">
        <v>33</v>
      </c>
      <c r="C4" s="31">
        <v>5746</v>
      </c>
    </row>
    <row r="5" spans="1:3" ht="15" thickBot="1" x14ac:dyDescent="0.4">
      <c r="A5" s="27" t="s">
        <v>34</v>
      </c>
      <c r="B5" s="41" t="s">
        <v>34</v>
      </c>
      <c r="C5" s="31">
        <v>1530</v>
      </c>
    </row>
    <row r="6" spans="1:3" ht="15" thickBot="1" x14ac:dyDescent="0.4">
      <c r="A6" s="27" t="s">
        <v>10</v>
      </c>
      <c r="B6" s="41" t="s">
        <v>10</v>
      </c>
      <c r="C6" s="31">
        <v>16509</v>
      </c>
    </row>
    <row r="7" spans="1:3" ht="15" thickBot="1" x14ac:dyDescent="0.4">
      <c r="A7" s="27" t="s">
        <v>18</v>
      </c>
      <c r="B7" s="41" t="s">
        <v>18</v>
      </c>
      <c r="C7" s="31">
        <v>2103</v>
      </c>
    </row>
    <row r="8" spans="1:3" ht="15" thickBot="1" x14ac:dyDescent="0.4">
      <c r="A8" s="27" t="s">
        <v>23</v>
      </c>
      <c r="B8" s="41" t="s">
        <v>23</v>
      </c>
      <c r="C8" s="31">
        <v>4530</v>
      </c>
    </row>
    <row r="9" spans="1:3" ht="15" thickBot="1" x14ac:dyDescent="0.4">
      <c r="A9" s="27" t="s">
        <v>43</v>
      </c>
      <c r="B9" s="41" t="s">
        <v>43</v>
      </c>
      <c r="C9" s="31">
        <v>651</v>
      </c>
    </row>
    <row r="10" spans="1:3" ht="29.5" thickBot="1" x14ac:dyDescent="0.4">
      <c r="A10" s="27" t="s">
        <v>94</v>
      </c>
      <c r="B10" s="41" t="s">
        <v>63</v>
      </c>
      <c r="C10" s="31">
        <v>634</v>
      </c>
    </row>
    <row r="11" spans="1:3" ht="15" thickBot="1" x14ac:dyDescent="0.4">
      <c r="A11" s="27" t="s">
        <v>13</v>
      </c>
      <c r="B11" s="41" t="s">
        <v>13</v>
      </c>
      <c r="C11" s="31">
        <v>15187</v>
      </c>
    </row>
    <row r="12" spans="1:3" ht="15" thickBot="1" x14ac:dyDescent="0.4">
      <c r="A12" s="27" t="s">
        <v>16</v>
      </c>
      <c r="B12" s="41" t="s">
        <v>16</v>
      </c>
      <c r="C12" s="31">
        <v>7348</v>
      </c>
    </row>
    <row r="13" spans="1:3" ht="13" thickBot="1" x14ac:dyDescent="0.4">
      <c r="A13" s="27" t="s">
        <v>64</v>
      </c>
      <c r="B13" s="42" t="s">
        <v>64</v>
      </c>
      <c r="C13" s="31">
        <v>58</v>
      </c>
    </row>
    <row r="14" spans="1:3" ht="15" thickBot="1" x14ac:dyDescent="0.4">
      <c r="B14" s="41" t="s">
        <v>47</v>
      </c>
      <c r="C14" s="31">
        <v>166</v>
      </c>
    </row>
    <row r="15" spans="1:3" ht="15" thickBot="1" x14ac:dyDescent="0.4">
      <c r="A15" s="27" t="s">
        <v>49</v>
      </c>
      <c r="B15" s="41" t="s">
        <v>49</v>
      </c>
      <c r="C15" s="31">
        <v>506</v>
      </c>
    </row>
    <row r="16" spans="1:3" ht="15" thickBot="1" x14ac:dyDescent="0.4">
      <c r="A16" s="27" t="s">
        <v>12</v>
      </c>
      <c r="B16" s="41" t="s">
        <v>12</v>
      </c>
      <c r="C16" s="31">
        <v>9191</v>
      </c>
    </row>
    <row r="17" spans="1:3" ht="15" thickBot="1" x14ac:dyDescent="0.4">
      <c r="A17" s="27" t="s">
        <v>27</v>
      </c>
      <c r="B17" s="41" t="s">
        <v>27</v>
      </c>
      <c r="C17" s="31">
        <v>3761</v>
      </c>
    </row>
    <row r="18" spans="1:3" ht="15" thickBot="1" x14ac:dyDescent="0.4">
      <c r="A18" s="27" t="s">
        <v>41</v>
      </c>
      <c r="B18" s="41" t="s">
        <v>41</v>
      </c>
      <c r="C18" s="31">
        <v>1454</v>
      </c>
    </row>
    <row r="19" spans="1:3" ht="15" thickBot="1" x14ac:dyDescent="0.4">
      <c r="A19" s="27" t="s">
        <v>45</v>
      </c>
      <c r="B19" s="41" t="s">
        <v>45</v>
      </c>
      <c r="C19" s="31">
        <v>763</v>
      </c>
    </row>
    <row r="20" spans="1:3" ht="15" thickBot="1" x14ac:dyDescent="0.4">
      <c r="A20" s="27" t="s">
        <v>38</v>
      </c>
      <c r="B20" s="41" t="s">
        <v>38</v>
      </c>
      <c r="C20" s="31">
        <v>1242</v>
      </c>
    </row>
    <row r="21" spans="1:3" ht="15" thickBot="1" x14ac:dyDescent="0.4">
      <c r="A21" s="27" t="s">
        <v>14</v>
      </c>
      <c r="B21" s="41" t="s">
        <v>14</v>
      </c>
      <c r="C21" s="31">
        <v>5635</v>
      </c>
    </row>
    <row r="22" spans="1:3" ht="15" thickBot="1" x14ac:dyDescent="0.4">
      <c r="B22" s="41" t="s">
        <v>39</v>
      </c>
      <c r="C22" s="31">
        <v>143</v>
      </c>
    </row>
    <row r="23" spans="1:3" ht="15" thickBot="1" x14ac:dyDescent="0.4">
      <c r="A23" s="27" t="s">
        <v>26</v>
      </c>
      <c r="B23" s="41" t="s">
        <v>26</v>
      </c>
      <c r="C23" s="31">
        <v>3990</v>
      </c>
    </row>
    <row r="24" spans="1:3" ht="15" thickBot="1" x14ac:dyDescent="0.4">
      <c r="A24" s="27" t="s">
        <v>17</v>
      </c>
      <c r="B24" s="41" t="s">
        <v>17</v>
      </c>
      <c r="C24" s="31">
        <v>9577</v>
      </c>
    </row>
    <row r="25" spans="1:3" ht="15" thickBot="1" x14ac:dyDescent="0.4">
      <c r="A25" s="27" t="s">
        <v>11</v>
      </c>
      <c r="B25" s="41" t="s">
        <v>11</v>
      </c>
      <c r="C25" s="31">
        <v>7200</v>
      </c>
    </row>
    <row r="26" spans="1:3" ht="15" thickBot="1" x14ac:dyDescent="0.4">
      <c r="A26" s="27" t="s">
        <v>32</v>
      </c>
      <c r="B26" s="41" t="s">
        <v>32</v>
      </c>
      <c r="C26" s="31">
        <v>2174</v>
      </c>
    </row>
    <row r="27" spans="1:3" ht="15" thickBot="1" x14ac:dyDescent="0.4">
      <c r="A27" s="27" t="s">
        <v>30</v>
      </c>
      <c r="B27" s="41" t="s">
        <v>30</v>
      </c>
      <c r="C27" s="31">
        <v>3080</v>
      </c>
    </row>
    <row r="28" spans="1:3" ht="15" thickBot="1" x14ac:dyDescent="0.4">
      <c r="A28" s="27" t="s">
        <v>35</v>
      </c>
      <c r="B28" s="41" t="s">
        <v>35</v>
      </c>
      <c r="C28" s="31">
        <v>2485</v>
      </c>
    </row>
    <row r="29" spans="1:3" ht="15" thickBot="1" x14ac:dyDescent="0.4">
      <c r="B29" s="41" t="s">
        <v>51</v>
      </c>
      <c r="C29" s="31">
        <v>206</v>
      </c>
    </row>
    <row r="30" spans="1:3" ht="15" thickBot="1" x14ac:dyDescent="0.4">
      <c r="B30" s="41" t="s">
        <v>50</v>
      </c>
      <c r="C30" s="31">
        <v>514</v>
      </c>
    </row>
    <row r="31" spans="1:3" ht="15" thickBot="1" x14ac:dyDescent="0.4">
      <c r="A31" s="27" t="s">
        <v>31</v>
      </c>
      <c r="B31" s="41" t="s">
        <v>31</v>
      </c>
      <c r="C31" s="31">
        <v>1657</v>
      </c>
    </row>
    <row r="32" spans="1:3" ht="15" thickBot="1" x14ac:dyDescent="0.4">
      <c r="A32" s="27" t="s">
        <v>42</v>
      </c>
      <c r="B32" s="41" t="s">
        <v>42</v>
      </c>
      <c r="C32" s="31">
        <v>450</v>
      </c>
    </row>
    <row r="33" spans="1:3" ht="15" thickBot="1" x14ac:dyDescent="0.4">
      <c r="A33" s="27" t="s">
        <v>8</v>
      </c>
      <c r="B33" s="41" t="s">
        <v>8</v>
      </c>
      <c r="C33" s="31">
        <v>16283</v>
      </c>
    </row>
    <row r="34" spans="1:3" ht="15" thickBot="1" x14ac:dyDescent="0.4">
      <c r="A34" s="27" t="s">
        <v>44</v>
      </c>
      <c r="B34" s="41" t="s">
        <v>44</v>
      </c>
      <c r="C34" s="31">
        <v>902</v>
      </c>
    </row>
    <row r="35" spans="1:3" ht="15" thickBot="1" x14ac:dyDescent="0.4">
      <c r="A35" s="27" t="s">
        <v>7</v>
      </c>
      <c r="B35" s="41" t="s">
        <v>7</v>
      </c>
      <c r="C35" s="31">
        <v>33372</v>
      </c>
    </row>
    <row r="36" spans="1:3" ht="15" thickBot="1" x14ac:dyDescent="0.4">
      <c r="A36" s="27" t="s">
        <v>24</v>
      </c>
      <c r="B36" s="41" t="s">
        <v>24</v>
      </c>
      <c r="C36" s="31">
        <v>3747</v>
      </c>
    </row>
    <row r="37" spans="1:3" ht="15" thickBot="1" x14ac:dyDescent="0.4">
      <c r="B37" s="41" t="s">
        <v>53</v>
      </c>
      <c r="C37" s="31">
        <v>321</v>
      </c>
    </row>
    <row r="38" spans="1:3" ht="15" thickBot="1" x14ac:dyDescent="0.4">
      <c r="A38" s="27" t="s">
        <v>21</v>
      </c>
      <c r="B38" s="41" t="s">
        <v>21</v>
      </c>
      <c r="C38" s="31">
        <v>5000</v>
      </c>
    </row>
    <row r="39" spans="1:3" ht="15" thickBot="1" x14ac:dyDescent="0.4">
      <c r="A39" s="27" t="s">
        <v>46</v>
      </c>
      <c r="B39" s="41" t="s">
        <v>46</v>
      </c>
      <c r="C39" s="31">
        <v>1091</v>
      </c>
    </row>
    <row r="40" spans="1:3" ht="15" thickBot="1" x14ac:dyDescent="0.4">
      <c r="A40" s="27" t="s">
        <v>37</v>
      </c>
      <c r="B40" s="41" t="s">
        <v>37</v>
      </c>
      <c r="C40" s="31">
        <v>597</v>
      </c>
    </row>
    <row r="41" spans="1:3" ht="15" thickBot="1" x14ac:dyDescent="0.4">
      <c r="A41" s="27" t="s">
        <v>19</v>
      </c>
      <c r="B41" s="41" t="s">
        <v>19</v>
      </c>
      <c r="C41" s="31">
        <v>8394</v>
      </c>
    </row>
    <row r="42" spans="1:3" ht="13" thickBot="1" x14ac:dyDescent="0.4">
      <c r="A42" s="27" t="s">
        <v>65</v>
      </c>
      <c r="B42" s="42" t="s">
        <v>65</v>
      </c>
      <c r="C42" s="31">
        <v>728</v>
      </c>
    </row>
    <row r="43" spans="1:3" ht="15" thickBot="1" x14ac:dyDescent="0.4">
      <c r="B43" s="41" t="s">
        <v>40</v>
      </c>
      <c r="C43" s="31">
        <v>1130</v>
      </c>
    </row>
    <row r="44" spans="1:3" ht="15" thickBot="1" x14ac:dyDescent="0.4">
      <c r="A44" s="27" t="s">
        <v>25</v>
      </c>
      <c r="B44" s="41" t="s">
        <v>25</v>
      </c>
      <c r="C44" s="31">
        <v>3530</v>
      </c>
    </row>
    <row r="45" spans="1:3" ht="15" thickBot="1" x14ac:dyDescent="0.4">
      <c r="A45" s="27" t="s">
        <v>54</v>
      </c>
      <c r="B45" s="41" t="s">
        <v>54</v>
      </c>
      <c r="C45" s="31">
        <v>277</v>
      </c>
    </row>
    <row r="46" spans="1:3" ht="15" thickBot="1" x14ac:dyDescent="0.4">
      <c r="A46" s="27" t="s">
        <v>20</v>
      </c>
      <c r="B46" s="41" t="s">
        <v>20</v>
      </c>
      <c r="C46" s="31">
        <v>2732</v>
      </c>
    </row>
    <row r="47" spans="1:3" ht="15" thickBot="1" x14ac:dyDescent="0.4">
      <c r="A47" s="27" t="s">
        <v>15</v>
      </c>
      <c r="B47" s="41" t="s">
        <v>15</v>
      </c>
      <c r="C47" s="31">
        <v>16992</v>
      </c>
    </row>
    <row r="48" spans="1:3" ht="15" thickBot="1" x14ac:dyDescent="0.4">
      <c r="A48" s="27" t="s">
        <v>28</v>
      </c>
      <c r="B48" s="41" t="s">
        <v>28</v>
      </c>
      <c r="C48" s="31">
        <v>505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3344</v>
      </c>
    </row>
    <row r="51" spans="1:3" ht="15" thickBot="1" x14ac:dyDescent="0.4">
      <c r="A51" s="27" t="s">
        <v>9</v>
      </c>
      <c r="B51" s="41" t="s">
        <v>9</v>
      </c>
      <c r="C51" s="31">
        <v>2193</v>
      </c>
    </row>
    <row r="52" spans="1:3" ht="15" thickBot="1" x14ac:dyDescent="0.4">
      <c r="B52" s="41" t="s">
        <v>56</v>
      </c>
      <c r="C52" s="31">
        <v>376</v>
      </c>
    </row>
    <row r="53" spans="1:3" ht="15" thickBot="1" x14ac:dyDescent="0.4">
      <c r="A53" s="27" t="s">
        <v>22</v>
      </c>
      <c r="B53" s="41" t="s">
        <v>22</v>
      </c>
      <c r="C53" s="31">
        <v>1440</v>
      </c>
    </row>
    <row r="54" spans="1:3" ht="15" thickBot="1" x14ac:dyDescent="0.4">
      <c r="A54" s="27" t="s">
        <v>55</v>
      </c>
      <c r="B54" s="48" t="s">
        <v>55</v>
      </c>
      <c r="C54" s="49">
        <v>54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529F066-BF6B-4D6A-A5A0-16C4A9562D35}"/>
    <hyperlink ref="B47" r:id="rId2" display="https://www.worldometers.info/coronavirus/usa/texas/" xr:uid="{C32D1654-A8D7-4692-8597-1B5287213CD4}"/>
    <hyperlink ref="B11" r:id="rId3" display="https://www.worldometers.info/coronavirus/usa/florida/" xr:uid="{E2A4B3EE-8650-43C4-966A-CCC23BAA22FB}"/>
    <hyperlink ref="B35" r:id="rId4" display="https://www.worldometers.info/coronavirus/usa/new-york/" xr:uid="{7A620334-46A1-45CD-ACE4-E0AEC02C954A}"/>
    <hyperlink ref="B12" r:id="rId5" display="https://www.worldometers.info/coronavirus/usa/georgia/" xr:uid="{38BAE825-985F-4097-8A24-7385187B1574}"/>
    <hyperlink ref="B16" r:id="rId6" display="https://www.worldometers.info/coronavirus/usa/illinois/" xr:uid="{38E2250F-52B9-462A-97F8-F611A603FD33}"/>
    <hyperlink ref="B36" r:id="rId7" display="https://www.worldometers.info/coronavirus/usa/north-carolina/" xr:uid="{5F9FD6E1-1A10-4C9D-89B6-0D7584BFA38B}"/>
    <hyperlink ref="B4" r:id="rId8" display="https://www.worldometers.info/coronavirus/usa/arizona/" xr:uid="{634E66B6-8DAA-465F-96A1-3C68D0B425E8}"/>
    <hyperlink ref="B33" r:id="rId9" display="https://www.worldometers.info/coronavirus/usa/new-jersey/" xr:uid="{A0BF8FF5-23DA-4646-B46B-96CAFAF46356}"/>
    <hyperlink ref="B46" r:id="rId10" display="https://www.worldometers.info/coronavirus/usa/tennessee/" xr:uid="{E73AE2A5-EF3A-4243-A54F-F2C99BC0EF13}"/>
    <hyperlink ref="B41" r:id="rId11" display="https://www.worldometers.info/coronavirus/usa/pennsylvania/" xr:uid="{768BA42E-FF84-4901-AE28-521315934E9C}"/>
    <hyperlink ref="B21" r:id="rId12" display="https://www.worldometers.info/coronavirus/usa/louisiana/" xr:uid="{0790FC57-103C-49C8-87ED-213C466DDA4C}"/>
    <hyperlink ref="B38" r:id="rId13" display="https://www.worldometers.info/coronavirus/usa/ohio/" xr:uid="{CF437F9F-9597-4DCE-8304-CE5BE47EE2D5}"/>
    <hyperlink ref="B2" r:id="rId14" display="https://www.worldometers.info/coronavirus/usa/alabama/" xr:uid="{E0B1FC24-B187-4840-9493-F009A3BC4B72}"/>
    <hyperlink ref="B50" r:id="rId15" display="https://www.worldometers.info/coronavirus/usa/virginia/" xr:uid="{35081A7D-E1E0-48C6-B5FB-1BEEB05131ED}"/>
    <hyperlink ref="B44" r:id="rId16" display="https://www.worldometers.info/coronavirus/usa/south-carolina/" xr:uid="{2A6AD638-D071-442E-9351-72CCF5EEB7D9}"/>
    <hyperlink ref="B25" r:id="rId17" display="https://www.worldometers.info/coronavirus/usa/michigan/" xr:uid="{AA36C24F-CFAA-44B8-8C3F-7206B9F84E7A}"/>
    <hyperlink ref="B28" r:id="rId18" display="https://www.worldometers.info/coronavirus/usa/missouri/" xr:uid="{78BF9862-BFF0-4881-908C-8900ECA9ABC7}"/>
    <hyperlink ref="B53" r:id="rId19" display="https://www.worldometers.info/coronavirus/usa/wisconsin/" xr:uid="{46D532DF-1333-4B3F-80E3-9AF19BC300D7}"/>
    <hyperlink ref="B24" r:id="rId20" display="https://www.worldometers.info/coronavirus/usa/massachusetts/" xr:uid="{D42D79CE-DFB1-49F5-88E7-30C855E939C9}"/>
    <hyperlink ref="B17" r:id="rId21" display="https://www.worldometers.info/coronavirus/usa/indiana/" xr:uid="{219BD321-CADC-4765-95A4-DA058D365AAC}"/>
    <hyperlink ref="B23" r:id="rId22" display="https://www.worldometers.info/coronavirus/usa/maryland/" xr:uid="{10C3D383-2AFD-47C8-A26B-3B72316DE3C9}"/>
    <hyperlink ref="B26" r:id="rId23" display="https://www.worldometers.info/coronavirus/usa/minnesota/" xr:uid="{DF8D90F0-A5E4-4587-B214-BFCEA78B73C7}"/>
    <hyperlink ref="B27" r:id="rId24" display="https://www.worldometers.info/coronavirus/usa/mississippi/" xr:uid="{771C1257-80B2-420E-8F99-76AF723D62AE}"/>
    <hyperlink ref="B18" r:id="rId25" display="https://www.worldometers.info/coronavirus/usa/iowa/" xr:uid="{DD09CFC2-6F30-4166-9D37-EF711AFD1F97}"/>
    <hyperlink ref="B39" r:id="rId26" display="https://www.worldometers.info/coronavirus/usa/oklahoma/" xr:uid="{9D52FFF2-3E84-40C9-A085-E9E0948F9732}"/>
    <hyperlink ref="B51" r:id="rId27" display="https://www.worldometers.info/coronavirus/usa/washington/" xr:uid="{CF57E872-ED91-402A-8514-E5634C322B9D}"/>
    <hyperlink ref="B5" r:id="rId28" display="https://www.worldometers.info/coronavirus/usa/arkansas/" xr:uid="{197C52A2-8A4C-40C7-BF53-E778FF0A033A}"/>
    <hyperlink ref="B31" r:id="rId29" display="https://www.worldometers.info/coronavirus/usa/nevada/" xr:uid="{9545198D-15DE-4779-9F65-50C781B19F1F}"/>
    <hyperlink ref="B48" r:id="rId30" display="https://www.worldometers.info/coronavirus/usa/utah/" xr:uid="{E16245B0-C221-4E7D-AFC4-17569F9E8EF2}"/>
    <hyperlink ref="B20" r:id="rId31" display="https://www.worldometers.info/coronavirus/usa/kentucky/" xr:uid="{164B1767-9B61-48CD-9E24-BF50A5D5D89E}"/>
    <hyperlink ref="B7" r:id="rId32" display="https://www.worldometers.info/coronavirus/usa/colorado/" xr:uid="{621C14E0-CDC0-4A4A-8642-B31B80779F05}"/>
    <hyperlink ref="B19" r:id="rId33" display="https://www.worldometers.info/coronavirus/usa/kansas/" xr:uid="{244BB3F4-FDCB-470D-B621-C4B9287D3084}"/>
    <hyperlink ref="B8" r:id="rId34" display="https://www.worldometers.info/coronavirus/usa/connecticut/" xr:uid="{EAA2698D-63E4-4B63-8EA7-B23F16BF527C}"/>
    <hyperlink ref="B30" r:id="rId35" display="https://www.worldometers.info/coronavirus/usa/nebraska/" xr:uid="{ACCAAB2E-7E07-473B-B5D3-C88670347B9D}"/>
    <hyperlink ref="B15" r:id="rId36" display="https://www.worldometers.info/coronavirus/usa/idaho/" xr:uid="{D9A37A92-AA11-4B7F-8EA9-4D9FB8CA5EFB}"/>
    <hyperlink ref="B40" r:id="rId37" display="https://www.worldometers.info/coronavirus/usa/oregon/" xr:uid="{4557BAC0-934A-45B1-AFC8-3296B20EE073}"/>
    <hyperlink ref="B34" r:id="rId38" display="https://www.worldometers.info/coronavirus/usa/new-mexico/" xr:uid="{FD670A50-5AFB-4A3F-A409-0A8B7DDF7F14}"/>
    <hyperlink ref="B45" r:id="rId39" display="https://www.worldometers.info/coronavirus/usa/south-dakota/" xr:uid="{C34D2A7D-71DB-44E9-A600-8B37E04CDFBA}"/>
    <hyperlink ref="B43" r:id="rId40" display="https://www.worldometers.info/coronavirus/usa/rhode-island/" xr:uid="{4B4593C1-8D54-49A3-8464-72D9721940D8}"/>
    <hyperlink ref="B37" r:id="rId41" display="https://www.worldometers.info/coronavirus/usa/north-dakota/" xr:uid="{CFE75CB6-8833-43DA-B0DA-028B056D06B4}"/>
    <hyperlink ref="B9" r:id="rId42" display="https://www.worldometers.info/coronavirus/usa/delaware/" xr:uid="{189935B5-080B-4F05-B428-FA22CA405442}"/>
    <hyperlink ref="B52" r:id="rId43" display="https://www.worldometers.info/coronavirus/usa/west-virginia/" xr:uid="{213D064B-065F-45AF-93AE-2A43AE73F8CB}"/>
    <hyperlink ref="B29" r:id="rId44" display="https://www.worldometers.info/coronavirus/usa/montana/" xr:uid="{EE256FE4-C4A6-48C4-BF31-4DEC8017A016}"/>
    <hyperlink ref="B10" r:id="rId45" display="https://www.worldometers.info/coronavirus/usa/district-of-columbia/" xr:uid="{1DF07E44-2B17-4803-B28F-3FE769011308}"/>
    <hyperlink ref="B14" r:id="rId46" display="https://www.worldometers.info/coronavirus/usa/hawaii/" xr:uid="{C9262565-0CAD-48CB-9981-E3AB4A27514F}"/>
    <hyperlink ref="B3" r:id="rId47" display="https://www.worldometers.info/coronavirus/usa/alaska/" xr:uid="{E1B65B1C-EC2F-4BDE-92CA-A9C9722EC0A6}"/>
    <hyperlink ref="B32" r:id="rId48" display="https://www.worldometers.info/coronavirus/usa/new-hampshire/" xr:uid="{55D99412-E376-4A09-8D3D-995C2E907AB6}"/>
    <hyperlink ref="B54" r:id="rId49" display="https://www.worldometers.info/coronavirus/usa/wyoming/" xr:uid="{73086E57-AED3-42CC-A9B6-04D9D707DBE2}"/>
    <hyperlink ref="B22" r:id="rId50" display="https://www.worldometers.info/coronavirus/usa/maine/" xr:uid="{85D01C17-02E2-4836-BF81-98050922F77C}"/>
    <hyperlink ref="B49" r:id="rId51" display="https://www.worldometers.info/coronavirus/usa/vermont/" xr:uid="{F488D887-2C52-420C-8FBD-BC543CECE71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2020-10-10T13:24:37Z</dcterms:modified>
</cp:coreProperties>
</file>