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16631504-63CF-4AC5-9B3A-AABCE768F7F7}" xr6:coauthVersionLast="45" xr6:coauthVersionMax="45" xr10:uidLastSave="{732BE424-32B9-48FE-AD8A-1BC0B50F326D}"/>
  <bookViews>
    <workbookView xWindow="12030" yWindow="-20760" windowWidth="26505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3" l="1"/>
  <c r="L33" i="3" l="1"/>
  <c r="M33" i="3"/>
  <c r="N33" i="3"/>
  <c r="N38" i="3" l="1"/>
  <c r="N17" i="3"/>
  <c r="N45" i="3"/>
  <c r="N39" i="3"/>
  <c r="N11" i="3"/>
  <c r="N16" i="3"/>
  <c r="N54" i="3"/>
  <c r="N13" i="3"/>
  <c r="N55" i="3"/>
  <c r="N47" i="3"/>
  <c r="N6" i="3"/>
  <c r="N5" i="3"/>
  <c r="N20" i="3"/>
  <c r="N37" i="3"/>
  <c r="N25" i="3"/>
  <c r="N19" i="3"/>
  <c r="N18" i="3"/>
  <c r="N10" i="3"/>
  <c r="N36" i="3"/>
  <c r="N7" i="3"/>
  <c r="N31" i="3"/>
  <c r="N49" i="3"/>
  <c r="N32" i="3"/>
  <c r="N27" i="3"/>
  <c r="N26" i="3"/>
  <c r="N28" i="3"/>
  <c r="N53" i="3"/>
  <c r="N14" i="3"/>
  <c r="N12" i="3"/>
  <c r="N51" i="3"/>
  <c r="N4" i="3"/>
  <c r="N3" i="3"/>
  <c r="N48" i="3"/>
  <c r="N9" i="3"/>
  <c r="N34" i="3"/>
  <c r="N50" i="3"/>
  <c r="N2" i="3"/>
  <c r="N8" i="3"/>
  <c r="N21" i="3"/>
  <c r="N22" i="3"/>
  <c r="N29" i="3"/>
  <c r="N35" i="3"/>
  <c r="N24" i="3"/>
  <c r="N40" i="3"/>
  <c r="N56" i="3"/>
  <c r="N30" i="3"/>
  <c r="N52" i="3"/>
  <c r="N41" i="3"/>
  <c r="N42" i="3"/>
  <c r="N15" i="3"/>
  <c r="N44" i="3"/>
  <c r="N43" i="3"/>
  <c r="N23" i="3"/>
  <c r="N46" i="3"/>
  <c r="M9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9" i="3"/>
  <c r="L16" i="3"/>
  <c r="L50" i="3"/>
  <c r="L42" i="3"/>
  <c r="L28" i="3"/>
  <c r="L38" i="3"/>
  <c r="L26" i="3"/>
  <c r="L14" i="3"/>
  <c r="L32" i="3"/>
  <c r="L37" i="3"/>
  <c r="L43" i="3"/>
  <c r="L45" i="3"/>
  <c r="L18" i="3"/>
  <c r="L11" i="3"/>
  <c r="L44" i="3"/>
  <c r="L23" i="3"/>
  <c r="L12" i="3"/>
  <c r="L34" i="3"/>
  <c r="L55" i="3"/>
  <c r="L51" i="3"/>
  <c r="L24" i="3"/>
  <c r="L41" i="3"/>
  <c r="L13" i="3"/>
  <c r="L5" i="3"/>
  <c r="L49" i="3"/>
  <c r="L15" i="3"/>
  <c r="L40" i="3"/>
  <c r="L17" i="3"/>
  <c r="L10" i="3"/>
  <c r="L2" i="3"/>
  <c r="L8" i="3"/>
  <c r="L19" i="3"/>
  <c r="L7" i="3"/>
  <c r="L47" i="3"/>
  <c r="L31" i="3"/>
  <c r="L20" i="3"/>
  <c r="L52" i="3"/>
  <c r="L3" i="3"/>
  <c r="L4" i="3"/>
  <c r="L35" i="3"/>
  <c r="L56" i="3"/>
  <c r="L46" i="3"/>
  <c r="L30" i="3"/>
  <c r="L36" i="3"/>
  <c r="L29" i="3"/>
  <c r="L6" i="3"/>
  <c r="L48" i="3"/>
  <c r="L53" i="3"/>
  <c r="L27" i="3"/>
  <c r="L22" i="3"/>
  <c r="L39" i="3"/>
  <c r="L25" i="3"/>
  <c r="M20" i="3" l="1"/>
  <c r="M41" i="3"/>
  <c r="M12" i="3"/>
  <c r="M35" i="3"/>
  <c r="M38" i="3"/>
  <c r="M53" i="3"/>
  <c r="M52" i="3"/>
  <c r="M21" i="3"/>
  <c r="M51" i="3"/>
  <c r="M31" i="3"/>
  <c r="M5" i="3"/>
  <c r="M23" i="3"/>
  <c r="M13" i="3"/>
  <c r="M39" i="3"/>
  <c r="M54" i="3"/>
  <c r="M37" i="3"/>
  <c r="M55" i="3"/>
  <c r="M48" i="3"/>
  <c r="M16" i="3"/>
  <c r="M4" i="3"/>
  <c r="M34" i="3"/>
  <c r="M28" i="3"/>
  <c r="M7" i="3"/>
  <c r="M45" i="3"/>
  <c r="M43" i="3"/>
  <c r="M29" i="3"/>
  <c r="M14" i="3"/>
  <c r="M40" i="3"/>
  <c r="M15" i="3"/>
  <c r="M26" i="3"/>
  <c r="M19" i="3"/>
  <c r="M49" i="3"/>
  <c r="M30" i="3"/>
  <c r="M10" i="3"/>
  <c r="M6" i="3"/>
  <c r="M27" i="3"/>
  <c r="M8" i="3"/>
  <c r="M44" i="3"/>
  <c r="M11" i="3"/>
  <c r="M25" i="3"/>
  <c r="M47" i="3"/>
  <c r="M36" i="3"/>
  <c r="M17" i="3"/>
  <c r="M2" i="3"/>
  <c r="M24" i="3"/>
  <c r="M22" i="3"/>
  <c r="M46" i="3"/>
  <c r="M56" i="3"/>
  <c r="M42" i="3"/>
  <c r="M32" i="3"/>
  <c r="M3" i="3"/>
  <c r="M18" i="3"/>
  <c r="M50" i="3"/>
  <c r="L54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<sst xmlns="http://schemas.openxmlformats.org/spreadsheetml/2006/main" count="321" uniqueCount="102">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</sst>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1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5" fillId="5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0" fontId="2" fillId="4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wisconsin/" TargetMode="External"/><Relationship Id="rId39" Type="http://schemas.openxmlformats.org/officeDocument/2006/relationships/hyperlink" Target="https://www.worldometers.info/coronavirus/usa/district-of-columbia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north-caroli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rhode-island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west-virgini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maine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oklahoma/" TargetMode="External"/><Relationship Id="rId49" Type="http://schemas.openxmlformats.org/officeDocument/2006/relationships/hyperlink" Target="https://www.worldometers.info/coronavirus/usa/montana/" TargetMode="External"/><Relationship Id="rId10" Type="http://schemas.openxmlformats.org/officeDocument/2006/relationships/hyperlink" Target="https://www.worldometers.info/coronavirus/usa/georgia/" TargetMode="External"/><Relationship Id="rId19" Type="http://schemas.openxmlformats.org/officeDocument/2006/relationships/hyperlink" Target="https://www.worldometers.info/coronavirus/usa/connecticut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vermont/" TargetMode="External"/><Relationship Id="rId8" Type="http://schemas.openxmlformats.org/officeDocument/2006/relationships/hyperlink" Target="https://www.worldometers.info/coronavirus/usa/pennsylvan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wisconsin/" TargetMode="External"/><Relationship Id="rId39" Type="http://schemas.openxmlformats.org/officeDocument/2006/relationships/hyperlink" Target="https://www.worldometers.info/coronavirus/usa/district-of-columbia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north-caroli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rhode-island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west-virgini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maine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oklahoma/" TargetMode="External"/><Relationship Id="rId49" Type="http://schemas.openxmlformats.org/officeDocument/2006/relationships/hyperlink" Target="https://www.worldometers.info/coronavirus/usa/montana/" TargetMode="External"/><Relationship Id="rId10" Type="http://schemas.openxmlformats.org/officeDocument/2006/relationships/hyperlink" Target="https://www.worldometers.info/coronavirus/usa/georgia/" TargetMode="External"/><Relationship Id="rId19" Type="http://schemas.openxmlformats.org/officeDocument/2006/relationships/hyperlink" Target="https://www.worldometers.info/coronavirus/usa/connecticut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vermont/" TargetMode="External"/><Relationship Id="rId8" Type="http://schemas.openxmlformats.org/officeDocument/2006/relationships/hyperlink" Target="https://www.worldometers.info/coronavirus/usa/pennsylvan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wisconsin/" TargetMode="External"/><Relationship Id="rId39" Type="http://schemas.openxmlformats.org/officeDocument/2006/relationships/hyperlink" Target="https://www.worldometers.info/coronavirus/usa/district-of-columbia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north-caroli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rhode-island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west-virgini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maine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oklahoma/" TargetMode="External"/><Relationship Id="rId49" Type="http://schemas.openxmlformats.org/officeDocument/2006/relationships/hyperlink" Target="https://www.worldometers.info/coronavirus/usa/montana/" TargetMode="External"/><Relationship Id="rId10" Type="http://schemas.openxmlformats.org/officeDocument/2006/relationships/hyperlink" Target="https://www.worldometers.info/coronavirus/usa/georgia/" TargetMode="External"/><Relationship Id="rId19" Type="http://schemas.openxmlformats.org/officeDocument/2006/relationships/hyperlink" Target="https://www.worldometers.info/coronavirus/usa/connecticut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vermont/" TargetMode="External"/><Relationship Id="rId8" Type="http://schemas.openxmlformats.org/officeDocument/2006/relationships/hyperlink" Target="https://www.worldometers.info/coronavirus/usa/pennsylvan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wisconsin/" TargetMode="External"/><Relationship Id="rId39" Type="http://schemas.openxmlformats.org/officeDocument/2006/relationships/hyperlink" Target="https://www.worldometers.info/coronavirus/usa/district-of-columbia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north-caroli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rhode-island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west-virgini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maine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oklahoma/" TargetMode="External"/><Relationship Id="rId49" Type="http://schemas.openxmlformats.org/officeDocument/2006/relationships/hyperlink" Target="https://www.worldometers.info/coronavirus/usa/montana/" TargetMode="External"/><Relationship Id="rId10" Type="http://schemas.openxmlformats.org/officeDocument/2006/relationships/hyperlink" Target="https://www.worldometers.info/coronavirus/usa/georgia/" TargetMode="External"/><Relationship Id="rId19" Type="http://schemas.openxmlformats.org/officeDocument/2006/relationships/hyperlink" Target="https://www.worldometers.info/coronavirus/usa/connecticut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vermont/" TargetMode="External"/><Relationship Id="rId8" Type="http://schemas.openxmlformats.org/officeDocument/2006/relationships/hyperlink" Target="https://www.worldometers.info/coronavirus/usa/pennsylvania/" TargetMode="External"/><Relationship Id="rId51" Type="http://schemas.openxmlformats.org/officeDocument/2006/relationships/hyperlink" Target="https://www.worldometers.info/coronavirus/usa/hawa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1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49" t="s">
        <v>68</v>
      </c>
      <c r="M1" s="49"/>
      <c r="N1" s="49"/>
      <c r="O1" s="4">
        <v>1.4999999999999999E-2</v>
      </c>
      <c r="P1" s="4"/>
      <c r="Q1" s="50" t="s">
        <v>77</v>
      </c>
      <c r="R1" s="50"/>
      <c r="S1" s="50"/>
      <c r="T1" s="50"/>
      <c r="U1" s="50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7</v>
      </c>
      <c r="B5" s="1">
        <v>420774</v>
      </c>
      <c r="C5" s="2"/>
      <c r="D5" s="1">
        <v>32191</v>
      </c>
      <c r="E5" s="2"/>
      <c r="F5" s="1">
        <v>289550</v>
      </c>
      <c r="G5" s="1">
        <v>21630</v>
      </c>
      <c r="H5" s="1">
        <v>1655</v>
      </c>
      <c r="I5" s="1">
        <v>4108129</v>
      </c>
      <c r="J5" s="1">
        <v>211176</v>
      </c>
      <c r="K5" s="5"/>
      <c r="L5" s="6"/>
    </row>
    <row r="6" spans="1:22" ht="15" thickBot="1" x14ac:dyDescent="0.4">
      <c r="A6" s="37" t="s">
        <v>10</v>
      </c>
      <c r="B6" s="1">
        <v>252252</v>
      </c>
      <c r="C6" s="2"/>
      <c r="D6" s="1">
        <v>6314</v>
      </c>
      <c r="E6" s="2"/>
      <c r="F6" s="1">
        <v>176614</v>
      </c>
      <c r="G6" s="1">
        <v>6384</v>
      </c>
      <c r="H6" s="2">
        <v>160</v>
      </c>
      <c r="I6" s="1">
        <v>4448176</v>
      </c>
      <c r="J6" s="1">
        <v>112577</v>
      </c>
      <c r="K6" s="5"/>
      <c r="L6" s="6"/>
    </row>
    <row r="7" spans="1:22" ht="15" thickBot="1" x14ac:dyDescent="0.4">
      <c r="A7" s="37" t="s">
        <v>15</v>
      </c>
      <c r="B7" s="1">
        <v>190387</v>
      </c>
      <c r="C7" s="2"/>
      <c r="D7" s="1">
        <v>2621</v>
      </c>
      <c r="E7" s="2"/>
      <c r="F7" s="1">
        <v>94194</v>
      </c>
      <c r="G7" s="1">
        <v>6566</v>
      </c>
      <c r="H7" s="2">
        <v>90</v>
      </c>
      <c r="I7" s="1">
        <v>2273591</v>
      </c>
      <c r="J7" s="1">
        <v>78411</v>
      </c>
      <c r="K7" s="5"/>
      <c r="L7" s="6"/>
    </row>
    <row r="8" spans="1:22" ht="15" thickBot="1" x14ac:dyDescent="0.4">
      <c r="A8" s="37" t="s">
        <v>13</v>
      </c>
      <c r="B8" s="1">
        <v>178594</v>
      </c>
      <c r="C8" s="2"/>
      <c r="D8" s="1">
        <v>3686</v>
      </c>
      <c r="E8" s="2"/>
      <c r="F8" s="1">
        <v>148618</v>
      </c>
      <c r="G8" s="1">
        <v>8315</v>
      </c>
      <c r="H8" s="2">
        <v>172</v>
      </c>
      <c r="I8" s="1">
        <v>2083056</v>
      </c>
      <c r="J8" s="1">
        <v>96987</v>
      </c>
      <c r="K8" s="5"/>
      <c r="L8" s="6"/>
    </row>
    <row r="9" spans="1:22" ht="15" thickBot="1" x14ac:dyDescent="0.4">
      <c r="A9" s="37" t="s">
        <v>8</v>
      </c>
      <c r="B9" s="1">
        <v>176455</v>
      </c>
      <c r="C9" s="2"/>
      <c r="D9" s="1">
        <v>15270</v>
      </c>
      <c r="E9" s="2"/>
      <c r="F9" s="1">
        <v>109188</v>
      </c>
      <c r="G9" s="1">
        <v>19866</v>
      </c>
      <c r="H9" s="1">
        <v>1719</v>
      </c>
      <c r="I9" s="1">
        <v>1485448</v>
      </c>
      <c r="J9" s="1">
        <v>167239</v>
      </c>
      <c r="K9" s="5"/>
      <c r="L9" s="6"/>
    </row>
    <row r="10" spans="1:22" ht="15" thickBot="1" x14ac:dyDescent="0.4">
      <c r="A10" s="37" t="s">
        <v>12</v>
      </c>
      <c r="B10" s="1">
        <v>146872</v>
      </c>
      <c r="C10" s="2"/>
      <c r="D10" s="1">
        <v>7215</v>
      </c>
      <c r="E10" s="2"/>
      <c r="F10" s="1">
        <v>26622</v>
      </c>
      <c r="G10" s="1">
        <v>11590</v>
      </c>
      <c r="H10" s="2">
        <v>569</v>
      </c>
      <c r="I10" s="1">
        <v>1700635</v>
      </c>
      <c r="J10" s="1">
        <v>134206</v>
      </c>
      <c r="K10" s="5"/>
      <c r="L10" s="6"/>
    </row>
    <row r="11" spans="1:22" ht="15" thickBot="1" x14ac:dyDescent="0.4">
      <c r="A11" s="37" t="s">
        <v>17</v>
      </c>
      <c r="B11" s="1">
        <v>109628</v>
      </c>
      <c r="C11" s="2"/>
      <c r="D11" s="1">
        <v>8149</v>
      </c>
      <c r="E11" s="2"/>
      <c r="F11" s="1">
        <v>8322</v>
      </c>
      <c r="G11" s="1">
        <v>15905</v>
      </c>
      <c r="H11" s="1">
        <v>1182</v>
      </c>
      <c r="I11" s="1">
        <v>946978</v>
      </c>
      <c r="J11" s="1">
        <v>137392</v>
      </c>
      <c r="K11" s="6"/>
      <c r="L11" s="6"/>
    </row>
    <row r="12" spans="1:22" ht="15" thickBot="1" x14ac:dyDescent="0.4">
      <c r="A12" s="37" t="s">
        <v>19</v>
      </c>
      <c r="B12" s="1">
        <v>93418</v>
      </c>
      <c r="C12" s="2"/>
      <c r="D12" s="1">
        <v>6797</v>
      </c>
      <c r="E12" s="2"/>
      <c r="F12" s="1">
        <v>17404</v>
      </c>
      <c r="G12" s="1">
        <v>7297</v>
      </c>
      <c r="H12" s="2">
        <v>531</v>
      </c>
      <c r="I12" s="1">
        <v>811548</v>
      </c>
      <c r="J12" s="1">
        <v>63392</v>
      </c>
      <c r="K12" s="5"/>
      <c r="L12" s="6"/>
    </row>
    <row r="13" spans="1:22" ht="15" thickBot="1" x14ac:dyDescent="0.4">
      <c r="A13" s="37" t="s">
        <v>33</v>
      </c>
      <c r="B13" s="1">
        <v>91858</v>
      </c>
      <c r="C13" s="2"/>
      <c r="D13" s="1">
        <v>1788</v>
      </c>
      <c r="E13" s="2"/>
      <c r="F13" s="1">
        <v>79592</v>
      </c>
      <c r="G13" s="1">
        <v>12620</v>
      </c>
      <c r="H13" s="2">
        <v>246</v>
      </c>
      <c r="I13" s="1">
        <v>755768</v>
      </c>
      <c r="J13" s="1">
        <v>103833</v>
      </c>
      <c r="K13" s="6"/>
      <c r="L13" s="6"/>
    </row>
    <row r="14" spans="1:22" ht="15" thickBot="1" x14ac:dyDescent="0.4">
      <c r="A14" s="37" t="s">
        <v>16</v>
      </c>
      <c r="B14" s="1">
        <v>90493</v>
      </c>
      <c r="C14" s="2"/>
      <c r="D14" s="1">
        <v>2856</v>
      </c>
      <c r="E14" s="2"/>
      <c r="F14" s="1">
        <v>75793</v>
      </c>
      <c r="G14" s="1">
        <v>8523</v>
      </c>
      <c r="H14" s="2">
        <v>269</v>
      </c>
      <c r="I14" s="1">
        <v>1065629</v>
      </c>
      <c r="J14" s="1">
        <v>100366</v>
      </c>
      <c r="K14" s="6"/>
      <c r="L14" s="6"/>
    </row>
    <row r="15" spans="1:22" ht="15" thickBot="1" x14ac:dyDescent="0.4">
      <c r="A15" s="37" t="s">
        <v>11</v>
      </c>
      <c r="B15" s="1">
        <v>72175</v>
      </c>
      <c r="C15" s="2"/>
      <c r="D15" s="1">
        <v>6215</v>
      </c>
      <c r="E15" s="2"/>
      <c r="F15" s="1">
        <v>14861</v>
      </c>
      <c r="G15" s="1">
        <v>7227</v>
      </c>
      <c r="H15" s="2">
        <v>622</v>
      </c>
      <c r="I15" s="1">
        <v>1294326</v>
      </c>
      <c r="J15" s="1">
        <v>129603</v>
      </c>
      <c r="K15" s="5"/>
      <c r="L15" s="6"/>
    </row>
    <row r="16" spans="1:22" ht="15" thickBot="1" x14ac:dyDescent="0.4">
      <c r="A16" s="37" t="s">
        <v>24</v>
      </c>
      <c r="B16" s="1">
        <v>70562</v>
      </c>
      <c r="C16" s="2"/>
      <c r="D16" s="1">
        <v>1420</v>
      </c>
      <c r="E16" s="2"/>
      <c r="F16" s="1">
        <v>23604</v>
      </c>
      <c r="G16" s="1">
        <v>6728</v>
      </c>
      <c r="H16" s="2">
        <v>135</v>
      </c>
      <c r="I16" s="1">
        <v>999293</v>
      </c>
      <c r="J16" s="1">
        <v>95279</v>
      </c>
      <c r="K16" s="5"/>
      <c r="L16" s="6"/>
    </row>
    <row r="17" spans="1:12" ht="15" thickBot="1" x14ac:dyDescent="0.4">
      <c r="A17" s="37" t="s">
        <v>26</v>
      </c>
      <c r="B17" s="1">
        <v>68961</v>
      </c>
      <c r="C17" s="2"/>
      <c r="D17" s="1">
        <v>3223</v>
      </c>
      <c r="E17" s="2"/>
      <c r="F17" s="1">
        <v>60715</v>
      </c>
      <c r="G17" s="1">
        <v>11407</v>
      </c>
      <c r="H17" s="2">
        <v>533</v>
      </c>
      <c r="I17" s="1">
        <v>691495</v>
      </c>
      <c r="J17" s="1">
        <v>114378</v>
      </c>
      <c r="K17" s="6"/>
      <c r="L17" s="6"/>
    </row>
    <row r="18" spans="1:12" ht="15" thickBot="1" x14ac:dyDescent="0.4">
      <c r="A18" s="37" t="s">
        <v>29</v>
      </c>
      <c r="B18" s="1">
        <v>64393</v>
      </c>
      <c r="C18" s="2"/>
      <c r="D18" s="1">
        <v>1845</v>
      </c>
      <c r="E18" s="2"/>
      <c r="F18" s="1">
        <v>53837</v>
      </c>
      <c r="G18" s="1">
        <v>7544</v>
      </c>
      <c r="H18" s="2">
        <v>216</v>
      </c>
      <c r="I18" s="1">
        <v>760029</v>
      </c>
      <c r="J18" s="1">
        <v>89043</v>
      </c>
      <c r="K18" s="5"/>
      <c r="L18" s="6"/>
    </row>
    <row r="19" spans="1:12" ht="15" thickBot="1" x14ac:dyDescent="0.4">
      <c r="A19" s="37" t="s">
        <v>14</v>
      </c>
      <c r="B19" s="1">
        <v>63289</v>
      </c>
      <c r="C19" s="2"/>
      <c r="D19" s="1">
        <v>3283</v>
      </c>
      <c r="E19" s="2"/>
      <c r="F19" s="1">
        <v>16980</v>
      </c>
      <c r="G19" s="1">
        <v>13614</v>
      </c>
      <c r="H19" s="2">
        <v>706</v>
      </c>
      <c r="I19" s="1">
        <v>784124</v>
      </c>
      <c r="J19" s="1">
        <v>168673</v>
      </c>
      <c r="K19" s="5"/>
      <c r="L19" s="6"/>
    </row>
    <row r="20" spans="1:12" ht="15" thickBot="1" x14ac:dyDescent="0.4">
      <c r="A20" s="37" t="s">
        <v>21</v>
      </c>
      <c r="B20" s="1">
        <v>55763</v>
      </c>
      <c r="C20" s="2"/>
      <c r="D20" s="1">
        <v>2932</v>
      </c>
      <c r="E20" s="2"/>
      <c r="F20" s="1">
        <v>13844</v>
      </c>
      <c r="G20" s="1">
        <v>4771</v>
      </c>
      <c r="H20" s="2">
        <v>251</v>
      </c>
      <c r="I20" s="1">
        <v>824481</v>
      </c>
      <c r="J20" s="1">
        <v>70534</v>
      </c>
      <c r="K20" s="5"/>
      <c r="L20" s="6"/>
    </row>
    <row r="21" spans="1:12" ht="15" thickBot="1" x14ac:dyDescent="0.4">
      <c r="A21" s="37" t="s">
        <v>20</v>
      </c>
      <c r="B21" s="1">
        <v>48712</v>
      </c>
      <c r="C21" s="2"/>
      <c r="D21" s="2">
        <v>633</v>
      </c>
      <c r="E21" s="2"/>
      <c r="F21" s="1">
        <v>18488</v>
      </c>
      <c r="G21" s="1">
        <v>7133</v>
      </c>
      <c r="H21" s="2">
        <v>93</v>
      </c>
      <c r="I21" s="1">
        <v>862121</v>
      </c>
      <c r="J21" s="1">
        <v>126241</v>
      </c>
      <c r="K21" s="5"/>
      <c r="L21" s="6"/>
    </row>
    <row r="22" spans="1:12" ht="15" thickBot="1" x14ac:dyDescent="0.4">
      <c r="A22" s="37" t="s">
        <v>27</v>
      </c>
      <c r="B22" s="1">
        <v>46915</v>
      </c>
      <c r="C22" s="2"/>
      <c r="D22" s="1">
        <v>2681</v>
      </c>
      <c r="E22" s="2"/>
      <c r="F22" s="1">
        <v>8478</v>
      </c>
      <c r="G22" s="1">
        <v>6969</v>
      </c>
      <c r="H22" s="2">
        <v>398</v>
      </c>
      <c r="I22" s="1">
        <v>504153</v>
      </c>
      <c r="J22" s="1">
        <v>74887</v>
      </c>
      <c r="K22" s="5"/>
      <c r="L22" s="6"/>
    </row>
    <row r="23" spans="1:12" ht="15" thickBot="1" x14ac:dyDescent="0.4">
      <c r="A23" s="37" t="s">
        <v>23</v>
      </c>
      <c r="B23" s="1">
        <v>46717</v>
      </c>
      <c r="C23" s="2"/>
      <c r="D23" s="1">
        <v>4335</v>
      </c>
      <c r="E23" s="2"/>
      <c r="F23" s="1">
        <v>29622</v>
      </c>
      <c r="G23" s="1">
        <v>13103</v>
      </c>
      <c r="H23" s="1">
        <v>1216</v>
      </c>
      <c r="I23" s="1">
        <v>497693</v>
      </c>
      <c r="J23" s="1">
        <v>139594</v>
      </c>
      <c r="K23" s="6"/>
      <c r="L23" s="6"/>
    </row>
    <row r="24" spans="1:12" ht="15" thickBot="1" x14ac:dyDescent="0.4">
      <c r="A24" s="37" t="s">
        <v>36</v>
      </c>
      <c r="B24" s="1">
        <v>41865</v>
      </c>
      <c r="C24" s="2"/>
      <c r="D24" s="1">
        <v>1006</v>
      </c>
      <c r="E24" s="2"/>
      <c r="F24" s="1">
        <v>18777</v>
      </c>
      <c r="G24" s="1">
        <v>8538</v>
      </c>
      <c r="H24" s="2">
        <v>205</v>
      </c>
      <c r="I24" s="1">
        <v>430128</v>
      </c>
      <c r="J24" s="1">
        <v>87724</v>
      </c>
      <c r="K24" s="6"/>
      <c r="L24" s="6"/>
    </row>
    <row r="25" spans="1:12" ht="15" thickBot="1" x14ac:dyDescent="0.4">
      <c r="A25" s="37" t="s">
        <v>25</v>
      </c>
      <c r="B25" s="1">
        <v>41532</v>
      </c>
      <c r="C25" s="2"/>
      <c r="D25" s="2">
        <v>793</v>
      </c>
      <c r="E25" s="2"/>
      <c r="F25" s="1">
        <v>23753</v>
      </c>
      <c r="G25" s="1">
        <v>8066</v>
      </c>
      <c r="H25" s="2">
        <v>154</v>
      </c>
      <c r="I25" s="1">
        <v>450482</v>
      </c>
      <c r="J25" s="1">
        <v>87494</v>
      </c>
      <c r="K25" s="5"/>
      <c r="L25" s="6"/>
    </row>
    <row r="26" spans="1:12" ht="15" thickBot="1" x14ac:dyDescent="0.4">
      <c r="A26" s="37" t="s">
        <v>32</v>
      </c>
      <c r="B26" s="1">
        <v>37624</v>
      </c>
      <c r="C26" s="2"/>
      <c r="D26" s="1">
        <v>1503</v>
      </c>
      <c r="E26" s="2"/>
      <c r="F26" s="1">
        <v>3774</v>
      </c>
      <c r="G26" s="1">
        <v>6671</v>
      </c>
      <c r="H26" s="2">
        <v>267</v>
      </c>
      <c r="I26" s="1">
        <v>645172</v>
      </c>
      <c r="J26" s="1">
        <v>114400</v>
      </c>
      <c r="K26" s="5"/>
      <c r="L26" s="6"/>
    </row>
    <row r="27" spans="1:12" ht="15" thickBot="1" x14ac:dyDescent="0.4">
      <c r="A27" s="37" t="s">
        <v>9</v>
      </c>
      <c r="B27" s="1">
        <v>35641</v>
      </c>
      <c r="C27" s="2"/>
      <c r="D27" s="1">
        <v>1352</v>
      </c>
      <c r="E27" s="2"/>
      <c r="F27" s="1">
        <v>23192</v>
      </c>
      <c r="G27" s="1">
        <v>4680</v>
      </c>
      <c r="H27" s="2">
        <v>178</v>
      </c>
      <c r="I27" s="1">
        <v>599975</v>
      </c>
      <c r="J27" s="1">
        <v>78790</v>
      </c>
      <c r="K27" s="5"/>
      <c r="L27" s="6"/>
    </row>
    <row r="28" spans="1:12" ht="15" thickBot="1" x14ac:dyDescent="0.4">
      <c r="A28" s="37" t="s">
        <v>18</v>
      </c>
      <c r="B28" s="1">
        <v>33612</v>
      </c>
      <c r="C28" s="2"/>
      <c r="D28" s="1">
        <v>1701</v>
      </c>
      <c r="E28" s="2"/>
      <c r="F28" s="1">
        <v>23261</v>
      </c>
      <c r="G28" s="1">
        <v>5837</v>
      </c>
      <c r="H28" s="2">
        <v>295</v>
      </c>
      <c r="I28" s="1">
        <v>337391</v>
      </c>
      <c r="J28" s="1">
        <v>58588</v>
      </c>
      <c r="K28" s="6"/>
      <c r="L28" s="6"/>
    </row>
    <row r="29" spans="1:12" ht="15" thickBot="1" x14ac:dyDescent="0.4">
      <c r="A29" s="37" t="s">
        <v>41</v>
      </c>
      <c r="B29" s="1">
        <v>30809</v>
      </c>
      <c r="C29" s="46">
        <v>375</v>
      </c>
      <c r="D29" s="2">
        <v>721</v>
      </c>
      <c r="E29" s="2"/>
      <c r="F29" s="1">
        <v>5561</v>
      </c>
      <c r="G29" s="1">
        <v>9765</v>
      </c>
      <c r="H29" s="2">
        <v>229</v>
      </c>
      <c r="I29" s="1">
        <v>326758</v>
      </c>
      <c r="J29" s="1">
        <v>103566</v>
      </c>
      <c r="K29" s="5"/>
      <c r="L29" s="6"/>
    </row>
    <row r="30" spans="1:12" ht="15" thickBot="1" x14ac:dyDescent="0.4">
      <c r="A30" s="37" t="s">
        <v>22</v>
      </c>
      <c r="B30" s="1">
        <v>30317</v>
      </c>
      <c r="C30" s="2"/>
      <c r="D30" s="2">
        <v>796</v>
      </c>
      <c r="E30" s="2"/>
      <c r="F30" s="1">
        <v>5478</v>
      </c>
      <c r="G30" s="1">
        <v>5207</v>
      </c>
      <c r="H30" s="2">
        <v>137</v>
      </c>
      <c r="I30" s="1">
        <v>603870</v>
      </c>
      <c r="J30" s="1">
        <v>103714</v>
      </c>
      <c r="K30" s="5"/>
      <c r="L30" s="6"/>
    </row>
    <row r="31" spans="1:12" ht="15" thickBot="1" x14ac:dyDescent="0.4">
      <c r="A31" s="37" t="s">
        <v>30</v>
      </c>
      <c r="B31" s="1">
        <v>29684</v>
      </c>
      <c r="C31" s="2"/>
      <c r="D31" s="1">
        <v>1103</v>
      </c>
      <c r="E31" s="2"/>
      <c r="F31" s="1">
        <v>9193</v>
      </c>
      <c r="G31" s="1">
        <v>9974</v>
      </c>
      <c r="H31" s="2">
        <v>371</v>
      </c>
      <c r="I31" s="1">
        <v>316827</v>
      </c>
      <c r="J31" s="1">
        <v>106455</v>
      </c>
      <c r="K31" s="5"/>
      <c r="L31" s="6"/>
    </row>
    <row r="32" spans="1:12" ht="15" thickBot="1" x14ac:dyDescent="0.4">
      <c r="A32" s="37" t="s">
        <v>28</v>
      </c>
      <c r="B32" s="1">
        <v>23866</v>
      </c>
      <c r="C32" s="2"/>
      <c r="D32" s="2">
        <v>181</v>
      </c>
      <c r="E32" s="2"/>
      <c r="F32" s="1">
        <v>10609</v>
      </c>
      <c r="G32" s="1">
        <v>7444</v>
      </c>
      <c r="H32" s="2">
        <v>56</v>
      </c>
      <c r="I32" s="1">
        <v>356636</v>
      </c>
      <c r="J32" s="1">
        <v>111242</v>
      </c>
      <c r="K32" s="6"/>
      <c r="L32" s="6"/>
    </row>
    <row r="33" spans="1:12" ht="15" thickBot="1" x14ac:dyDescent="0.4">
      <c r="A33" s="37" t="s">
        <v>35</v>
      </c>
      <c r="B33" s="1">
        <v>23717</v>
      </c>
      <c r="C33" s="2"/>
      <c r="D33" s="1">
        <v>1071</v>
      </c>
      <c r="E33" s="2"/>
      <c r="F33" s="1">
        <v>17549</v>
      </c>
      <c r="G33" s="1">
        <v>3864</v>
      </c>
      <c r="H33" s="2">
        <v>175</v>
      </c>
      <c r="I33" s="1">
        <v>450038</v>
      </c>
      <c r="J33" s="1">
        <v>73327</v>
      </c>
      <c r="K33" s="5"/>
      <c r="L33" s="6"/>
    </row>
    <row r="34" spans="1:12" ht="15" thickBot="1" x14ac:dyDescent="0.4">
      <c r="A34" s="37" t="s">
        <v>34</v>
      </c>
      <c r="B34" s="1">
        <v>22622</v>
      </c>
      <c r="C34" s="2"/>
      <c r="D34" s="2">
        <v>281</v>
      </c>
      <c r="E34" s="2"/>
      <c r="F34" s="1">
        <v>6177</v>
      </c>
      <c r="G34" s="1">
        <v>7496</v>
      </c>
      <c r="H34" s="2">
        <v>93</v>
      </c>
      <c r="I34" s="1">
        <v>331237</v>
      </c>
      <c r="J34" s="1">
        <v>109761</v>
      </c>
      <c r="K34" s="5"/>
      <c r="L34" s="6"/>
    </row>
    <row r="35" spans="1:12" ht="15" thickBot="1" x14ac:dyDescent="0.4">
      <c r="A35" s="37" t="s">
        <v>31</v>
      </c>
      <c r="B35" s="1">
        <v>20718</v>
      </c>
      <c r="C35" s="2"/>
      <c r="D35" s="2">
        <v>528</v>
      </c>
      <c r="E35" s="2"/>
      <c r="F35" s="1">
        <v>7878</v>
      </c>
      <c r="G35" s="1">
        <v>6726</v>
      </c>
      <c r="H35" s="2">
        <v>171</v>
      </c>
      <c r="I35" s="1">
        <v>353255</v>
      </c>
      <c r="J35" s="1">
        <v>114687</v>
      </c>
      <c r="K35" s="5"/>
      <c r="L35" s="6"/>
    </row>
    <row r="36" spans="1:12" ht="15" thickBot="1" x14ac:dyDescent="0.4">
      <c r="A36" s="37" t="s">
        <v>50</v>
      </c>
      <c r="B36" s="1">
        <v>19660</v>
      </c>
      <c r="C36" s="2"/>
      <c r="D36" s="2">
        <v>284</v>
      </c>
      <c r="E36" s="2"/>
      <c r="F36" s="1">
        <v>5176</v>
      </c>
      <c r="G36" s="1">
        <v>10163</v>
      </c>
      <c r="H36" s="2">
        <v>147</v>
      </c>
      <c r="I36" s="1">
        <v>187808</v>
      </c>
      <c r="J36" s="1">
        <v>97088</v>
      </c>
      <c r="K36" s="5"/>
      <c r="L36" s="6"/>
    </row>
    <row r="37" spans="1:12" ht="15" thickBot="1" x14ac:dyDescent="0.4">
      <c r="A37" s="37" t="s">
        <v>40</v>
      </c>
      <c r="B37" s="1">
        <v>16991</v>
      </c>
      <c r="C37" s="2"/>
      <c r="D37" s="2">
        <v>960</v>
      </c>
      <c r="E37" s="2"/>
      <c r="F37" s="1">
        <v>14374</v>
      </c>
      <c r="G37" s="1">
        <v>16039</v>
      </c>
      <c r="H37" s="2">
        <v>906</v>
      </c>
      <c r="I37" s="1">
        <v>250954</v>
      </c>
      <c r="J37" s="1">
        <v>236892</v>
      </c>
      <c r="K37" s="6"/>
      <c r="L37" s="6"/>
    </row>
    <row r="38" spans="1:12" ht="15" thickBot="1" x14ac:dyDescent="0.4">
      <c r="A38" s="37" t="s">
        <v>38</v>
      </c>
      <c r="B38" s="1">
        <v>16376</v>
      </c>
      <c r="C38" s="2"/>
      <c r="D38" s="2">
        <v>585</v>
      </c>
      <c r="E38" s="2"/>
      <c r="F38" s="1">
        <v>11044</v>
      </c>
      <c r="G38" s="1">
        <v>3665</v>
      </c>
      <c r="H38" s="2">
        <v>131</v>
      </c>
      <c r="I38" s="1">
        <v>430071</v>
      </c>
      <c r="J38" s="1">
        <v>96263</v>
      </c>
      <c r="K38" s="5"/>
      <c r="L38" s="6"/>
    </row>
    <row r="39" spans="1:12" ht="15" thickBot="1" x14ac:dyDescent="0.4">
      <c r="A39" s="37" t="s">
        <v>45</v>
      </c>
      <c r="B39" s="1">
        <v>16005</v>
      </c>
      <c r="C39" s="2"/>
      <c r="D39" s="2">
        <v>282</v>
      </c>
      <c r="E39" s="2"/>
      <c r="F39" s="1">
        <v>5909</v>
      </c>
      <c r="G39" s="1">
        <v>5494</v>
      </c>
      <c r="H39" s="2">
        <v>97</v>
      </c>
      <c r="I39" s="1">
        <v>191561</v>
      </c>
      <c r="J39" s="1">
        <v>65754</v>
      </c>
      <c r="K39" s="5"/>
      <c r="L39" s="6"/>
    </row>
    <row r="40" spans="1:12" ht="15" thickBot="1" x14ac:dyDescent="0.4">
      <c r="A40" s="37" t="s">
        <v>46</v>
      </c>
      <c r="B40" s="1">
        <v>15065</v>
      </c>
      <c r="C40" s="2"/>
      <c r="D40" s="2">
        <v>398</v>
      </c>
      <c r="E40" s="2"/>
      <c r="F40" s="1">
        <v>3148</v>
      </c>
      <c r="G40" s="1">
        <v>3807</v>
      </c>
      <c r="H40" s="2">
        <v>101</v>
      </c>
      <c r="I40" s="1">
        <v>355200</v>
      </c>
      <c r="J40" s="1">
        <v>89766</v>
      </c>
      <c r="K40" s="5"/>
      <c r="L40" s="6"/>
    </row>
    <row r="41" spans="1:12" ht="15" thickBot="1" x14ac:dyDescent="0.4">
      <c r="A41" s="37" t="s">
        <v>44</v>
      </c>
      <c r="B41" s="1">
        <v>12776</v>
      </c>
      <c r="C41" s="2"/>
      <c r="D41" s="2">
        <v>511</v>
      </c>
      <c r="E41" s="2"/>
      <c r="F41" s="1">
        <v>6463</v>
      </c>
      <c r="G41" s="1">
        <v>6093</v>
      </c>
      <c r="H41" s="2">
        <v>244</v>
      </c>
      <c r="I41" s="1">
        <v>363374</v>
      </c>
      <c r="J41" s="1">
        <v>173297</v>
      </c>
      <c r="K41" s="5"/>
      <c r="L41" s="6"/>
    </row>
    <row r="42" spans="1:12" ht="15" thickBot="1" x14ac:dyDescent="0.4">
      <c r="A42" s="37" t="s">
        <v>43</v>
      </c>
      <c r="B42" s="1">
        <v>11923</v>
      </c>
      <c r="C42" s="2"/>
      <c r="D42" s="2">
        <v>512</v>
      </c>
      <c r="E42" s="2"/>
      <c r="F42" s="1">
        <v>4719</v>
      </c>
      <c r="G42" s="1">
        <v>12244</v>
      </c>
      <c r="H42" s="2">
        <v>526</v>
      </c>
      <c r="I42" s="1">
        <v>118343</v>
      </c>
      <c r="J42" s="1">
        <v>121532</v>
      </c>
      <c r="K42" s="6"/>
      <c r="L42" s="6"/>
    </row>
    <row r="43" spans="1:12" ht="29.5" thickBot="1" x14ac:dyDescent="0.4">
      <c r="A43" s="37" t="s">
        <v>63</v>
      </c>
      <c r="B43" s="1">
        <v>10435</v>
      </c>
      <c r="C43" s="2"/>
      <c r="D43" s="2">
        <v>555</v>
      </c>
      <c r="E43" s="2"/>
      <c r="F43" s="1">
        <v>8383</v>
      </c>
      <c r="G43" s="1">
        <v>14786</v>
      </c>
      <c r="H43" s="2">
        <v>786</v>
      </c>
      <c r="I43" s="1">
        <v>102809</v>
      </c>
      <c r="J43" s="1">
        <v>145674</v>
      </c>
      <c r="K43" s="6"/>
      <c r="L43" s="6"/>
    </row>
    <row r="44" spans="1:12" ht="15" thickBot="1" x14ac:dyDescent="0.4">
      <c r="A44" s="37" t="s">
        <v>37</v>
      </c>
      <c r="B44" s="1">
        <v>9636</v>
      </c>
      <c r="C44" s="2"/>
      <c r="D44" s="2">
        <v>209</v>
      </c>
      <c r="E44" s="2"/>
      <c r="F44" s="1">
        <v>6668</v>
      </c>
      <c r="G44" s="1">
        <v>2285</v>
      </c>
      <c r="H44" s="2">
        <v>50</v>
      </c>
      <c r="I44" s="1">
        <v>254732</v>
      </c>
      <c r="J44" s="1">
        <v>60395</v>
      </c>
      <c r="K44" s="5"/>
      <c r="L44" s="6"/>
    </row>
    <row r="45" spans="1:12" ht="15" thickBot="1" x14ac:dyDescent="0.4">
      <c r="A45" s="37" t="s">
        <v>49</v>
      </c>
      <c r="B45" s="1">
        <v>6994</v>
      </c>
      <c r="C45" s="2"/>
      <c r="D45" s="2">
        <v>93</v>
      </c>
      <c r="E45" s="2"/>
      <c r="F45" s="1">
        <v>4070</v>
      </c>
      <c r="G45" s="1">
        <v>3914</v>
      </c>
      <c r="H45" s="2">
        <v>52</v>
      </c>
      <c r="I45" s="1">
        <v>100474</v>
      </c>
      <c r="J45" s="1">
        <v>56223</v>
      </c>
      <c r="K45" s="5"/>
      <c r="L45" s="6"/>
    </row>
    <row r="46" spans="1:12" ht="15" thickBot="1" x14ac:dyDescent="0.4">
      <c r="A46" s="37" t="s">
        <v>54</v>
      </c>
      <c r="B46" s="1">
        <v>6978</v>
      </c>
      <c r="C46" s="2"/>
      <c r="D46" s="2">
        <v>97</v>
      </c>
      <c r="E46" s="2"/>
      <c r="F46" s="2">
        <v>832</v>
      </c>
      <c r="G46" s="1">
        <v>7888</v>
      </c>
      <c r="H46" s="2">
        <v>110</v>
      </c>
      <c r="I46" s="1">
        <v>82993</v>
      </c>
      <c r="J46" s="1">
        <v>93814</v>
      </c>
      <c r="K46" s="6"/>
      <c r="L46" s="6"/>
    </row>
    <row r="47" spans="1:12" ht="29.5" thickBot="1" x14ac:dyDescent="0.4">
      <c r="A47" s="37" t="s">
        <v>42</v>
      </c>
      <c r="B47" s="1">
        <v>5857</v>
      </c>
      <c r="C47" s="2"/>
      <c r="D47" s="2">
        <v>376</v>
      </c>
      <c r="E47" s="2"/>
      <c r="F47" s="2">
        <v>884</v>
      </c>
      <c r="G47" s="1">
        <v>4308</v>
      </c>
      <c r="H47" s="2">
        <v>277</v>
      </c>
      <c r="I47" s="1">
        <v>143806</v>
      </c>
      <c r="J47" s="1">
        <v>105762</v>
      </c>
      <c r="K47" s="6"/>
      <c r="L47" s="6"/>
    </row>
    <row r="48" spans="1:12" ht="15" thickBot="1" x14ac:dyDescent="0.4">
      <c r="A48" s="37" t="s">
        <v>53</v>
      </c>
      <c r="B48" s="1">
        <v>3722</v>
      </c>
      <c r="C48" s="2"/>
      <c r="D48" s="2">
        <v>80</v>
      </c>
      <c r="E48" s="2"/>
      <c r="F48" s="2">
        <v>376</v>
      </c>
      <c r="G48" s="1">
        <v>4884</v>
      </c>
      <c r="H48" s="2">
        <v>105</v>
      </c>
      <c r="I48" s="1">
        <v>110574</v>
      </c>
      <c r="J48" s="1">
        <v>145098</v>
      </c>
      <c r="K48" s="6"/>
      <c r="L48" s="6"/>
    </row>
    <row r="49" spans="1:12" ht="15" thickBot="1" x14ac:dyDescent="0.4">
      <c r="A49" s="37" t="s">
        <v>39</v>
      </c>
      <c r="B49" s="1">
        <v>3373</v>
      </c>
      <c r="C49" s="2"/>
      <c r="D49" s="2">
        <v>105</v>
      </c>
      <c r="E49" s="2"/>
      <c r="F49" s="2">
        <v>537</v>
      </c>
      <c r="G49" s="1">
        <v>2509</v>
      </c>
      <c r="H49" s="2">
        <v>78</v>
      </c>
      <c r="I49" s="1">
        <v>110668</v>
      </c>
      <c r="J49" s="1">
        <v>82329</v>
      </c>
      <c r="K49" s="5"/>
      <c r="L49" s="6"/>
    </row>
    <row r="50" spans="1:12" ht="15" thickBot="1" x14ac:dyDescent="0.4">
      <c r="A50" s="37" t="s">
        <v>56</v>
      </c>
      <c r="B50" s="1">
        <v>3126</v>
      </c>
      <c r="C50" s="2"/>
      <c r="D50" s="2">
        <v>93</v>
      </c>
      <c r="E50" s="2"/>
      <c r="F50" s="2">
        <v>637</v>
      </c>
      <c r="G50" s="1">
        <v>1744</v>
      </c>
      <c r="H50" s="2">
        <v>52</v>
      </c>
      <c r="I50" s="1">
        <v>180597</v>
      </c>
      <c r="J50" s="1">
        <v>100771</v>
      </c>
      <c r="K50" s="6"/>
      <c r="L50" s="6"/>
    </row>
    <row r="51" spans="1:12" ht="15" thickBot="1" x14ac:dyDescent="0.4">
      <c r="A51" s="37" t="s">
        <v>55</v>
      </c>
      <c r="B51" s="1">
        <v>1582</v>
      </c>
      <c r="C51" s="2"/>
      <c r="D51" s="2">
        <v>20</v>
      </c>
      <c r="E51" s="2"/>
      <c r="F51" s="2">
        <v>423</v>
      </c>
      <c r="G51" s="1">
        <v>2733</v>
      </c>
      <c r="H51" s="2">
        <v>35</v>
      </c>
      <c r="I51" s="1">
        <v>47932</v>
      </c>
      <c r="J51" s="1">
        <v>82819</v>
      </c>
      <c r="K51" s="5"/>
      <c r="L51" s="6"/>
    </row>
    <row r="52" spans="1:12" ht="15" thickBot="1" x14ac:dyDescent="0.4">
      <c r="A52" s="37" t="s">
        <v>48</v>
      </c>
      <c r="B52" s="1">
        <v>1236</v>
      </c>
      <c r="C52" s="2"/>
      <c r="D52" s="2">
        <v>56</v>
      </c>
      <c r="E52" s="2"/>
      <c r="F52" s="2">
        <v>213</v>
      </c>
      <c r="G52" s="1">
        <v>1981</v>
      </c>
      <c r="H52" s="2">
        <v>90</v>
      </c>
      <c r="I52" s="1">
        <v>68395</v>
      </c>
      <c r="J52" s="1">
        <v>109609</v>
      </c>
      <c r="K52" s="6"/>
      <c r="L52" s="6"/>
    </row>
    <row r="53" spans="1:12" ht="15" thickBot="1" x14ac:dyDescent="0.4">
      <c r="A53" s="37" t="s">
        <v>51</v>
      </c>
      <c r="B53" s="1">
        <v>1128</v>
      </c>
      <c r="C53" s="2"/>
      <c r="D53" s="2">
        <v>23</v>
      </c>
      <c r="E53" s="2"/>
      <c r="F53" s="2">
        <v>427</v>
      </c>
      <c r="G53" s="1">
        <v>1055</v>
      </c>
      <c r="H53" s="2">
        <v>22</v>
      </c>
      <c r="I53" s="1">
        <v>97503</v>
      </c>
      <c r="J53" s="1">
        <v>91228</v>
      </c>
      <c r="K53" s="5"/>
      <c r="L53" s="6"/>
    </row>
    <row r="54" spans="1:12" ht="15" thickBot="1" x14ac:dyDescent="0.4">
      <c r="A54" s="37" t="s">
        <v>52</v>
      </c>
      <c r="B54" s="1">
        <v>1063</v>
      </c>
      <c r="C54" s="2"/>
      <c r="D54" s="2">
        <v>15</v>
      </c>
      <c r="E54" s="2"/>
      <c r="F54" s="2">
        <v>509</v>
      </c>
      <c r="G54" s="1">
        <v>1453</v>
      </c>
      <c r="H54" s="2">
        <v>21</v>
      </c>
      <c r="I54" s="1">
        <v>120208</v>
      </c>
      <c r="J54" s="1">
        <v>164321</v>
      </c>
      <c r="K54" s="6"/>
      <c r="L54" s="6"/>
    </row>
    <row r="55" spans="1:12" ht="15" thickBot="1" x14ac:dyDescent="0.4">
      <c r="A55" s="37" t="s">
        <v>47</v>
      </c>
      <c r="B55" s="2">
        <v>975</v>
      </c>
      <c r="C55" s="2"/>
      <c r="D55" s="2">
        <v>19</v>
      </c>
      <c r="E55" s="2"/>
      <c r="F55" s="2">
        <v>202</v>
      </c>
      <c r="G55" s="2">
        <v>689</v>
      </c>
      <c r="H55" s="2">
        <v>13</v>
      </c>
      <c r="I55" s="1">
        <v>98278</v>
      </c>
      <c r="J55" s="1">
        <v>69412</v>
      </c>
      <c r="K55" s="5"/>
      <c r="L55" s="6"/>
    </row>
    <row r="56" spans="1:12" ht="15" thickBot="1" x14ac:dyDescent="0.4">
      <c r="A56" s="3" t="s">
        <v>64</v>
      </c>
      <c r="B56" s="2">
        <v>280</v>
      </c>
      <c r="C56" s="2"/>
      <c r="D56" s="2">
        <v>5</v>
      </c>
      <c r="E56" s="2"/>
      <c r="F56" s="2">
        <v>96</v>
      </c>
      <c r="G56" s="2"/>
      <c r="H56" s="2"/>
      <c r="I56" s="1">
        <v>13539</v>
      </c>
      <c r="J56" s="2"/>
      <c r="K56" s="6"/>
      <c r="L56" s="5"/>
    </row>
    <row r="57" spans="1:12" ht="21.5" thickBot="1" x14ac:dyDescent="0.4">
      <c r="A57" s="3" t="s">
        <v>67</v>
      </c>
      <c r="B57" s="2">
        <v>31</v>
      </c>
      <c r="C57" s="2"/>
      <c r="D57" s="2">
        <v>2</v>
      </c>
      <c r="E57" s="2"/>
      <c r="F57" s="2">
        <v>10</v>
      </c>
      <c r="G57" s="2"/>
      <c r="H57" s="2"/>
      <c r="I57" s="1">
        <v>8217</v>
      </c>
      <c r="J57" s="2"/>
      <c r="K57" s="5"/>
      <c r="L57" s="5"/>
    </row>
    <row r="58" spans="1:12" ht="15" thickBot="1" x14ac:dyDescent="0.4">
      <c r="A58" s="3" t="s">
        <v>65</v>
      </c>
      <c r="B58" s="1">
        <v>7787</v>
      </c>
      <c r="C58" s="46">
        <v>104</v>
      </c>
      <c r="D58" s="2">
        <v>155</v>
      </c>
      <c r="E58" s="51">
        <v>1</v>
      </c>
      <c r="F58" s="1">
        <v>6273</v>
      </c>
      <c r="G58" s="1">
        <v>2299</v>
      </c>
      <c r="H58" s="2">
        <v>46</v>
      </c>
      <c r="I58" s="1">
        <v>359473</v>
      </c>
      <c r="J58" s="1">
        <v>106135</v>
      </c>
      <c r="K58" s="5"/>
      <c r="L58" s="5"/>
    </row>
    <row r="59" spans="1:12" ht="21.5" thickBot="1" x14ac:dyDescent="0.4">
      <c r="A59" s="54" t="s">
        <v>66</v>
      </c>
      <c r="B59" s="55">
        <v>111</v>
      </c>
      <c r="C59" s="56">
        <v>13</v>
      </c>
      <c r="D59" s="55">
        <v>6</v>
      </c>
      <c r="E59" s="55"/>
      <c r="F59" s="55">
        <v>29</v>
      </c>
      <c r="G59" s="55"/>
      <c r="H59" s="55"/>
      <c r="I59" s="57">
        <v>3173</v>
      </c>
      <c r="J59" s="55"/>
      <c r="K59" s="58"/>
      <c r="L59" s="38"/>
    </row>
  </sheetData>
  <mergeCells count="2">
    <mergeCell ref="L1:N1"/>
    <mergeCell ref="Q1:U1"/>
  </mergeCells>
  <hyperlinks>
    <hyperlink ref="A5" r:id="rId1" display="https://www.worldometers.info/coronavirus/usa/new-york/" xr:uid="{5B21F829-DBD8-4EC1-9E37-794EF4C5F498}"/>
    <hyperlink ref="A6" r:id="rId2" display="https://www.worldometers.info/coronavirus/usa/california/" xr:uid="{1121BF9E-1285-483F-A20E-A7556E62D25D}"/>
    <hyperlink ref="A7" r:id="rId3" display="https://www.worldometers.info/coronavirus/usa/texas/" xr:uid="{0C4A6C79-0AB2-4486-B9AD-F72CA9BE63D9}"/>
    <hyperlink ref="A8" r:id="rId4" display="https://www.worldometers.info/coronavirus/usa/florida/" xr:uid="{67301BEC-EAD2-491D-B69B-399CB909188D}"/>
    <hyperlink ref="A9" r:id="rId5" display="https://www.worldometers.info/coronavirus/usa/new-jersey/" xr:uid="{9488A604-3DBA-49FF-897B-DE1E4BF186E5}"/>
    <hyperlink ref="A10" r:id="rId6" display="https://www.worldometers.info/coronavirus/usa/illinois/" xr:uid="{C6BBF2B8-70C3-4BEF-A48A-71E549BF8B4C}"/>
    <hyperlink ref="A11" r:id="rId7" display="https://www.worldometers.info/coronavirus/usa/massachusetts/" xr:uid="{AB999479-67D5-465E-A37F-23E3323F8B93}"/>
    <hyperlink ref="A12" r:id="rId8" display="https://www.worldometers.info/coronavirus/usa/pennsylvania/" xr:uid="{4F7806E4-FC6C-4F07-BF3D-09DBDD9761C5}"/>
    <hyperlink ref="A13" r:id="rId9" display="https://www.worldometers.info/coronavirus/usa/arizona/" xr:uid="{88F5D0A6-EF71-4D85-8C01-94DE848DD5D3}"/>
    <hyperlink ref="A14" r:id="rId10" display="https://www.worldometers.info/coronavirus/usa/georgia/" xr:uid="{EC140EE2-A68B-4662-A16D-AEA964241B4B}"/>
    <hyperlink ref="A15" r:id="rId11" display="https://www.worldometers.info/coronavirus/usa/michigan/" xr:uid="{53F95DA6-FF55-459C-BB38-B89972E92134}"/>
    <hyperlink ref="A16" r:id="rId12" display="https://www.worldometers.info/coronavirus/usa/north-carolina/" xr:uid="{7A872DF0-E25C-4AF6-9D41-758B21508150}"/>
    <hyperlink ref="A17" r:id="rId13" display="https://www.worldometers.info/coronavirus/usa/maryland/" xr:uid="{1E1D00BE-B857-4F05-B170-A04035731A27}"/>
    <hyperlink ref="A18" r:id="rId14" display="https://www.worldometers.info/coronavirus/usa/virginia/" xr:uid="{231C5230-11BB-48FD-9E07-EED3E90207D4}"/>
    <hyperlink ref="A19" r:id="rId15" display="https://www.worldometers.info/coronavirus/usa/louisiana/" xr:uid="{A45B4F15-953D-47C3-8EE6-6B9736A168D1}"/>
    <hyperlink ref="A20" r:id="rId16" display="https://www.worldometers.info/coronavirus/usa/ohio/" xr:uid="{6B0FD532-A606-4F75-AEE2-BCFC4B9E3A2B}"/>
    <hyperlink ref="A21" r:id="rId17" display="https://www.worldometers.info/coronavirus/usa/tennessee/" xr:uid="{1ADE3FFF-FF21-485A-8480-50B21AD5A2E7}"/>
    <hyperlink ref="A22" r:id="rId18" display="https://www.worldometers.info/coronavirus/usa/indiana/" xr:uid="{5E9089DF-8703-48F8-87DB-382E97A4F646}"/>
    <hyperlink ref="A23" r:id="rId19" display="https://www.worldometers.info/coronavirus/usa/connecticut/" xr:uid="{FBED4A3C-A692-43F0-B37B-5909FD151D37}"/>
    <hyperlink ref="A24" r:id="rId20" display="https://www.worldometers.info/coronavirus/usa/alabama/" xr:uid="{0EF31FFB-A567-41AD-88D6-94AF43569A9D}"/>
    <hyperlink ref="A25" r:id="rId21" display="https://www.worldometers.info/coronavirus/usa/south-carolina/" xr:uid="{18D00F47-2FCC-49BF-B1AF-F2A5CDA3EF6A}"/>
    <hyperlink ref="A26" r:id="rId22" display="https://www.worldometers.info/coronavirus/usa/minnesota/" xr:uid="{931990D0-FE29-4E97-9445-73AFA971ADF8}"/>
    <hyperlink ref="A27" r:id="rId23" display="https://www.worldometers.info/coronavirus/usa/washington/" xr:uid="{BC61A75B-15C7-4118-8B06-EBB2E9E4161F}"/>
    <hyperlink ref="A28" r:id="rId24" display="https://www.worldometers.info/coronavirus/usa/colorado/" xr:uid="{61888118-F487-4F72-8C6A-456318B2E875}"/>
    <hyperlink ref="A29" r:id="rId25" display="https://www.worldometers.info/coronavirus/usa/iowa/" xr:uid="{B4341E2F-E251-4B76-8962-203E3773A983}"/>
    <hyperlink ref="A30" r:id="rId26" display="https://www.worldometers.info/coronavirus/usa/wisconsin/" xr:uid="{44C63421-D784-438A-BD5F-DF3D495D753B}"/>
    <hyperlink ref="A31" r:id="rId27" display="https://www.worldometers.info/coronavirus/usa/mississippi/" xr:uid="{1272059E-7971-4F5D-A887-279C8C847DD9}"/>
    <hyperlink ref="A32" r:id="rId28" display="https://www.worldometers.info/coronavirus/usa/utah/" xr:uid="{077D1599-7B35-409A-AACA-AE934FAFE6B4}"/>
    <hyperlink ref="A33" r:id="rId29" display="https://www.worldometers.info/coronavirus/usa/missouri/" xr:uid="{BC66D2B0-5FBA-4C8A-B6FC-936EC2B52E50}"/>
    <hyperlink ref="A34" r:id="rId30" display="https://www.worldometers.info/coronavirus/usa/arkansas/" xr:uid="{3D523871-3314-4275-90D9-54B851585EF4}"/>
    <hyperlink ref="A35" r:id="rId31" display="https://www.worldometers.info/coronavirus/usa/nevada/" xr:uid="{0EB78C46-E62C-467A-AF5C-64647D746DC1}"/>
    <hyperlink ref="A36" r:id="rId32" display="https://www.worldometers.info/coronavirus/usa/nebraska/" xr:uid="{4925390F-960E-455E-B612-B3F42819502E}"/>
    <hyperlink ref="A37" r:id="rId33" display="https://www.worldometers.info/coronavirus/usa/rhode-island/" xr:uid="{5D99D1BC-007C-4B4F-A476-C65CBADFE5E9}"/>
    <hyperlink ref="A38" r:id="rId34" display="https://www.worldometers.info/coronavirus/usa/kentucky/" xr:uid="{5678A50B-3823-4379-B0C3-94E13888490C}"/>
    <hyperlink ref="A39" r:id="rId35" display="https://www.worldometers.info/coronavirus/usa/kansas/" xr:uid="{68687219-E0F7-4B9F-A40B-7BADB84D4100}"/>
    <hyperlink ref="A40" r:id="rId36" display="https://www.worldometers.info/coronavirus/usa/oklahoma/" xr:uid="{C8836AF8-0943-486B-908A-2C0D41817274}"/>
    <hyperlink ref="A41" r:id="rId37" display="https://www.worldometers.info/coronavirus/usa/new-mexico/" xr:uid="{A0E42838-E2B7-48D5-9C4B-AC3519437EE1}"/>
    <hyperlink ref="A42" r:id="rId38" display="https://www.worldometers.info/coronavirus/usa/delaware/" xr:uid="{BE69633B-58E9-4DD2-9EEF-147CA1017140}"/>
    <hyperlink ref="A43" r:id="rId39" display="https://www.worldometers.info/coronavirus/usa/district-of-columbia/" xr:uid="{7135388C-9E0B-4250-A6F8-C31E5F129A49}"/>
    <hyperlink ref="A44" r:id="rId40" display="https://www.worldometers.info/coronavirus/usa/oregon/" xr:uid="{76E67E24-C313-4E27-9DA1-C61ABF1685E0}"/>
    <hyperlink ref="A45" r:id="rId41" display="https://www.worldometers.info/coronavirus/usa/idaho/" xr:uid="{7B4DF06D-39CC-4A95-8F81-F0FEA9EAB965}"/>
    <hyperlink ref="A46" r:id="rId42" display="https://www.worldometers.info/coronavirus/usa/south-dakota/" xr:uid="{92566899-80DB-4E50-BD83-C0C4D40A38FB}"/>
    <hyperlink ref="A47" r:id="rId43" display="https://www.worldometers.info/coronavirus/usa/new-hampshire/" xr:uid="{BD622255-5905-4DDD-A904-4EA888DB28B3}"/>
    <hyperlink ref="A48" r:id="rId44" display="https://www.worldometers.info/coronavirus/usa/north-dakota/" xr:uid="{1D3127D1-B6EA-4AA5-A6EC-5A69F359EDB7}"/>
    <hyperlink ref="A49" r:id="rId45" display="https://www.worldometers.info/coronavirus/usa/maine/" xr:uid="{4E6F8652-3105-454D-A10D-DB805D6819E2}"/>
    <hyperlink ref="A50" r:id="rId46" display="https://www.worldometers.info/coronavirus/usa/west-virginia/" xr:uid="{845B11FC-388E-41F4-A067-1277A996FD3E}"/>
    <hyperlink ref="A51" r:id="rId47" display="https://www.worldometers.info/coronavirus/usa/wyoming/" xr:uid="{10741F47-84E7-4A33-8E6E-DEBBC11523F6}"/>
    <hyperlink ref="A52" r:id="rId48" display="https://www.worldometers.info/coronavirus/usa/vermont/" xr:uid="{C9A92FDC-EB0E-4136-B149-0BE07C8CD465}"/>
    <hyperlink ref="A53" r:id="rId49" display="https://www.worldometers.info/coronavirus/usa/montana/" xr:uid="{02777694-9E39-4081-AC54-B9BAB194D8E7}"/>
    <hyperlink ref="A54" r:id="rId50" display="https://www.worldometers.info/coronavirus/usa/alaska/" xr:uid="{B2CAA1C5-F939-40F2-9837-30514649CE17}"/>
    <hyperlink ref="A55" r:id="rId51" display="https://www.worldometers.info/coronavirus/usa/hawaii/" xr:uid="{70265513-D86C-4A48-BAE6-704D5E5A4CF2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41865</v>
      </c>
      <c r="C2" s="2"/>
      <c r="D2" s="1">
        <v>1006</v>
      </c>
      <c r="E2" s="2"/>
      <c r="F2" s="1">
        <v>18777</v>
      </c>
      <c r="G2" s="1">
        <v>8538</v>
      </c>
      <c r="H2" s="2">
        <v>205</v>
      </c>
      <c r="I2" s="1">
        <v>430128</v>
      </c>
      <c r="J2" s="1">
        <v>87724</v>
      </c>
      <c r="K2" s="35"/>
      <c r="L2" s="41">
        <f>IFERROR(B2/I2,0)</f>
        <v>9.7331492020979807E-2</v>
      </c>
      <c r="M2" s="42">
        <f>IFERROR(H2/G2,0)</f>
        <v>2.4010306863434059E-2</v>
      </c>
      <c r="N2" s="40">
        <f>D2*250</f>
        <v>251500</v>
      </c>
      <c r="O2" s="43">
        <f>ABS(N2-B2)/B2</f>
        <v>5.0074047533739403</v>
      </c>
    </row>
    <row r="3" spans="1:15" ht="15" thickBot="1" x14ac:dyDescent="0.35">
      <c r="A3" s="37" t="s">
        <v>52</v>
      </c>
      <c r="B3" s="1">
        <v>1063</v>
      </c>
      <c r="C3" s="2"/>
      <c r="D3" s="2">
        <v>15</v>
      </c>
      <c r="E3" s="2"/>
      <c r="F3" s="2">
        <v>509</v>
      </c>
      <c r="G3" s="1">
        <v>1453</v>
      </c>
      <c r="H3" s="2">
        <v>21</v>
      </c>
      <c r="I3" s="1">
        <v>120208</v>
      </c>
      <c r="J3" s="1">
        <v>164321</v>
      </c>
      <c r="K3" s="35"/>
      <c r="L3" s="41">
        <f>IFERROR(B3/I3,0)</f>
        <v>8.8430054572075072E-3</v>
      </c>
      <c r="M3" s="42">
        <f>IFERROR(H3/G3,0)</f>
        <v>1.4452856159669649E-2</v>
      </c>
      <c r="N3" s="40">
        <f>D3*250</f>
        <v>3750</v>
      </c>
      <c r="O3" s="43">
        <f t="shared" ref="O3:O56" si="0">ABS(N3-B3)/B3</f>
        <v>2.5277516462841016</v>
      </c>
    </row>
    <row r="4" spans="1:15" ht="15" thickBot="1" x14ac:dyDescent="0.35">
      <c r="A4" s="37" t="s">
        <v>33</v>
      </c>
      <c r="B4" s="1">
        <v>91858</v>
      </c>
      <c r="C4" s="2"/>
      <c r="D4" s="1">
        <v>1788</v>
      </c>
      <c r="E4" s="2"/>
      <c r="F4" s="1">
        <v>79592</v>
      </c>
      <c r="G4" s="1">
        <v>12620</v>
      </c>
      <c r="H4" s="2">
        <v>246</v>
      </c>
      <c r="I4" s="1">
        <v>755768</v>
      </c>
      <c r="J4" s="1">
        <v>103833</v>
      </c>
      <c r="K4" s="35"/>
      <c r="L4" s="41">
        <f>IFERROR(B4/I4,0)</f>
        <v>0.1215425897894592</v>
      </c>
      <c r="M4" s="42">
        <f>IFERROR(H4/G4,0)</f>
        <v>1.9492868462757527E-2</v>
      </c>
      <c r="N4" s="40">
        <f>D4*250</f>
        <v>447000</v>
      </c>
      <c r="O4" s="43">
        <f t="shared" si="0"/>
        <v>3.866206536175401</v>
      </c>
    </row>
    <row r="5" spans="1:15" ht="12.5" customHeight="1" thickBot="1" x14ac:dyDescent="0.35">
      <c r="A5" s="37" t="s">
        <v>34</v>
      </c>
      <c r="B5" s="1">
        <v>22622</v>
      </c>
      <c r="C5" s="2"/>
      <c r="D5" s="2">
        <v>281</v>
      </c>
      <c r="E5" s="2"/>
      <c r="F5" s="1">
        <v>6177</v>
      </c>
      <c r="G5" s="1">
        <v>7496</v>
      </c>
      <c r="H5" s="2">
        <v>93</v>
      </c>
      <c r="I5" s="1">
        <v>331237</v>
      </c>
      <c r="J5" s="1">
        <v>109761</v>
      </c>
      <c r="K5" s="34"/>
      <c r="L5" s="41">
        <f>IFERROR(B5/I5,0)</f>
        <v>6.8295510465316372E-2</v>
      </c>
      <c r="M5" s="42">
        <f>IFERROR(H5/G5,0)</f>
        <v>1.2406616862326574E-2</v>
      </c>
      <c r="N5" s="40">
        <f>D5*250</f>
        <v>70250</v>
      </c>
      <c r="O5" s="43">
        <f t="shared" si="0"/>
        <v>2.1053841393333923</v>
      </c>
    </row>
    <row r="6" spans="1:15" ht="15" thickBot="1" x14ac:dyDescent="0.35">
      <c r="A6" s="37" t="s">
        <v>10</v>
      </c>
      <c r="B6" s="1">
        <v>252252</v>
      </c>
      <c r="C6" s="2"/>
      <c r="D6" s="1">
        <v>6314</v>
      </c>
      <c r="E6" s="2"/>
      <c r="F6" s="1">
        <v>176614</v>
      </c>
      <c r="G6" s="1">
        <v>6384</v>
      </c>
      <c r="H6" s="2">
        <v>160</v>
      </c>
      <c r="I6" s="1">
        <v>4448176</v>
      </c>
      <c r="J6" s="1">
        <v>112577</v>
      </c>
      <c r="K6" s="35"/>
      <c r="L6" s="41">
        <f>IFERROR(B6/I6,0)</f>
        <v>5.6709087050512391E-2</v>
      </c>
      <c r="M6" s="42">
        <f>IFERROR(H6/G6,0)</f>
        <v>2.5062656641604009E-2</v>
      </c>
      <c r="N6" s="40">
        <f>D6*250</f>
        <v>1578500</v>
      </c>
      <c r="O6" s="43">
        <f t="shared" si="0"/>
        <v>5.2576312576312576</v>
      </c>
    </row>
    <row r="7" spans="1:15" ht="15" thickBot="1" x14ac:dyDescent="0.35">
      <c r="A7" s="37" t="s">
        <v>18</v>
      </c>
      <c r="B7" s="1">
        <v>33612</v>
      </c>
      <c r="C7" s="2"/>
      <c r="D7" s="1">
        <v>1701</v>
      </c>
      <c r="E7" s="2"/>
      <c r="F7" s="1">
        <v>23261</v>
      </c>
      <c r="G7" s="1">
        <v>5837</v>
      </c>
      <c r="H7" s="2">
        <v>295</v>
      </c>
      <c r="I7" s="1">
        <v>337391</v>
      </c>
      <c r="J7" s="1">
        <v>58588</v>
      </c>
      <c r="K7" s="34"/>
      <c r="L7" s="41">
        <f>IFERROR(B7/I7,0)</f>
        <v>9.9623285742654666E-2</v>
      </c>
      <c r="M7" s="42">
        <f>IFERROR(H7/G7,0)</f>
        <v>5.0539660784649651E-2</v>
      </c>
      <c r="N7" s="40">
        <f>D7*250</f>
        <v>425250</v>
      </c>
      <c r="O7" s="43">
        <f t="shared" si="0"/>
        <v>11.651731524455551</v>
      </c>
    </row>
    <row r="8" spans="1:15" ht="15" thickBot="1" x14ac:dyDescent="0.35">
      <c r="A8" s="37" t="s">
        <v>23</v>
      </c>
      <c r="B8" s="1">
        <v>46717</v>
      </c>
      <c r="C8" s="2"/>
      <c r="D8" s="1">
        <v>4335</v>
      </c>
      <c r="E8" s="2"/>
      <c r="F8" s="1">
        <v>29622</v>
      </c>
      <c r="G8" s="1">
        <v>13103</v>
      </c>
      <c r="H8" s="1">
        <v>1216</v>
      </c>
      <c r="I8" s="1">
        <v>497693</v>
      </c>
      <c r="J8" s="1">
        <v>139594</v>
      </c>
      <c r="K8" s="35"/>
      <c r="L8" s="41">
        <f>IFERROR(B8/I8,0)</f>
        <v>9.3867102812376299E-2</v>
      </c>
      <c r="M8" s="42">
        <f>IFERROR(H8/G8,0)</f>
        <v>9.2803174845455236E-2</v>
      </c>
      <c r="N8" s="40">
        <f>D8*250</f>
        <v>1083750</v>
      </c>
      <c r="O8" s="43">
        <f t="shared" si="0"/>
        <v>22.198193377143223</v>
      </c>
    </row>
    <row r="9" spans="1:15" ht="15" thickBot="1" x14ac:dyDescent="0.35">
      <c r="A9" s="37" t="s">
        <v>43</v>
      </c>
      <c r="B9" s="1">
        <v>11923</v>
      </c>
      <c r="C9" s="2"/>
      <c r="D9" s="2">
        <v>512</v>
      </c>
      <c r="E9" s="2"/>
      <c r="F9" s="1">
        <v>4719</v>
      </c>
      <c r="G9" s="1">
        <v>12244</v>
      </c>
      <c r="H9" s="2">
        <v>526</v>
      </c>
      <c r="I9" s="1">
        <v>118343</v>
      </c>
      <c r="J9" s="1">
        <v>121532</v>
      </c>
      <c r="K9" s="6"/>
      <c r="L9" s="41">
        <f>IFERROR(B9/I9,0)</f>
        <v>0.10074951623670179</v>
      </c>
      <c r="M9" s="42">
        <f>IFERROR(H9/G9,0)</f>
        <v>4.2959817053250575E-2</v>
      </c>
      <c r="N9" s="40">
        <f>D9*250</f>
        <v>128000</v>
      </c>
      <c r="O9" s="43">
        <f t="shared" si="0"/>
        <v>9.735553132600856</v>
      </c>
    </row>
    <row r="10" spans="1:15" ht="15" thickBot="1" x14ac:dyDescent="0.35">
      <c r="A10" s="37" t="s">
        <v>63</v>
      </c>
      <c r="B10" s="1">
        <v>10435</v>
      </c>
      <c r="C10" s="2"/>
      <c r="D10" s="2">
        <v>555</v>
      </c>
      <c r="E10" s="2"/>
      <c r="F10" s="1">
        <v>8383</v>
      </c>
      <c r="G10" s="1">
        <v>14786</v>
      </c>
      <c r="H10" s="2">
        <v>786</v>
      </c>
      <c r="I10" s="1">
        <v>102809</v>
      </c>
      <c r="J10" s="1">
        <v>145674</v>
      </c>
      <c r="K10" s="35"/>
      <c r="L10" s="41">
        <f>IFERROR(B10/I10,0)</f>
        <v>0.10149889601104961</v>
      </c>
      <c r="M10" s="42">
        <f>IFERROR(H10/G10,0)</f>
        <v>5.3158393074529964E-2</v>
      </c>
      <c r="N10" s="40">
        <f>D10*250</f>
        <v>138750</v>
      </c>
      <c r="O10" s="43">
        <f t="shared" si="0"/>
        <v>12.296597987541926</v>
      </c>
    </row>
    <row r="11" spans="1:15" ht="15" thickBot="1" x14ac:dyDescent="0.35">
      <c r="A11" s="37" t="s">
        <v>13</v>
      </c>
      <c r="B11" s="1">
        <v>178594</v>
      </c>
      <c r="C11" s="2"/>
      <c r="D11" s="1">
        <v>3686</v>
      </c>
      <c r="E11" s="2"/>
      <c r="F11" s="1">
        <v>148618</v>
      </c>
      <c r="G11" s="1">
        <v>8315</v>
      </c>
      <c r="H11" s="2">
        <v>172</v>
      </c>
      <c r="I11" s="1">
        <v>2083056</v>
      </c>
      <c r="J11" s="1">
        <v>96987</v>
      </c>
      <c r="K11" s="35"/>
      <c r="L11" s="41">
        <f>IFERROR(B11/I11,0)</f>
        <v>8.5736533247305888E-2</v>
      </c>
      <c r="M11" s="42">
        <f>IFERROR(H11/G11,0)</f>
        <v>2.068550811785929E-2</v>
      </c>
      <c r="N11" s="40">
        <f>D11*250</f>
        <v>921500</v>
      </c>
      <c r="O11" s="43">
        <f t="shared" si="0"/>
        <v>4.1597478078770846</v>
      </c>
    </row>
    <row r="12" spans="1:15" ht="15" thickBot="1" x14ac:dyDescent="0.35">
      <c r="A12" s="37" t="s">
        <v>16</v>
      </c>
      <c r="B12" s="1">
        <v>90493</v>
      </c>
      <c r="C12" s="2"/>
      <c r="D12" s="1">
        <v>2856</v>
      </c>
      <c r="E12" s="2"/>
      <c r="F12" s="1">
        <v>75793</v>
      </c>
      <c r="G12" s="1">
        <v>8523</v>
      </c>
      <c r="H12" s="2">
        <v>269</v>
      </c>
      <c r="I12" s="1">
        <v>1065629</v>
      </c>
      <c r="J12" s="1">
        <v>100366</v>
      </c>
      <c r="K12" s="34"/>
      <c r="L12" s="41">
        <f>IFERROR(B12/I12,0)</f>
        <v>8.4919798541518668E-2</v>
      </c>
      <c r="M12" s="42">
        <f>IFERROR(H12/G12,0)</f>
        <v>3.1561656693652469E-2</v>
      </c>
      <c r="N12" s="40">
        <f>D12*250</f>
        <v>714000</v>
      </c>
      <c r="O12" s="43">
        <f t="shared" si="0"/>
        <v>6.8901130474180325</v>
      </c>
    </row>
    <row r="13" spans="1:15" ht="14.5" thickBot="1" x14ac:dyDescent="0.35">
      <c r="A13" s="3" t="s">
        <v>64</v>
      </c>
      <c r="B13" s="2">
        <v>280</v>
      </c>
      <c r="C13" s="2"/>
      <c r="D13" s="2">
        <v>5</v>
      </c>
      <c r="E13" s="2"/>
      <c r="F13" s="2">
        <v>96</v>
      </c>
      <c r="G13" s="2"/>
      <c r="H13" s="2"/>
      <c r="I13" s="1">
        <v>13539</v>
      </c>
      <c r="J13" s="2"/>
      <c r="K13" s="35"/>
      <c r="L13" s="41">
        <f>IFERROR(B13/I13,0)</f>
        <v>2.0680995642218775E-2</v>
      </c>
      <c r="M13" s="42">
        <f>IFERROR(H13/G13,0)</f>
        <v>0</v>
      </c>
      <c r="N13" s="40">
        <f>D13*250</f>
        <v>1250</v>
      </c>
      <c r="O13" s="43">
        <f t="shared" si="0"/>
        <v>3.4642857142857144</v>
      </c>
    </row>
    <row r="14" spans="1:15" ht="15" thickBot="1" x14ac:dyDescent="0.35">
      <c r="A14" s="37" t="s">
        <v>47</v>
      </c>
      <c r="B14" s="2">
        <v>975</v>
      </c>
      <c r="C14" s="2"/>
      <c r="D14" s="2">
        <v>19</v>
      </c>
      <c r="E14" s="2"/>
      <c r="F14" s="2">
        <v>202</v>
      </c>
      <c r="G14" s="2">
        <v>689</v>
      </c>
      <c r="H14" s="2">
        <v>13</v>
      </c>
      <c r="I14" s="1">
        <v>98278</v>
      </c>
      <c r="J14" s="1">
        <v>69412</v>
      </c>
      <c r="K14" s="35"/>
      <c r="L14" s="41">
        <f>IFERROR(B14/I14,0)</f>
        <v>9.9208368098658902E-3</v>
      </c>
      <c r="M14" s="42">
        <f>IFERROR(H14/G14,0)</f>
        <v>1.8867924528301886E-2</v>
      </c>
      <c r="N14" s="40">
        <f>D14*250</f>
        <v>4750</v>
      </c>
      <c r="O14" s="43">
        <f t="shared" si="0"/>
        <v>3.8717948717948718</v>
      </c>
    </row>
    <row r="15" spans="1:15" ht="15" thickBot="1" x14ac:dyDescent="0.35">
      <c r="A15" s="37" t="s">
        <v>49</v>
      </c>
      <c r="B15" s="1">
        <v>6994</v>
      </c>
      <c r="C15" s="2"/>
      <c r="D15" s="2">
        <v>93</v>
      </c>
      <c r="E15" s="2"/>
      <c r="F15" s="1">
        <v>4070</v>
      </c>
      <c r="G15" s="1">
        <v>3914</v>
      </c>
      <c r="H15" s="2">
        <v>52</v>
      </c>
      <c r="I15" s="1">
        <v>100474</v>
      </c>
      <c r="J15" s="1">
        <v>56223</v>
      </c>
      <c r="K15" s="34"/>
      <c r="L15" s="41">
        <f>IFERROR(B15/I15,0)</f>
        <v>6.961004837072278E-2</v>
      </c>
      <c r="M15" s="42">
        <f>IFERROR(H15/G15,0)</f>
        <v>1.3285641287685232E-2</v>
      </c>
      <c r="N15" s="40">
        <f>D15*250</f>
        <v>23250</v>
      </c>
      <c r="O15" s="43">
        <f t="shared" si="0"/>
        <v>2.3242779525307404</v>
      </c>
    </row>
    <row r="16" spans="1:15" ht="15" thickBot="1" x14ac:dyDescent="0.35">
      <c r="A16" s="37" t="s">
        <v>12</v>
      </c>
      <c r="B16" s="1">
        <v>146872</v>
      </c>
      <c r="C16" s="2"/>
      <c r="D16" s="1">
        <v>7215</v>
      </c>
      <c r="E16" s="2"/>
      <c r="F16" s="1">
        <v>26622</v>
      </c>
      <c r="G16" s="1">
        <v>11590</v>
      </c>
      <c r="H16" s="2">
        <v>569</v>
      </c>
      <c r="I16" s="1">
        <v>1700635</v>
      </c>
      <c r="J16" s="1">
        <v>134206</v>
      </c>
      <c r="K16" s="34"/>
      <c r="L16" s="41">
        <f>IFERROR(B16/I16,0)</f>
        <v>8.6363034983991269E-2</v>
      </c>
      <c r="M16" s="42">
        <f>IFERROR(H16/G16,0)</f>
        <v>4.909404659188956E-2</v>
      </c>
      <c r="N16" s="40">
        <f>D16*250</f>
        <v>1803750</v>
      </c>
      <c r="O16" s="43">
        <f t="shared" si="0"/>
        <v>11.281101911868838</v>
      </c>
    </row>
    <row r="17" spans="1:15" ht="15" thickBot="1" x14ac:dyDescent="0.35">
      <c r="A17" s="37" t="s">
        <v>27</v>
      </c>
      <c r="B17" s="1">
        <v>46915</v>
      </c>
      <c r="C17" s="2"/>
      <c r="D17" s="1">
        <v>2681</v>
      </c>
      <c r="E17" s="2"/>
      <c r="F17" s="1">
        <v>8478</v>
      </c>
      <c r="G17" s="1">
        <v>6969</v>
      </c>
      <c r="H17" s="2">
        <v>398</v>
      </c>
      <c r="I17" s="1">
        <v>504153</v>
      </c>
      <c r="J17" s="1">
        <v>74887</v>
      </c>
      <c r="K17" s="34"/>
      <c r="L17" s="41">
        <f>IFERROR(B17/I17,0)</f>
        <v>9.3057067993248088E-2</v>
      </c>
      <c r="M17" s="42">
        <f>IFERROR(H17/G17,0)</f>
        <v>5.7110058831970151E-2</v>
      </c>
      <c r="N17" s="40">
        <f>D17*250</f>
        <v>670250</v>
      </c>
      <c r="O17" s="43">
        <f t="shared" si="0"/>
        <v>13.286475540871789</v>
      </c>
    </row>
    <row r="18" spans="1:15" ht="15" thickBot="1" x14ac:dyDescent="0.35">
      <c r="A18" s="37" t="s">
        <v>41</v>
      </c>
      <c r="B18" s="1">
        <v>30809</v>
      </c>
      <c r="C18" s="46">
        <v>375</v>
      </c>
      <c r="D18" s="2">
        <v>721</v>
      </c>
      <c r="E18" s="2"/>
      <c r="F18" s="1">
        <v>5561</v>
      </c>
      <c r="G18" s="1">
        <v>9765</v>
      </c>
      <c r="H18" s="2">
        <v>229</v>
      </c>
      <c r="I18" s="1">
        <v>326758</v>
      </c>
      <c r="J18" s="1">
        <v>103566</v>
      </c>
      <c r="K18" s="35"/>
      <c r="L18" s="41">
        <f>IFERROR(B18/I18,0)</f>
        <v>9.4286903457604709E-2</v>
      </c>
      <c r="M18" s="42">
        <f>IFERROR(H18/G18,0)</f>
        <v>2.345110087045571E-2</v>
      </c>
      <c r="N18" s="40">
        <f>D18*250</f>
        <v>180250</v>
      </c>
      <c r="O18" s="43">
        <f t="shared" si="0"/>
        <v>4.8505631471323314</v>
      </c>
    </row>
    <row r="19" spans="1:15" ht="15" thickBot="1" x14ac:dyDescent="0.35">
      <c r="A19" s="37" t="s">
        <v>45</v>
      </c>
      <c r="B19" s="1">
        <v>16005</v>
      </c>
      <c r="C19" s="2"/>
      <c r="D19" s="2">
        <v>282</v>
      </c>
      <c r="E19" s="2"/>
      <c r="F19" s="1">
        <v>5909</v>
      </c>
      <c r="G19" s="1">
        <v>5494</v>
      </c>
      <c r="H19" s="2">
        <v>97</v>
      </c>
      <c r="I19" s="1">
        <v>191561</v>
      </c>
      <c r="J19" s="1">
        <v>65754</v>
      </c>
      <c r="K19" s="34"/>
      <c r="L19" s="41">
        <f>IFERROR(B19/I19,0)</f>
        <v>8.3550409530123562E-2</v>
      </c>
      <c r="M19" s="42">
        <f>IFERROR(H19/G19,0)</f>
        <v>1.7655624317437203E-2</v>
      </c>
      <c r="N19" s="40">
        <f>D19*250</f>
        <v>70500</v>
      </c>
      <c r="O19" s="43">
        <f t="shared" si="0"/>
        <v>3.4048734770384255</v>
      </c>
    </row>
    <row r="20" spans="1:15" ht="15" thickBot="1" x14ac:dyDescent="0.35">
      <c r="A20" s="37" t="s">
        <v>38</v>
      </c>
      <c r="B20" s="1">
        <v>16376</v>
      </c>
      <c r="C20" s="2"/>
      <c r="D20" s="2">
        <v>585</v>
      </c>
      <c r="E20" s="2"/>
      <c r="F20" s="1">
        <v>11044</v>
      </c>
      <c r="G20" s="1">
        <v>3665</v>
      </c>
      <c r="H20" s="2">
        <v>131</v>
      </c>
      <c r="I20" s="1">
        <v>430071</v>
      </c>
      <c r="J20" s="1">
        <v>96263</v>
      </c>
      <c r="K20" s="35"/>
      <c r="L20" s="41">
        <f>IFERROR(B20/I20,0)</f>
        <v>3.8077433726059186E-2</v>
      </c>
      <c r="M20" s="42">
        <f>IFERROR(H20/G20,0)</f>
        <v>3.5743519781718962E-2</v>
      </c>
      <c r="N20" s="40">
        <f>D20*250</f>
        <v>146250</v>
      </c>
      <c r="O20" s="43">
        <f t="shared" si="0"/>
        <v>7.9307523204689794</v>
      </c>
    </row>
    <row r="21" spans="1:15" ht="15" thickBot="1" x14ac:dyDescent="0.35">
      <c r="A21" s="37" t="s">
        <v>14</v>
      </c>
      <c r="B21" s="1">
        <v>63289</v>
      </c>
      <c r="C21" s="2"/>
      <c r="D21" s="1">
        <v>3283</v>
      </c>
      <c r="E21" s="2"/>
      <c r="F21" s="1">
        <v>16980</v>
      </c>
      <c r="G21" s="1">
        <v>13614</v>
      </c>
      <c r="H21" s="2">
        <v>706</v>
      </c>
      <c r="I21" s="1">
        <v>784124</v>
      </c>
      <c r="J21" s="1">
        <v>168673</v>
      </c>
      <c r="K21" s="35"/>
      <c r="L21" s="41">
        <f>IFERROR(B21/I21,0)</f>
        <v>8.0712999474572902E-2</v>
      </c>
      <c r="M21" s="42">
        <f>IFERROR(H21/G21,0)</f>
        <v>5.1858381078301749E-2</v>
      </c>
      <c r="N21" s="40">
        <f>D21*250</f>
        <v>820750</v>
      </c>
      <c r="O21" s="43">
        <f t="shared" si="0"/>
        <v>11.968288328145491</v>
      </c>
    </row>
    <row r="22" spans="1:15" ht="15" thickBot="1" x14ac:dyDescent="0.35">
      <c r="A22" s="37" t="s">
        <v>39</v>
      </c>
      <c r="B22" s="1">
        <v>3373</v>
      </c>
      <c r="C22" s="2"/>
      <c r="D22" s="2">
        <v>105</v>
      </c>
      <c r="E22" s="2"/>
      <c r="F22" s="2">
        <v>537</v>
      </c>
      <c r="G22" s="1">
        <v>2509</v>
      </c>
      <c r="H22" s="2">
        <v>78</v>
      </c>
      <c r="I22" s="1">
        <v>110668</v>
      </c>
      <c r="J22" s="1">
        <v>82329</v>
      </c>
      <c r="K22" s="35"/>
      <c r="L22" s="41">
        <f>IFERROR(B22/I22,0)</f>
        <v>3.047854845122348E-2</v>
      </c>
      <c r="M22" s="42">
        <f>IFERROR(H22/G22,0)</f>
        <v>3.1088082901554404E-2</v>
      </c>
      <c r="N22" s="40">
        <f>D22*250</f>
        <v>26250</v>
      </c>
      <c r="O22" s="43">
        <f t="shared" si="0"/>
        <v>6.7823895641861842</v>
      </c>
    </row>
    <row r="23" spans="1:15" ht="15" thickBot="1" x14ac:dyDescent="0.35">
      <c r="A23" s="37" t="s">
        <v>26</v>
      </c>
      <c r="B23" s="1">
        <v>68961</v>
      </c>
      <c r="C23" s="2"/>
      <c r="D23" s="1">
        <v>3223</v>
      </c>
      <c r="E23" s="2"/>
      <c r="F23" s="1">
        <v>60715</v>
      </c>
      <c r="G23" s="1">
        <v>11407</v>
      </c>
      <c r="H23" s="2">
        <v>533</v>
      </c>
      <c r="I23" s="1">
        <v>691495</v>
      </c>
      <c r="J23" s="1">
        <v>114378</v>
      </c>
      <c r="K23" s="35"/>
      <c r="L23" s="41">
        <f>IFERROR(B23/I23,0)</f>
        <v>9.9727402222720335E-2</v>
      </c>
      <c r="M23" s="42">
        <f>IFERROR(H23/G23,0)</f>
        <v>4.6725694748838434E-2</v>
      </c>
      <c r="N23" s="40">
        <f>D23*250</f>
        <v>805750</v>
      </c>
      <c r="O23" s="43">
        <f t="shared" si="0"/>
        <v>10.684140311190383</v>
      </c>
    </row>
    <row r="24" spans="1:15" ht="15" thickBot="1" x14ac:dyDescent="0.35">
      <c r="A24" s="37" t="s">
        <v>17</v>
      </c>
      <c r="B24" s="1">
        <v>109628</v>
      </c>
      <c r="C24" s="2"/>
      <c r="D24" s="1">
        <v>8149</v>
      </c>
      <c r="E24" s="2"/>
      <c r="F24" s="1">
        <v>8322</v>
      </c>
      <c r="G24" s="1">
        <v>15905</v>
      </c>
      <c r="H24" s="1">
        <v>1182</v>
      </c>
      <c r="I24" s="1">
        <v>946978</v>
      </c>
      <c r="J24" s="1">
        <v>137392</v>
      </c>
      <c r="K24" s="35"/>
      <c r="L24" s="41">
        <f>IFERROR(B24/I24,0)</f>
        <v>0.11576615296237082</v>
      </c>
      <c r="M24" s="42">
        <f>IFERROR(H24/G24,0)</f>
        <v>7.4316252750707329E-2</v>
      </c>
      <c r="N24" s="40">
        <f>D24*250</f>
        <v>2037250</v>
      </c>
      <c r="O24" s="43">
        <f t="shared" si="0"/>
        <v>17.58329988689021</v>
      </c>
    </row>
    <row r="25" spans="1:15" ht="15" thickBot="1" x14ac:dyDescent="0.35">
      <c r="A25" s="37" t="s">
        <v>11</v>
      </c>
      <c r="B25" s="1">
        <v>72175</v>
      </c>
      <c r="C25" s="2"/>
      <c r="D25" s="1">
        <v>6215</v>
      </c>
      <c r="E25" s="2"/>
      <c r="F25" s="1">
        <v>14861</v>
      </c>
      <c r="G25" s="1">
        <v>7227</v>
      </c>
      <c r="H25" s="2">
        <v>622</v>
      </c>
      <c r="I25" s="1">
        <v>1294326</v>
      </c>
      <c r="J25" s="1">
        <v>129603</v>
      </c>
      <c r="K25" s="34"/>
      <c r="L25" s="41">
        <f>IFERROR(B25/I25,0)</f>
        <v>5.5762613128377242E-2</v>
      </c>
      <c r="M25" s="42">
        <f>IFERROR(H25/G25,0)</f>
        <v>8.6066140860661403E-2</v>
      </c>
      <c r="N25" s="40">
        <f>D25*250</f>
        <v>1553750</v>
      </c>
      <c r="O25" s="43">
        <f t="shared" si="0"/>
        <v>20.527537235885003</v>
      </c>
    </row>
    <row r="26" spans="1:15" ht="15" thickBot="1" x14ac:dyDescent="0.35">
      <c r="A26" s="37" t="s">
        <v>32</v>
      </c>
      <c r="B26" s="1">
        <v>37624</v>
      </c>
      <c r="C26" s="2"/>
      <c r="D26" s="1">
        <v>1503</v>
      </c>
      <c r="E26" s="2"/>
      <c r="F26" s="1">
        <v>3774</v>
      </c>
      <c r="G26" s="1">
        <v>6671</v>
      </c>
      <c r="H26" s="2">
        <v>267</v>
      </c>
      <c r="I26" s="1">
        <v>645172</v>
      </c>
      <c r="J26" s="1">
        <v>114400</v>
      </c>
      <c r="K26" s="34"/>
      <c r="L26" s="41">
        <f>IFERROR(B26/I26,0)</f>
        <v>5.8316231950549621E-2</v>
      </c>
      <c r="M26" s="42">
        <f>IFERROR(H26/G26,0)</f>
        <v>4.0023984410133412E-2</v>
      </c>
      <c r="N26" s="40">
        <f>D26*250</f>
        <v>375750</v>
      </c>
      <c r="O26" s="43">
        <f t="shared" si="0"/>
        <v>8.9869763980438027</v>
      </c>
    </row>
    <row r="27" spans="1:15" ht="15" thickBot="1" x14ac:dyDescent="0.35">
      <c r="A27" s="37" t="s">
        <v>30</v>
      </c>
      <c r="B27" s="1">
        <v>29684</v>
      </c>
      <c r="C27" s="2"/>
      <c r="D27" s="1">
        <v>1103</v>
      </c>
      <c r="E27" s="2"/>
      <c r="F27" s="1">
        <v>9193</v>
      </c>
      <c r="G27" s="1">
        <v>9974</v>
      </c>
      <c r="H27" s="2">
        <v>371</v>
      </c>
      <c r="I27" s="1">
        <v>316827</v>
      </c>
      <c r="J27" s="1">
        <v>106455</v>
      </c>
      <c r="K27" s="34"/>
      <c r="L27" s="41">
        <f>IFERROR(B27/I27,0)</f>
        <v>9.3691509877630377E-2</v>
      </c>
      <c r="M27" s="42">
        <f>IFERROR(H27/G27,0)</f>
        <v>3.7196711449769403E-2</v>
      </c>
      <c r="N27" s="40">
        <f>D27*250</f>
        <v>275750</v>
      </c>
      <c r="O27" s="43">
        <f t="shared" si="0"/>
        <v>8.289516237703813</v>
      </c>
    </row>
    <row r="28" spans="1:15" ht="15" thickBot="1" x14ac:dyDescent="0.35">
      <c r="A28" s="37" t="s">
        <v>35</v>
      </c>
      <c r="B28" s="1">
        <v>23717</v>
      </c>
      <c r="C28" s="2"/>
      <c r="D28" s="1">
        <v>1071</v>
      </c>
      <c r="E28" s="2"/>
      <c r="F28" s="1">
        <v>17549</v>
      </c>
      <c r="G28" s="1">
        <v>3864</v>
      </c>
      <c r="H28" s="2">
        <v>175</v>
      </c>
      <c r="I28" s="1">
        <v>450038</v>
      </c>
      <c r="J28" s="1">
        <v>73327</v>
      </c>
      <c r="K28" s="35"/>
      <c r="L28" s="41">
        <f>IFERROR(B28/I28,0)</f>
        <v>5.269999422271008E-2</v>
      </c>
      <c r="M28" s="42">
        <f>IFERROR(H28/G28,0)</f>
        <v>4.5289855072463768E-2</v>
      </c>
      <c r="N28" s="40">
        <f>D28*250</f>
        <v>267750</v>
      </c>
      <c r="O28" s="43">
        <f t="shared" si="0"/>
        <v>10.289370493738668</v>
      </c>
    </row>
    <row r="29" spans="1:15" ht="15" thickBot="1" x14ac:dyDescent="0.35">
      <c r="A29" s="37" t="s">
        <v>51</v>
      </c>
      <c r="B29" s="1">
        <v>1128</v>
      </c>
      <c r="C29" s="2"/>
      <c r="D29" s="2">
        <v>23</v>
      </c>
      <c r="E29" s="2"/>
      <c r="F29" s="2">
        <v>427</v>
      </c>
      <c r="G29" s="1">
        <v>1055</v>
      </c>
      <c r="H29" s="2">
        <v>22</v>
      </c>
      <c r="I29" s="1">
        <v>97503</v>
      </c>
      <c r="J29" s="1">
        <v>91228</v>
      </c>
      <c r="K29" s="35"/>
      <c r="L29" s="41">
        <f>IFERROR(B29/I29,0)</f>
        <v>1.1568874803852189E-2</v>
      </c>
      <c r="M29" s="42">
        <f>IFERROR(H29/G29,0)</f>
        <v>2.0853080568720379E-2</v>
      </c>
      <c r="N29" s="40">
        <f>D29*250</f>
        <v>5750</v>
      </c>
      <c r="O29" s="43">
        <f t="shared" si="0"/>
        <v>4.0975177304964543</v>
      </c>
    </row>
    <row r="30" spans="1:15" ht="15" thickBot="1" x14ac:dyDescent="0.35">
      <c r="A30" s="37" t="s">
        <v>50</v>
      </c>
      <c r="B30" s="1">
        <v>19660</v>
      </c>
      <c r="C30" s="2"/>
      <c r="D30" s="2">
        <v>284</v>
      </c>
      <c r="E30" s="2"/>
      <c r="F30" s="1">
        <v>5176</v>
      </c>
      <c r="G30" s="1">
        <v>10163</v>
      </c>
      <c r="H30" s="2">
        <v>147</v>
      </c>
      <c r="I30" s="1">
        <v>187808</v>
      </c>
      <c r="J30" s="1">
        <v>97088</v>
      </c>
      <c r="K30" s="45"/>
      <c r="L30" s="41">
        <f>IFERROR(B30/I30,0)</f>
        <v>0.10468137672516613</v>
      </c>
      <c r="M30" s="42">
        <f>IFERROR(H30/G30,0)</f>
        <v>1.4464233002066319E-2</v>
      </c>
      <c r="N30" s="40">
        <f>D30*250</f>
        <v>71000</v>
      </c>
      <c r="O30" s="43">
        <f t="shared" si="0"/>
        <v>2.6113936927772126</v>
      </c>
    </row>
    <row r="31" spans="1:15" ht="15" thickBot="1" x14ac:dyDescent="0.35">
      <c r="A31" s="37" t="s">
        <v>31</v>
      </c>
      <c r="B31" s="1">
        <v>20718</v>
      </c>
      <c r="C31" s="2"/>
      <c r="D31" s="2">
        <v>528</v>
      </c>
      <c r="E31" s="2"/>
      <c r="F31" s="1">
        <v>7878</v>
      </c>
      <c r="G31" s="1">
        <v>6726</v>
      </c>
      <c r="H31" s="2">
        <v>171</v>
      </c>
      <c r="I31" s="1">
        <v>353255</v>
      </c>
      <c r="J31" s="1">
        <v>114687</v>
      </c>
      <c r="K31" s="35"/>
      <c r="L31" s="41">
        <f>IFERROR(B31/I31,0)</f>
        <v>5.8648851396300127E-2</v>
      </c>
      <c r="M31" s="42">
        <f>IFERROR(H31/G31,0)</f>
        <v>2.5423728813559324E-2</v>
      </c>
      <c r="N31" s="40">
        <f>D31*250</f>
        <v>132000</v>
      </c>
      <c r="O31" s="43">
        <f t="shared" si="0"/>
        <v>5.3712713582392126</v>
      </c>
    </row>
    <row r="32" spans="1:15" ht="15" thickBot="1" x14ac:dyDescent="0.35">
      <c r="A32" s="37" t="s">
        <v>42</v>
      </c>
      <c r="B32" s="1">
        <v>5857</v>
      </c>
      <c r="C32" s="2"/>
      <c r="D32" s="2">
        <v>376</v>
      </c>
      <c r="E32" s="2"/>
      <c r="F32" s="2">
        <v>884</v>
      </c>
      <c r="G32" s="1">
        <v>4308</v>
      </c>
      <c r="H32" s="2">
        <v>277</v>
      </c>
      <c r="I32" s="1">
        <v>143806</v>
      </c>
      <c r="J32" s="1">
        <v>105762</v>
      </c>
      <c r="K32" s="35"/>
      <c r="L32" s="41">
        <f>IFERROR(B32/I32,0)</f>
        <v>4.0728481426366078E-2</v>
      </c>
      <c r="M32" s="42">
        <f>IFERROR(H32/G32,0)</f>
        <v>6.429897864438254E-2</v>
      </c>
      <c r="N32" s="40">
        <f>D32*250</f>
        <v>94000</v>
      </c>
      <c r="O32" s="43">
        <f t="shared" si="0"/>
        <v>15.049171931022707</v>
      </c>
    </row>
    <row r="33" spans="1:15" ht="15" thickBot="1" x14ac:dyDescent="0.35">
      <c r="A33" s="37" t="s">
        <v>8</v>
      </c>
      <c r="B33" s="1">
        <v>176455</v>
      </c>
      <c r="C33" s="2"/>
      <c r="D33" s="1">
        <v>15270</v>
      </c>
      <c r="E33" s="2"/>
      <c r="F33" s="1">
        <v>109188</v>
      </c>
      <c r="G33" s="1">
        <v>19866</v>
      </c>
      <c r="H33" s="1">
        <v>1719</v>
      </c>
      <c r="I33" s="1">
        <v>1485448</v>
      </c>
      <c r="J33" s="1">
        <v>167239</v>
      </c>
      <c r="K33" s="6"/>
      <c r="L33" s="41">
        <f>IFERROR(B33/I33,0)</f>
        <v>0.11878907911956528</v>
      </c>
      <c r="M33" s="42">
        <f>IFERROR(H33/G33,0)</f>
        <v>8.6529749320446991E-2</v>
      </c>
      <c r="N33" s="40">
        <f>D33*250</f>
        <v>3817500</v>
      </c>
      <c r="O33" s="43">
        <f t="shared" si="0"/>
        <v>20.634411039641837</v>
      </c>
    </row>
    <row r="34" spans="1:15" ht="15" thickBot="1" x14ac:dyDescent="0.35">
      <c r="A34" s="37" t="s">
        <v>44</v>
      </c>
      <c r="B34" s="1">
        <v>12776</v>
      </c>
      <c r="C34" s="2"/>
      <c r="D34" s="2">
        <v>511</v>
      </c>
      <c r="E34" s="2"/>
      <c r="F34" s="1">
        <v>6463</v>
      </c>
      <c r="G34" s="1">
        <v>6093</v>
      </c>
      <c r="H34" s="2">
        <v>244</v>
      </c>
      <c r="I34" s="1">
        <v>363374</v>
      </c>
      <c r="J34" s="1">
        <v>173297</v>
      </c>
      <c r="K34" s="35"/>
      <c r="L34" s="41">
        <f>IFERROR(B34/I34,0)</f>
        <v>3.5159367483639445E-2</v>
      </c>
      <c r="M34" s="42">
        <f>IFERROR(H34/G34,0)</f>
        <v>4.0045954373871658E-2</v>
      </c>
      <c r="N34" s="40">
        <f>D34*250</f>
        <v>127750</v>
      </c>
      <c r="O34" s="43">
        <f t="shared" si="0"/>
        <v>8.9992172824045085</v>
      </c>
    </row>
    <row r="35" spans="1:15" ht="15" thickBot="1" x14ac:dyDescent="0.35">
      <c r="A35" s="37" t="s">
        <v>7</v>
      </c>
      <c r="B35" s="1">
        <v>420774</v>
      </c>
      <c r="C35" s="2"/>
      <c r="D35" s="1">
        <v>32191</v>
      </c>
      <c r="E35" s="2"/>
      <c r="F35" s="1">
        <v>289550</v>
      </c>
      <c r="G35" s="1">
        <v>21630</v>
      </c>
      <c r="H35" s="1">
        <v>1655</v>
      </c>
      <c r="I35" s="1">
        <v>4108129</v>
      </c>
      <c r="J35" s="1">
        <v>211176</v>
      </c>
      <c r="K35" s="35"/>
      <c r="L35" s="41">
        <f>IFERROR(B35/I35,0)</f>
        <v>0.10242472911634469</v>
      </c>
      <c r="M35" s="42">
        <f>IFERROR(H35/G35,0)</f>
        <v>7.6514100785945449E-2</v>
      </c>
      <c r="N35" s="40">
        <f>D35*250</f>
        <v>8047750</v>
      </c>
      <c r="O35" s="43">
        <f t="shared" si="0"/>
        <v>18.126062922138725</v>
      </c>
    </row>
    <row r="36" spans="1:15" ht="15" thickBot="1" x14ac:dyDescent="0.35">
      <c r="A36" s="37" t="s">
        <v>24</v>
      </c>
      <c r="B36" s="1">
        <v>70562</v>
      </c>
      <c r="C36" s="2"/>
      <c r="D36" s="1">
        <v>1420</v>
      </c>
      <c r="E36" s="2"/>
      <c r="F36" s="1">
        <v>23604</v>
      </c>
      <c r="G36" s="1">
        <v>6728</v>
      </c>
      <c r="H36" s="2">
        <v>135</v>
      </c>
      <c r="I36" s="1">
        <v>999293</v>
      </c>
      <c r="J36" s="1">
        <v>95279</v>
      </c>
      <c r="K36" s="34"/>
      <c r="L36" s="41">
        <f>IFERROR(B36/I36,0)</f>
        <v>7.0611922629298912E-2</v>
      </c>
      <c r="M36" s="42">
        <f>IFERROR(H36/G36,0)</f>
        <v>2.00653983353151E-2</v>
      </c>
      <c r="N36" s="40">
        <f>D36*250</f>
        <v>355000</v>
      </c>
      <c r="O36" s="43">
        <f t="shared" si="0"/>
        <v>4.0310365352455992</v>
      </c>
    </row>
    <row r="37" spans="1:15" ht="15" thickBot="1" x14ac:dyDescent="0.35">
      <c r="A37" s="37" t="s">
        <v>53</v>
      </c>
      <c r="B37" s="1">
        <v>3722</v>
      </c>
      <c r="C37" s="2"/>
      <c r="D37" s="2">
        <v>80</v>
      </c>
      <c r="E37" s="2"/>
      <c r="F37" s="2">
        <v>376</v>
      </c>
      <c r="G37" s="1">
        <v>4884</v>
      </c>
      <c r="H37" s="2">
        <v>105</v>
      </c>
      <c r="I37" s="1">
        <v>110574</v>
      </c>
      <c r="J37" s="1">
        <v>145098</v>
      </c>
      <c r="K37" s="35"/>
      <c r="L37" s="41">
        <f>IFERROR(B37/I37,0)</f>
        <v>3.3660715900663808E-2</v>
      </c>
      <c r="M37" s="42">
        <f>IFERROR(H37/G37,0)</f>
        <v>2.14987714987715E-2</v>
      </c>
      <c r="N37" s="40">
        <f>D37*250</f>
        <v>20000</v>
      </c>
      <c r="O37" s="43">
        <f t="shared" si="0"/>
        <v>4.3734551316496511</v>
      </c>
    </row>
    <row r="38" spans="1:15" ht="15" thickBot="1" x14ac:dyDescent="0.35">
      <c r="A38" s="3" t="s">
        <v>67</v>
      </c>
      <c r="B38" s="2">
        <v>31</v>
      </c>
      <c r="C38" s="2"/>
      <c r="D38" s="2">
        <v>2</v>
      </c>
      <c r="E38" s="2"/>
      <c r="F38" s="2">
        <v>10</v>
      </c>
      <c r="G38" s="2"/>
      <c r="H38" s="2"/>
      <c r="I38" s="1">
        <v>8217</v>
      </c>
      <c r="J38" s="2"/>
      <c r="K38" s="34"/>
      <c r="L38" s="41">
        <f>IFERROR(B38/I38,0)</f>
        <v>3.7726664232688328E-3</v>
      </c>
      <c r="M38" s="42">
        <f>IFERROR(H38/G38,0)</f>
        <v>0</v>
      </c>
      <c r="N38" s="40">
        <f>D38*250</f>
        <v>500</v>
      </c>
      <c r="O38" s="43">
        <f t="shared" si="0"/>
        <v>15.129032258064516</v>
      </c>
    </row>
    <row r="39" spans="1:15" ht="15" thickBot="1" x14ac:dyDescent="0.35">
      <c r="A39" s="37" t="s">
        <v>21</v>
      </c>
      <c r="B39" s="1">
        <v>55763</v>
      </c>
      <c r="C39" s="2"/>
      <c r="D39" s="1">
        <v>2932</v>
      </c>
      <c r="E39" s="2"/>
      <c r="F39" s="1">
        <v>13844</v>
      </c>
      <c r="G39" s="1">
        <v>4771</v>
      </c>
      <c r="H39" s="2">
        <v>251</v>
      </c>
      <c r="I39" s="1">
        <v>824481</v>
      </c>
      <c r="J39" s="1">
        <v>70534</v>
      </c>
      <c r="K39" s="35"/>
      <c r="L39" s="41">
        <f>IFERROR(B39/I39,0)</f>
        <v>6.7634063125772456E-2</v>
      </c>
      <c r="M39" s="42">
        <f>IFERROR(H39/G39,0)</f>
        <v>5.2609515824774682E-2</v>
      </c>
      <c r="N39" s="40">
        <f>D39*250</f>
        <v>733000</v>
      </c>
      <c r="O39" s="43">
        <f t="shared" si="0"/>
        <v>12.144916880368703</v>
      </c>
    </row>
    <row r="40" spans="1:15" ht="15" thickBot="1" x14ac:dyDescent="0.35">
      <c r="A40" s="37" t="s">
        <v>46</v>
      </c>
      <c r="B40" s="1">
        <v>15065</v>
      </c>
      <c r="C40" s="2"/>
      <c r="D40" s="2">
        <v>398</v>
      </c>
      <c r="E40" s="2"/>
      <c r="F40" s="1">
        <v>3148</v>
      </c>
      <c r="G40" s="1">
        <v>3807</v>
      </c>
      <c r="H40" s="2">
        <v>101</v>
      </c>
      <c r="I40" s="1">
        <v>355200</v>
      </c>
      <c r="J40" s="1">
        <v>89766</v>
      </c>
      <c r="K40" s="34"/>
      <c r="L40" s="41">
        <f>IFERROR(B40/I40,0)</f>
        <v>4.2412725225225226E-2</v>
      </c>
      <c r="M40" s="42">
        <f>IFERROR(H40/G40,0)</f>
        <v>2.6530076175466245E-2</v>
      </c>
      <c r="N40" s="40">
        <f>D40*250</f>
        <v>99500</v>
      </c>
      <c r="O40" s="43">
        <f t="shared" si="0"/>
        <v>5.6047129107202123</v>
      </c>
    </row>
    <row r="41" spans="1:15" ht="15" thickBot="1" x14ac:dyDescent="0.35">
      <c r="A41" s="37" t="s">
        <v>37</v>
      </c>
      <c r="B41" s="1">
        <v>9636</v>
      </c>
      <c r="C41" s="2"/>
      <c r="D41" s="2">
        <v>209</v>
      </c>
      <c r="E41" s="2"/>
      <c r="F41" s="1">
        <v>6668</v>
      </c>
      <c r="G41" s="1">
        <v>2285</v>
      </c>
      <c r="H41" s="2">
        <v>50</v>
      </c>
      <c r="I41" s="1">
        <v>254732</v>
      </c>
      <c r="J41" s="1">
        <v>60395</v>
      </c>
      <c r="K41" s="35"/>
      <c r="L41" s="41">
        <f>IFERROR(B41/I41,0)</f>
        <v>3.7827991771744424E-2</v>
      </c>
      <c r="M41" s="42">
        <f>IFERROR(H41/G41,0)</f>
        <v>2.1881838074398249E-2</v>
      </c>
      <c r="N41" s="40">
        <f>D41*250</f>
        <v>52250</v>
      </c>
      <c r="O41" s="43">
        <f t="shared" si="0"/>
        <v>4.4223744292237441</v>
      </c>
    </row>
    <row r="42" spans="1:15" ht="15" thickBot="1" x14ac:dyDescent="0.35">
      <c r="A42" s="37" t="s">
        <v>19</v>
      </c>
      <c r="B42" s="1">
        <v>93418</v>
      </c>
      <c r="C42" s="2"/>
      <c r="D42" s="1">
        <v>6797</v>
      </c>
      <c r="E42" s="2"/>
      <c r="F42" s="1">
        <v>17404</v>
      </c>
      <c r="G42" s="1">
        <v>7297</v>
      </c>
      <c r="H42" s="2">
        <v>531</v>
      </c>
      <c r="I42" s="1">
        <v>811548</v>
      </c>
      <c r="J42" s="1">
        <v>63392</v>
      </c>
      <c r="K42" s="35"/>
      <c r="L42" s="41">
        <f>IFERROR(B42/I42,0)</f>
        <v>0.1151108745262141</v>
      </c>
      <c r="M42" s="42">
        <f>IFERROR(H42/G42,0)</f>
        <v>7.2769631355351513E-2</v>
      </c>
      <c r="N42" s="40">
        <f>D42*250</f>
        <v>1699250</v>
      </c>
      <c r="O42" s="43">
        <f t="shared" si="0"/>
        <v>17.18974929885033</v>
      </c>
    </row>
    <row r="43" spans="1:15" ht="14.5" thickBot="1" x14ac:dyDescent="0.35">
      <c r="A43" s="3" t="s">
        <v>65</v>
      </c>
      <c r="B43" s="1">
        <v>7787</v>
      </c>
      <c r="C43" s="46">
        <v>104</v>
      </c>
      <c r="D43" s="2">
        <v>155</v>
      </c>
      <c r="E43" s="51">
        <v>1</v>
      </c>
      <c r="F43" s="1">
        <v>6273</v>
      </c>
      <c r="G43" s="1">
        <v>2299</v>
      </c>
      <c r="H43" s="2">
        <v>46</v>
      </c>
      <c r="I43" s="1">
        <v>359473</v>
      </c>
      <c r="J43" s="1">
        <v>106135</v>
      </c>
      <c r="K43" s="35"/>
      <c r="L43" s="41">
        <f>IFERROR(B43/I43,0)</f>
        <v>2.1662266707096221E-2</v>
      </c>
      <c r="M43" s="42">
        <f>IFERROR(H43/G43,0)</f>
        <v>2.0008699434536755E-2</v>
      </c>
      <c r="N43" s="40">
        <f>D43*250</f>
        <v>38750</v>
      </c>
      <c r="O43" s="43">
        <f t="shared" si="0"/>
        <v>3.9762424553743418</v>
      </c>
    </row>
    <row r="44" spans="1:15" ht="15" thickBot="1" x14ac:dyDescent="0.35">
      <c r="A44" s="37" t="s">
        <v>40</v>
      </c>
      <c r="B44" s="1">
        <v>16991</v>
      </c>
      <c r="C44" s="2"/>
      <c r="D44" s="2">
        <v>960</v>
      </c>
      <c r="E44" s="2"/>
      <c r="F44" s="1">
        <v>14374</v>
      </c>
      <c r="G44" s="1">
        <v>16039</v>
      </c>
      <c r="H44" s="2">
        <v>906</v>
      </c>
      <c r="I44" s="1">
        <v>250954</v>
      </c>
      <c r="J44" s="1">
        <v>236892</v>
      </c>
      <c r="K44" s="34"/>
      <c r="L44" s="41">
        <f>IFERROR(B44/I44,0)</f>
        <v>6.7705635295711566E-2</v>
      </c>
      <c r="M44" s="42">
        <f>IFERROR(H44/G44,0)</f>
        <v>5.6487312176569611E-2</v>
      </c>
      <c r="N44" s="40">
        <f>D44*250</f>
        <v>240000</v>
      </c>
      <c r="O44" s="43">
        <f t="shared" si="0"/>
        <v>13.125125066211524</v>
      </c>
    </row>
    <row r="45" spans="1:15" ht="15" thickBot="1" x14ac:dyDescent="0.35">
      <c r="A45" s="37" t="s">
        <v>25</v>
      </c>
      <c r="B45" s="1">
        <v>41532</v>
      </c>
      <c r="C45" s="2"/>
      <c r="D45" s="2">
        <v>793</v>
      </c>
      <c r="E45" s="2"/>
      <c r="F45" s="1">
        <v>23753</v>
      </c>
      <c r="G45" s="1">
        <v>8066</v>
      </c>
      <c r="H45" s="2">
        <v>154</v>
      </c>
      <c r="I45" s="1">
        <v>450482</v>
      </c>
      <c r="J45" s="1">
        <v>87494</v>
      </c>
      <c r="K45" s="35"/>
      <c r="L45" s="41">
        <f>IFERROR(B45/I45,0)</f>
        <v>9.2194582691428287E-2</v>
      </c>
      <c r="M45" s="42">
        <f>IFERROR(H45/G45,0)</f>
        <v>1.909248698239524E-2</v>
      </c>
      <c r="N45" s="40">
        <f>D45*250</f>
        <v>198250</v>
      </c>
      <c r="O45" s="43">
        <f t="shared" si="0"/>
        <v>3.7734277183858231</v>
      </c>
    </row>
    <row r="46" spans="1:15" ht="15" thickBot="1" x14ac:dyDescent="0.35">
      <c r="A46" s="37" t="s">
        <v>54</v>
      </c>
      <c r="B46" s="1">
        <v>6978</v>
      </c>
      <c r="C46" s="2"/>
      <c r="D46" s="2">
        <v>97</v>
      </c>
      <c r="E46" s="2"/>
      <c r="F46" s="2">
        <v>832</v>
      </c>
      <c r="G46" s="1">
        <v>7888</v>
      </c>
      <c r="H46" s="2">
        <v>110</v>
      </c>
      <c r="I46" s="1">
        <v>82993</v>
      </c>
      <c r="J46" s="1">
        <v>93814</v>
      </c>
      <c r="K46" s="34"/>
      <c r="L46" s="41">
        <f>IFERROR(B46/I46,0)</f>
        <v>8.4079380188690614E-2</v>
      </c>
      <c r="M46" s="42">
        <f>IFERROR(H46/G46,0)</f>
        <v>1.3945233265720081E-2</v>
      </c>
      <c r="N46" s="40">
        <f>D46*250</f>
        <v>24250</v>
      </c>
      <c r="O46" s="43">
        <f t="shared" si="0"/>
        <v>2.475207795930066</v>
      </c>
    </row>
    <row r="47" spans="1:15" ht="15" thickBot="1" x14ac:dyDescent="0.35">
      <c r="A47" s="37" t="s">
        <v>20</v>
      </c>
      <c r="B47" s="1">
        <v>48712</v>
      </c>
      <c r="C47" s="2"/>
      <c r="D47" s="2">
        <v>633</v>
      </c>
      <c r="E47" s="2"/>
      <c r="F47" s="1">
        <v>18488</v>
      </c>
      <c r="G47" s="1">
        <v>7133</v>
      </c>
      <c r="H47" s="2">
        <v>93</v>
      </c>
      <c r="I47" s="1">
        <v>862121</v>
      </c>
      <c r="J47" s="1">
        <v>126241</v>
      </c>
      <c r="K47" s="35"/>
      <c r="L47" s="41">
        <f>IFERROR(B47/I47,0)</f>
        <v>5.6502509508526068E-2</v>
      </c>
      <c r="M47" s="42">
        <f>IFERROR(H47/G47,0)</f>
        <v>1.3037992429552782E-2</v>
      </c>
      <c r="N47" s="40">
        <f>D47*250</f>
        <v>158250</v>
      </c>
      <c r="O47" s="43">
        <f t="shared" si="0"/>
        <v>2.2486861553621282</v>
      </c>
    </row>
    <row r="48" spans="1:15" ht="15" thickBot="1" x14ac:dyDescent="0.35">
      <c r="A48" s="37" t="s">
        <v>15</v>
      </c>
      <c r="B48" s="1">
        <v>190387</v>
      </c>
      <c r="C48" s="2"/>
      <c r="D48" s="1">
        <v>2621</v>
      </c>
      <c r="E48" s="2"/>
      <c r="F48" s="1">
        <v>94194</v>
      </c>
      <c r="G48" s="1">
        <v>6566</v>
      </c>
      <c r="H48" s="2">
        <v>90</v>
      </c>
      <c r="I48" s="1">
        <v>2273591</v>
      </c>
      <c r="J48" s="1">
        <v>78411</v>
      </c>
      <c r="K48" s="35"/>
      <c r="L48" s="41">
        <f>IFERROR(B48/I48,0)</f>
        <v>8.3738456037167633E-2</v>
      </c>
      <c r="M48" s="42">
        <f>IFERROR(H48/G48,0)</f>
        <v>1.370697532744441E-2</v>
      </c>
      <c r="N48" s="40">
        <f>D48*250</f>
        <v>655250</v>
      </c>
      <c r="O48" s="43">
        <f t="shared" si="0"/>
        <v>2.441674063880412</v>
      </c>
    </row>
    <row r="49" spans="1:15" ht="15" thickBot="1" x14ac:dyDescent="0.35">
      <c r="A49" s="59" t="s">
        <v>66</v>
      </c>
      <c r="B49" s="52">
        <v>111</v>
      </c>
      <c r="C49" s="46">
        <v>13</v>
      </c>
      <c r="D49" s="52">
        <v>6</v>
      </c>
      <c r="E49" s="52"/>
      <c r="F49" s="52">
        <v>29</v>
      </c>
      <c r="G49" s="52"/>
      <c r="H49" s="52"/>
      <c r="I49" s="53">
        <v>3173</v>
      </c>
      <c r="J49" s="52"/>
      <c r="K49" s="34"/>
      <c r="L49" s="41">
        <f>IFERROR(B49/I49,0)</f>
        <v>3.4982666246454457E-2</v>
      </c>
      <c r="M49" s="42">
        <f>IFERROR(H49/G49,0)</f>
        <v>0</v>
      </c>
      <c r="N49" s="40">
        <f>D49*250</f>
        <v>1500</v>
      </c>
      <c r="O49" s="43">
        <f t="shared" si="0"/>
        <v>12.513513513513514</v>
      </c>
    </row>
    <row r="50" spans="1:15" ht="15" thickBot="1" x14ac:dyDescent="0.35">
      <c r="A50" s="37" t="s">
        <v>28</v>
      </c>
      <c r="B50" s="1">
        <v>23866</v>
      </c>
      <c r="C50" s="2"/>
      <c r="D50" s="2">
        <v>181</v>
      </c>
      <c r="E50" s="2"/>
      <c r="F50" s="1">
        <v>10609</v>
      </c>
      <c r="G50" s="1">
        <v>7444</v>
      </c>
      <c r="H50" s="2">
        <v>56</v>
      </c>
      <c r="I50" s="1">
        <v>356636</v>
      </c>
      <c r="J50" s="1">
        <v>111242</v>
      </c>
      <c r="K50" s="35"/>
      <c r="L50" s="41">
        <f>IFERROR(B50/I50,0)</f>
        <v>6.6919772541190456E-2</v>
      </c>
      <c r="M50" s="42">
        <f>IFERROR(H50/G50,0)</f>
        <v>7.5228371843095113E-3</v>
      </c>
      <c r="N50" s="40">
        <f>D50*250</f>
        <v>45250</v>
      </c>
      <c r="O50" s="43">
        <f t="shared" si="0"/>
        <v>0.89600268163915198</v>
      </c>
    </row>
    <row r="51" spans="1:15" ht="15" thickBot="1" x14ac:dyDescent="0.35">
      <c r="A51" s="37" t="s">
        <v>48</v>
      </c>
      <c r="B51" s="1">
        <v>1236</v>
      </c>
      <c r="C51" s="2"/>
      <c r="D51" s="2">
        <v>56</v>
      </c>
      <c r="E51" s="2"/>
      <c r="F51" s="2">
        <v>213</v>
      </c>
      <c r="G51" s="1">
        <v>1981</v>
      </c>
      <c r="H51" s="2">
        <v>90</v>
      </c>
      <c r="I51" s="1">
        <v>68395</v>
      </c>
      <c r="J51" s="1">
        <v>109609</v>
      </c>
      <c r="K51" s="34"/>
      <c r="L51" s="41">
        <f>IFERROR(B51/I51,0)</f>
        <v>1.8071496454419182E-2</v>
      </c>
      <c r="M51" s="42">
        <f>IFERROR(H51/G51,0)</f>
        <v>4.5431600201918221E-2</v>
      </c>
      <c r="N51" s="40">
        <f>D51*250</f>
        <v>14000</v>
      </c>
      <c r="O51" s="43">
        <f t="shared" ref="O51" si="1">ABS(N51-B51)/B51</f>
        <v>10.326860841423947</v>
      </c>
    </row>
    <row r="52" spans="1:15" ht="15" thickBot="1" x14ac:dyDescent="0.35">
      <c r="A52" s="37" t="s">
        <v>29</v>
      </c>
      <c r="B52" s="1">
        <v>64393</v>
      </c>
      <c r="C52" s="2"/>
      <c r="D52" s="1">
        <v>1845</v>
      </c>
      <c r="E52" s="2"/>
      <c r="F52" s="1">
        <v>53837</v>
      </c>
      <c r="G52" s="1">
        <v>7544</v>
      </c>
      <c r="H52" s="2">
        <v>216</v>
      </c>
      <c r="I52" s="1">
        <v>760029</v>
      </c>
      <c r="J52" s="1">
        <v>89043</v>
      </c>
      <c r="K52" s="34"/>
      <c r="L52" s="41">
        <f>IFERROR(B52/I52,0)</f>
        <v>8.4724398674261112E-2</v>
      </c>
      <c r="M52" s="42">
        <f>IFERROR(H52/G52,0)</f>
        <v>2.863202545068929E-2</v>
      </c>
      <c r="N52" s="40">
        <f>D52*250</f>
        <v>461250</v>
      </c>
      <c r="O52" s="43">
        <f t="shared" si="0"/>
        <v>6.1630456726662839</v>
      </c>
    </row>
    <row r="53" spans="1:15" ht="15" thickBot="1" x14ac:dyDescent="0.35">
      <c r="A53" s="37" t="s">
        <v>9</v>
      </c>
      <c r="B53" s="1">
        <v>35641</v>
      </c>
      <c r="C53" s="2"/>
      <c r="D53" s="1">
        <v>1352</v>
      </c>
      <c r="E53" s="2"/>
      <c r="F53" s="1">
        <v>23192</v>
      </c>
      <c r="G53" s="1">
        <v>4680</v>
      </c>
      <c r="H53" s="2">
        <v>178</v>
      </c>
      <c r="I53" s="1">
        <v>599975</v>
      </c>
      <c r="J53" s="1">
        <v>78790</v>
      </c>
      <c r="K53" s="35"/>
      <c r="L53" s="41">
        <f>IFERROR(B53/I53,0)</f>
        <v>5.94041418392433E-2</v>
      </c>
      <c r="M53" s="42">
        <f>IFERROR(H53/G53,0)</f>
        <v>3.8034188034188031E-2</v>
      </c>
      <c r="N53" s="40">
        <f>D53*250</f>
        <v>338000</v>
      </c>
      <c r="O53" s="43">
        <f t="shared" si="0"/>
        <v>8.4834600600432086</v>
      </c>
    </row>
    <row r="54" spans="1:15" ht="15" thickBot="1" x14ac:dyDescent="0.35">
      <c r="A54" s="37" t="s">
        <v>56</v>
      </c>
      <c r="B54" s="1">
        <v>3126</v>
      </c>
      <c r="C54" s="2"/>
      <c r="D54" s="2">
        <v>93</v>
      </c>
      <c r="E54" s="2"/>
      <c r="F54" s="2">
        <v>637</v>
      </c>
      <c r="G54" s="1">
        <v>1744</v>
      </c>
      <c r="H54" s="2">
        <v>52</v>
      </c>
      <c r="I54" s="1">
        <v>180597</v>
      </c>
      <c r="J54" s="1">
        <v>100771</v>
      </c>
      <c r="K54" s="35"/>
      <c r="L54" s="41">
        <f>IFERROR(B54/I54,0)</f>
        <v>1.7309257628864268E-2</v>
      </c>
      <c r="M54" s="42">
        <f>IFERROR(H54/G54,0)</f>
        <v>2.9816513761467892E-2</v>
      </c>
      <c r="N54" s="40">
        <f>D54*250</f>
        <v>23250</v>
      </c>
      <c r="O54" s="43">
        <f t="shared" si="0"/>
        <v>6.4376199616122838</v>
      </c>
    </row>
    <row r="55" spans="1:15" ht="15" thickBot="1" x14ac:dyDescent="0.35">
      <c r="A55" s="37" t="s">
        <v>22</v>
      </c>
      <c r="B55" s="1">
        <v>30317</v>
      </c>
      <c r="C55" s="2"/>
      <c r="D55" s="2">
        <v>796</v>
      </c>
      <c r="E55" s="2"/>
      <c r="F55" s="1">
        <v>5478</v>
      </c>
      <c r="G55" s="1">
        <v>5207</v>
      </c>
      <c r="H55" s="2">
        <v>137</v>
      </c>
      <c r="I55" s="1">
        <v>603870</v>
      </c>
      <c r="J55" s="1">
        <v>103714</v>
      </c>
      <c r="K55" s="35"/>
      <c r="L55" s="41">
        <f>IFERROR(B55/I55,0)</f>
        <v>5.0204514216636034E-2</v>
      </c>
      <c r="M55" s="42">
        <f>IFERROR(H55/G55,0)</f>
        <v>2.6310735548300365E-2</v>
      </c>
      <c r="N55" s="40">
        <f>D55*250</f>
        <v>199000</v>
      </c>
      <c r="O55" s="43">
        <f t="shared" si="0"/>
        <v>5.5639740079823206</v>
      </c>
    </row>
    <row r="56" spans="1:15" ht="15" thickBot="1" x14ac:dyDescent="0.35">
      <c r="A56" s="48" t="s">
        <v>55</v>
      </c>
      <c r="B56" s="29">
        <v>1582</v>
      </c>
      <c r="C56" s="13"/>
      <c r="D56" s="13">
        <v>20</v>
      </c>
      <c r="E56" s="13"/>
      <c r="F56" s="13">
        <v>423</v>
      </c>
      <c r="G56" s="29">
        <v>2733</v>
      </c>
      <c r="H56" s="13">
        <v>35</v>
      </c>
      <c r="I56" s="29">
        <v>47932</v>
      </c>
      <c r="J56" s="29">
        <v>82819</v>
      </c>
      <c r="K56" s="47"/>
      <c r="L56" s="41">
        <f>IFERROR(B56/I56,0)</f>
        <v>3.3005090544938664E-2</v>
      </c>
      <c r="M56" s="42">
        <f>IFERROR(H56/G56,0)</f>
        <v>1.2806439809732895E-2</v>
      </c>
      <c r="N56" s="40">
        <f>D56*250</f>
        <v>5000</v>
      </c>
      <c r="O56" s="43">
        <f t="shared" si="0"/>
        <v>2.1605562579013906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DB5B333C-D080-42BB-9BDF-5825988AC384}"/>
    <hyperlink ref="A6" r:id="rId2" display="https://www.worldometers.info/coronavirus/usa/california/" xr:uid="{BC5FC43C-438A-4F2B-987D-BCF7C1CA1544}"/>
    <hyperlink ref="A48" r:id="rId3" display="https://www.worldometers.info/coronavirus/usa/texas/" xr:uid="{29A225DE-ABD2-4B22-8713-FD00F341868F}"/>
    <hyperlink ref="A11" r:id="rId4" display="https://www.worldometers.info/coronavirus/usa/florida/" xr:uid="{04BA5DD2-CF0E-4D5B-9830-944D54C4FEA1}"/>
    <hyperlink ref="A33" r:id="rId5" display="https://www.worldometers.info/coronavirus/usa/new-jersey/" xr:uid="{91CA1CBC-8FE3-4F7B-9093-12633FB44F1B}"/>
    <hyperlink ref="A16" r:id="rId6" display="https://www.worldometers.info/coronavirus/usa/illinois/" xr:uid="{3D8BA900-2719-427B-BD8F-C387D3536E4B}"/>
    <hyperlink ref="A24" r:id="rId7" display="https://www.worldometers.info/coronavirus/usa/massachusetts/" xr:uid="{7D9D63E8-43FB-479F-A9B4-3A288B35EAC2}"/>
    <hyperlink ref="A42" r:id="rId8" display="https://www.worldometers.info/coronavirus/usa/pennsylvania/" xr:uid="{91A2AC8F-1033-4016-8F5D-0E0FFD6CBBC5}"/>
    <hyperlink ref="A4" r:id="rId9" display="https://www.worldometers.info/coronavirus/usa/arizona/" xr:uid="{87703195-B3F2-4E61-87E5-23B790C3F071}"/>
    <hyperlink ref="A12" r:id="rId10" display="https://www.worldometers.info/coronavirus/usa/georgia/" xr:uid="{77557725-96C6-4D03-A07E-65E9C5EDC733}"/>
    <hyperlink ref="A25" r:id="rId11" display="https://www.worldometers.info/coronavirus/usa/michigan/" xr:uid="{97C0E426-655C-4CDD-88CD-54F10FC88DC3}"/>
    <hyperlink ref="A36" r:id="rId12" display="https://www.worldometers.info/coronavirus/usa/north-carolina/" xr:uid="{3E859C4A-2C9E-4DA6-B13C-49CF57ED78A1}"/>
    <hyperlink ref="A23" r:id="rId13" display="https://www.worldometers.info/coronavirus/usa/maryland/" xr:uid="{4192732D-1F0E-4FF6-A588-AF68B9A07327}"/>
    <hyperlink ref="A52" r:id="rId14" display="https://www.worldometers.info/coronavirus/usa/virginia/" xr:uid="{D44F3D5F-1163-426D-888B-3E00D8C36E91}"/>
    <hyperlink ref="A21" r:id="rId15" display="https://www.worldometers.info/coronavirus/usa/louisiana/" xr:uid="{6A4E1A4C-A18C-47A9-8632-E2846421B9C5}"/>
    <hyperlink ref="A39" r:id="rId16" display="https://www.worldometers.info/coronavirus/usa/ohio/" xr:uid="{30A980BF-47C0-43A0-8E77-82AF4A52F641}"/>
    <hyperlink ref="A47" r:id="rId17" display="https://www.worldometers.info/coronavirus/usa/tennessee/" xr:uid="{4C427585-63F3-4B6D-A890-C25ADC9CFBCB}"/>
    <hyperlink ref="A17" r:id="rId18" display="https://www.worldometers.info/coronavirus/usa/indiana/" xr:uid="{F1B1C734-FDA4-4ECC-986B-7D6FE0F088DE}"/>
    <hyperlink ref="A8" r:id="rId19" display="https://www.worldometers.info/coronavirus/usa/connecticut/" xr:uid="{06372DA6-F8C4-4604-863A-CC4833C32225}"/>
    <hyperlink ref="A2" r:id="rId20" display="https://www.worldometers.info/coronavirus/usa/alabama/" xr:uid="{3D51A235-F86C-4DCD-AC59-535C2F35C097}"/>
    <hyperlink ref="A45" r:id="rId21" display="https://www.worldometers.info/coronavirus/usa/south-carolina/" xr:uid="{2F3213D8-4D5F-41A1-9165-E48989E56E66}"/>
    <hyperlink ref="A26" r:id="rId22" display="https://www.worldometers.info/coronavirus/usa/minnesota/" xr:uid="{07414781-E217-4D74-A4F3-906A5F3E0195}"/>
    <hyperlink ref="A53" r:id="rId23" display="https://www.worldometers.info/coronavirus/usa/washington/" xr:uid="{1AB7E17E-F27B-4EB4-8B59-A53A646D11D3}"/>
    <hyperlink ref="A7" r:id="rId24" display="https://www.worldometers.info/coronavirus/usa/colorado/" xr:uid="{AAE81F78-DEF3-4B5C-822B-4439F14B6789}"/>
    <hyperlink ref="A18" r:id="rId25" display="https://www.worldometers.info/coronavirus/usa/iowa/" xr:uid="{8F2E2575-9036-4B10-806C-D4978B29FB40}"/>
    <hyperlink ref="A55" r:id="rId26" display="https://www.worldometers.info/coronavirus/usa/wisconsin/" xr:uid="{BEC8C5BB-9FDD-406F-AF3A-31D212DCA8F5}"/>
    <hyperlink ref="A27" r:id="rId27" display="https://www.worldometers.info/coronavirus/usa/mississippi/" xr:uid="{EB205D02-FD87-4DAB-8921-2D0576B0B4A6}"/>
    <hyperlink ref="A50" r:id="rId28" display="https://www.worldometers.info/coronavirus/usa/utah/" xr:uid="{2527761F-BA36-4C9A-B8B1-DE26DA1154F5}"/>
    <hyperlink ref="A28" r:id="rId29" display="https://www.worldometers.info/coronavirus/usa/missouri/" xr:uid="{8404928A-743B-45E5-8838-17CE2F558F30}"/>
    <hyperlink ref="A5" r:id="rId30" display="https://www.worldometers.info/coronavirus/usa/arkansas/" xr:uid="{DA78617F-B064-4E6F-B9EA-D3DE81F2FD31}"/>
    <hyperlink ref="A31" r:id="rId31" display="https://www.worldometers.info/coronavirus/usa/nevada/" xr:uid="{18FA560E-1DCD-461B-833C-5B0F0CD26BA7}"/>
    <hyperlink ref="A30" r:id="rId32" display="https://www.worldometers.info/coronavirus/usa/nebraska/" xr:uid="{D2671554-BCCE-4026-A7FA-5F9541249D7D}"/>
    <hyperlink ref="A44" r:id="rId33" display="https://www.worldometers.info/coronavirus/usa/rhode-island/" xr:uid="{5FA1B41B-6475-4C58-94C8-35C70A5686A8}"/>
    <hyperlink ref="A20" r:id="rId34" display="https://www.worldometers.info/coronavirus/usa/kentucky/" xr:uid="{23164E46-9E30-46C6-AFB3-E4019DEB22E8}"/>
    <hyperlink ref="A19" r:id="rId35" display="https://www.worldometers.info/coronavirus/usa/kansas/" xr:uid="{281DBE4D-8F69-4FD9-981C-7B2BC20DE67E}"/>
    <hyperlink ref="A40" r:id="rId36" display="https://www.worldometers.info/coronavirus/usa/oklahoma/" xr:uid="{0712EC05-BA65-4667-BAC0-AA01AC1D6952}"/>
    <hyperlink ref="A34" r:id="rId37" display="https://www.worldometers.info/coronavirus/usa/new-mexico/" xr:uid="{75FAE395-A4B1-40C5-A4BD-98751C7D029B}"/>
    <hyperlink ref="A9" r:id="rId38" display="https://www.worldometers.info/coronavirus/usa/delaware/" xr:uid="{71988A30-8956-4E82-B481-32810A04CC88}"/>
    <hyperlink ref="A10" r:id="rId39" display="https://www.worldometers.info/coronavirus/usa/district-of-columbia/" xr:uid="{E7335A91-47BB-4BB8-8B84-133B0469535D}"/>
    <hyperlink ref="A41" r:id="rId40" display="https://www.worldometers.info/coronavirus/usa/oregon/" xr:uid="{616D53A7-4EDF-431F-B94A-80B00189A74C}"/>
    <hyperlink ref="A15" r:id="rId41" display="https://www.worldometers.info/coronavirus/usa/idaho/" xr:uid="{E2D80BC3-6F2E-4581-8B08-4F6CE86EBD9D}"/>
    <hyperlink ref="A46" r:id="rId42" display="https://www.worldometers.info/coronavirus/usa/south-dakota/" xr:uid="{3E790D67-3355-441C-BEEB-4A2D29942E21}"/>
    <hyperlink ref="A32" r:id="rId43" display="https://www.worldometers.info/coronavirus/usa/new-hampshire/" xr:uid="{E5B41554-2D6A-4C5E-915B-E18CF5051DF0}"/>
    <hyperlink ref="A37" r:id="rId44" display="https://www.worldometers.info/coronavirus/usa/north-dakota/" xr:uid="{CB83C148-81E4-4525-80F0-59C33EB0F153}"/>
    <hyperlink ref="A22" r:id="rId45" display="https://www.worldometers.info/coronavirus/usa/maine/" xr:uid="{E546F6EA-A7C8-415A-8B01-A194291E4109}"/>
    <hyperlink ref="A54" r:id="rId46" display="https://www.worldometers.info/coronavirus/usa/west-virginia/" xr:uid="{ADDD2B95-29AA-4865-BC75-3A4084557637}"/>
    <hyperlink ref="A56" r:id="rId47" display="https://www.worldometers.info/coronavirus/usa/wyoming/" xr:uid="{97D8B4E6-9C85-4CE7-84BA-BB97D88DBC7F}"/>
    <hyperlink ref="A51" r:id="rId48" display="https://www.worldometers.info/coronavirus/usa/vermont/" xr:uid="{9A9F33D3-D2DF-49F2-A1C4-6B0E786384FC}"/>
    <hyperlink ref="A29" r:id="rId49" display="https://www.worldometers.info/coronavirus/usa/montana/" xr:uid="{301E4AF1-91CF-4EF9-9CC4-4826DE719D05}"/>
    <hyperlink ref="A3" r:id="rId50" display="https://www.worldometers.info/coronavirus/usa/alaska/" xr:uid="{B638239F-E5BF-495D-80D3-06B21A7025E4}"/>
    <hyperlink ref="A14" r:id="rId51" display="https://www.worldometers.info/coronavirus/usa/hawaii/" xr:uid="{2C489BEA-B2D4-493A-A073-12D62699DFA4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8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1006</v>
      </c>
    </row>
    <row r="3" spans="1:2" ht="15" thickBot="1" x14ac:dyDescent="0.4">
      <c r="A3" s="37" t="s">
        <v>52</v>
      </c>
      <c r="B3" s="31">
        <v>15</v>
      </c>
    </row>
    <row r="4" spans="1:2" ht="15" thickBot="1" x14ac:dyDescent="0.4">
      <c r="A4" s="37" t="s">
        <v>33</v>
      </c>
      <c r="B4" s="31">
        <v>1788</v>
      </c>
    </row>
    <row r="5" spans="1:2" ht="15" thickBot="1" x14ac:dyDescent="0.4">
      <c r="A5" s="37" t="s">
        <v>34</v>
      </c>
      <c r="B5" s="31">
        <v>281</v>
      </c>
    </row>
    <row r="6" spans="1:2" ht="15" thickBot="1" x14ac:dyDescent="0.4">
      <c r="A6" s="37" t="s">
        <v>10</v>
      </c>
      <c r="B6" s="31">
        <v>6314</v>
      </c>
    </row>
    <row r="7" spans="1:2" ht="15" thickBot="1" x14ac:dyDescent="0.4">
      <c r="A7" s="37" t="s">
        <v>18</v>
      </c>
      <c r="B7" s="31">
        <v>1701</v>
      </c>
    </row>
    <row r="8" spans="1:2" ht="15" thickBot="1" x14ac:dyDescent="0.4">
      <c r="A8" s="37" t="s">
        <v>23</v>
      </c>
      <c r="B8" s="31">
        <v>4335</v>
      </c>
    </row>
    <row r="9" spans="1:2" ht="15" thickBot="1" x14ac:dyDescent="0.4">
      <c r="A9" s="37" t="s">
        <v>43</v>
      </c>
      <c r="B9" s="31">
        <v>512</v>
      </c>
    </row>
    <row r="10" spans="1:2" ht="29.5" thickBot="1" x14ac:dyDescent="0.4">
      <c r="A10" s="37" t="s">
        <v>63</v>
      </c>
      <c r="B10" s="31">
        <v>555</v>
      </c>
    </row>
    <row r="11" spans="1:2" ht="15" thickBot="1" x14ac:dyDescent="0.4">
      <c r="A11" s="37" t="s">
        <v>13</v>
      </c>
      <c r="B11" s="31">
        <v>3686</v>
      </c>
    </row>
    <row r="12" spans="1:2" ht="15" thickBot="1" x14ac:dyDescent="0.4">
      <c r="A12" s="37" t="s">
        <v>16</v>
      </c>
      <c r="B12" s="31">
        <v>2856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19</v>
      </c>
    </row>
    <row r="15" spans="1:2" ht="15" thickBot="1" x14ac:dyDescent="0.4">
      <c r="A15" s="37" t="s">
        <v>49</v>
      </c>
      <c r="B15" s="31">
        <v>93</v>
      </c>
    </row>
    <row r="16" spans="1:2" ht="15" thickBot="1" x14ac:dyDescent="0.4">
      <c r="A16" s="37" t="s">
        <v>12</v>
      </c>
      <c r="B16" s="31">
        <v>7215</v>
      </c>
    </row>
    <row r="17" spans="1:2" ht="15" thickBot="1" x14ac:dyDescent="0.4">
      <c r="A17" s="37" t="s">
        <v>27</v>
      </c>
      <c r="B17" s="31">
        <v>2681</v>
      </c>
    </row>
    <row r="18" spans="1:2" ht="15" thickBot="1" x14ac:dyDescent="0.4">
      <c r="A18" s="37" t="s">
        <v>41</v>
      </c>
      <c r="B18" s="31">
        <v>721</v>
      </c>
    </row>
    <row r="19" spans="1:2" ht="15" thickBot="1" x14ac:dyDescent="0.4">
      <c r="A19" s="37" t="s">
        <v>45</v>
      </c>
      <c r="B19" s="31">
        <v>282</v>
      </c>
    </row>
    <row r="20" spans="1:2" ht="15" thickBot="1" x14ac:dyDescent="0.4">
      <c r="A20" s="37" t="s">
        <v>38</v>
      </c>
      <c r="B20" s="31">
        <v>585</v>
      </c>
    </row>
    <row r="21" spans="1:2" ht="15" thickBot="1" x14ac:dyDescent="0.4">
      <c r="A21" s="37" t="s">
        <v>14</v>
      </c>
      <c r="B21" s="31">
        <v>3283</v>
      </c>
    </row>
    <row r="22" spans="1:2" ht="15" thickBot="1" x14ac:dyDescent="0.4">
      <c r="A22" s="37" t="s">
        <v>39</v>
      </c>
      <c r="B22" s="31">
        <v>105</v>
      </c>
    </row>
    <row r="23" spans="1:2" ht="15" thickBot="1" x14ac:dyDescent="0.4">
      <c r="A23" s="37" t="s">
        <v>26</v>
      </c>
      <c r="B23" s="31">
        <v>3223</v>
      </c>
    </row>
    <row r="24" spans="1:2" ht="15" thickBot="1" x14ac:dyDescent="0.4">
      <c r="A24" s="37" t="s">
        <v>17</v>
      </c>
      <c r="B24" s="31">
        <v>8149</v>
      </c>
    </row>
    <row r="25" spans="1:2" ht="15" thickBot="1" x14ac:dyDescent="0.4">
      <c r="A25" s="37" t="s">
        <v>11</v>
      </c>
      <c r="B25" s="31">
        <v>6215</v>
      </c>
    </row>
    <row r="26" spans="1:2" ht="15" thickBot="1" x14ac:dyDescent="0.4">
      <c r="A26" s="37" t="s">
        <v>32</v>
      </c>
      <c r="B26" s="31">
        <v>1503</v>
      </c>
    </row>
    <row r="27" spans="1:2" ht="15" thickBot="1" x14ac:dyDescent="0.4">
      <c r="A27" s="37" t="s">
        <v>30</v>
      </c>
      <c r="B27" s="31">
        <v>1103</v>
      </c>
    </row>
    <row r="28" spans="1:2" ht="15" thickBot="1" x14ac:dyDescent="0.4">
      <c r="A28" s="37" t="s">
        <v>35</v>
      </c>
      <c r="B28" s="31">
        <v>1071</v>
      </c>
    </row>
    <row r="29" spans="1:2" ht="15" thickBot="1" x14ac:dyDescent="0.4">
      <c r="A29" s="37" t="s">
        <v>51</v>
      </c>
      <c r="B29" s="31">
        <v>23</v>
      </c>
    </row>
    <row r="30" spans="1:2" ht="15" thickBot="1" x14ac:dyDescent="0.4">
      <c r="A30" s="37" t="s">
        <v>50</v>
      </c>
      <c r="B30" s="31">
        <v>284</v>
      </c>
    </row>
    <row r="31" spans="1:2" ht="15" thickBot="1" x14ac:dyDescent="0.4">
      <c r="A31" s="37" t="s">
        <v>31</v>
      </c>
      <c r="B31" s="31">
        <v>528</v>
      </c>
    </row>
    <row r="32" spans="1:2" ht="29.5" thickBot="1" x14ac:dyDescent="0.4">
      <c r="A32" s="37" t="s">
        <v>42</v>
      </c>
      <c r="B32" s="31">
        <v>376</v>
      </c>
    </row>
    <row r="33" spans="1:2" ht="15" thickBot="1" x14ac:dyDescent="0.4">
      <c r="A33" s="37" t="s">
        <v>8</v>
      </c>
      <c r="B33" s="31">
        <v>15270</v>
      </c>
    </row>
    <row r="34" spans="1:2" ht="15" thickBot="1" x14ac:dyDescent="0.4">
      <c r="A34" s="37" t="s">
        <v>44</v>
      </c>
      <c r="B34" s="31">
        <v>511</v>
      </c>
    </row>
    <row r="35" spans="1:2" ht="15" thickBot="1" x14ac:dyDescent="0.4">
      <c r="A35" s="37" t="s">
        <v>7</v>
      </c>
      <c r="B35" s="31">
        <v>32191</v>
      </c>
    </row>
    <row r="36" spans="1:2" ht="15" thickBot="1" x14ac:dyDescent="0.4">
      <c r="A36" s="37" t="s">
        <v>24</v>
      </c>
      <c r="B36" s="31">
        <v>1420</v>
      </c>
    </row>
    <row r="37" spans="1:2" ht="15" thickBot="1" x14ac:dyDescent="0.4">
      <c r="A37" s="37" t="s">
        <v>53</v>
      </c>
      <c r="B37" s="31">
        <v>80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2932</v>
      </c>
    </row>
    <row r="40" spans="1:2" ht="15" thickBot="1" x14ac:dyDescent="0.4">
      <c r="A40" s="37" t="s">
        <v>46</v>
      </c>
      <c r="B40" s="31">
        <v>398</v>
      </c>
    </row>
    <row r="41" spans="1:2" ht="15" thickBot="1" x14ac:dyDescent="0.4">
      <c r="A41" s="37" t="s">
        <v>37</v>
      </c>
      <c r="B41" s="31">
        <v>209</v>
      </c>
    </row>
    <row r="42" spans="1:2" ht="15" thickBot="1" x14ac:dyDescent="0.4">
      <c r="A42" s="37" t="s">
        <v>19</v>
      </c>
      <c r="B42" s="31">
        <v>6797</v>
      </c>
    </row>
    <row r="43" spans="1:2" ht="15" thickBot="1" x14ac:dyDescent="0.4">
      <c r="A43" s="3" t="s">
        <v>65</v>
      </c>
      <c r="B43" s="31">
        <v>155</v>
      </c>
    </row>
    <row r="44" spans="1:2" ht="15" thickBot="1" x14ac:dyDescent="0.4">
      <c r="A44" s="37" t="s">
        <v>40</v>
      </c>
      <c r="B44" s="31">
        <v>960</v>
      </c>
    </row>
    <row r="45" spans="1:2" ht="15" thickBot="1" x14ac:dyDescent="0.4">
      <c r="A45" s="37" t="s">
        <v>25</v>
      </c>
      <c r="B45" s="31">
        <v>793</v>
      </c>
    </row>
    <row r="46" spans="1:2" ht="15" thickBot="1" x14ac:dyDescent="0.4">
      <c r="A46" s="37" t="s">
        <v>54</v>
      </c>
      <c r="B46" s="31">
        <v>97</v>
      </c>
    </row>
    <row r="47" spans="1:2" ht="15" thickBot="1" x14ac:dyDescent="0.4">
      <c r="A47" s="37" t="s">
        <v>20</v>
      </c>
      <c r="B47" s="31">
        <v>633</v>
      </c>
    </row>
    <row r="48" spans="1:2" ht="15" thickBot="1" x14ac:dyDescent="0.4">
      <c r="A48" s="37" t="s">
        <v>15</v>
      </c>
      <c r="B48" s="31">
        <v>2621</v>
      </c>
    </row>
    <row r="49" spans="1:2" ht="21.5" thickBot="1" x14ac:dyDescent="0.4">
      <c r="A49" s="59" t="s">
        <v>66</v>
      </c>
      <c r="B49" s="60">
        <v>6</v>
      </c>
    </row>
    <row r="50" spans="1:2" ht="15" thickBot="1" x14ac:dyDescent="0.4">
      <c r="A50" s="37" t="s">
        <v>28</v>
      </c>
      <c r="B50" s="31">
        <v>181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1845</v>
      </c>
    </row>
    <row r="53" spans="1:2" ht="15" thickBot="1" x14ac:dyDescent="0.4">
      <c r="A53" s="37" t="s">
        <v>9</v>
      </c>
      <c r="B53" s="31">
        <v>1352</v>
      </c>
    </row>
    <row r="54" spans="1:2" ht="15" thickBot="1" x14ac:dyDescent="0.4">
      <c r="A54" s="37" t="s">
        <v>56</v>
      </c>
      <c r="B54" s="31">
        <v>93</v>
      </c>
    </row>
    <row r="55" spans="1:2" ht="15" thickBot="1" x14ac:dyDescent="0.4">
      <c r="A55" s="37" t="s">
        <v>22</v>
      </c>
      <c r="B55" s="31">
        <v>796</v>
      </c>
    </row>
    <row r="56" spans="1:2" ht="15" thickBot="1" x14ac:dyDescent="0.4">
      <c r="A56" s="48" t="s">
        <v>55</v>
      </c>
      <c r="B56" s="32">
        <v>20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35" r:id="rId1" display="https://www.worldometers.info/coronavirus/usa/new-york/" xr:uid="{CD79D505-CB23-4925-AADE-979AFD2555FC}"/>
    <hyperlink ref="A6" r:id="rId2" display="https://www.worldometers.info/coronavirus/usa/california/" xr:uid="{FF7D5BF7-C7FF-4E35-8173-CA43CD724F2B}"/>
    <hyperlink ref="A48" r:id="rId3" display="https://www.worldometers.info/coronavirus/usa/texas/" xr:uid="{7176A838-3024-41D6-9250-0135025A4CF8}"/>
    <hyperlink ref="A11" r:id="rId4" display="https://www.worldometers.info/coronavirus/usa/florida/" xr:uid="{9FAA3459-9C6D-4082-9B9A-5DAFC0226FB1}"/>
    <hyperlink ref="A33" r:id="rId5" display="https://www.worldometers.info/coronavirus/usa/new-jersey/" xr:uid="{761D5D65-0D87-4358-AC86-C01C30EDF07D}"/>
    <hyperlink ref="A16" r:id="rId6" display="https://www.worldometers.info/coronavirus/usa/illinois/" xr:uid="{6FC95A11-BF59-4135-99F4-96CA58CF1C9A}"/>
    <hyperlink ref="A24" r:id="rId7" display="https://www.worldometers.info/coronavirus/usa/massachusetts/" xr:uid="{EEE5C717-3A71-4232-BE8F-A7A852CD1568}"/>
    <hyperlink ref="A42" r:id="rId8" display="https://www.worldometers.info/coronavirus/usa/pennsylvania/" xr:uid="{ABE0BC0A-5283-4D69-BEAB-E4FB70FB548F}"/>
    <hyperlink ref="A4" r:id="rId9" display="https://www.worldometers.info/coronavirus/usa/arizona/" xr:uid="{0088748A-42F0-4DDA-9856-C4036BA58442}"/>
    <hyperlink ref="A12" r:id="rId10" display="https://www.worldometers.info/coronavirus/usa/georgia/" xr:uid="{11383489-4B34-4FB3-802F-00E97D6B3CB4}"/>
    <hyperlink ref="A25" r:id="rId11" display="https://www.worldometers.info/coronavirus/usa/michigan/" xr:uid="{2C229518-E846-419E-AE19-4DE2A62FDC9E}"/>
    <hyperlink ref="A36" r:id="rId12" display="https://www.worldometers.info/coronavirus/usa/north-carolina/" xr:uid="{F848F68B-3F0C-4823-987A-638DD1134CF2}"/>
    <hyperlink ref="A23" r:id="rId13" display="https://www.worldometers.info/coronavirus/usa/maryland/" xr:uid="{21CC5A05-C201-457F-9388-E1894C6CEC45}"/>
    <hyperlink ref="A52" r:id="rId14" display="https://www.worldometers.info/coronavirus/usa/virginia/" xr:uid="{D37F7119-61E2-453C-BAA1-DEA324CFD84E}"/>
    <hyperlink ref="A21" r:id="rId15" display="https://www.worldometers.info/coronavirus/usa/louisiana/" xr:uid="{8F47F493-CDD1-4C16-AD47-39A584CAEAC1}"/>
    <hyperlink ref="A39" r:id="rId16" display="https://www.worldometers.info/coronavirus/usa/ohio/" xr:uid="{2EAC81A0-8031-4586-A423-E8B234B35B92}"/>
    <hyperlink ref="A47" r:id="rId17" display="https://www.worldometers.info/coronavirus/usa/tennessee/" xr:uid="{DFBCBFBC-17D2-47D8-ABCE-AC3AAEB8CE49}"/>
    <hyperlink ref="A17" r:id="rId18" display="https://www.worldometers.info/coronavirus/usa/indiana/" xr:uid="{0D3543BF-1A3A-4E4E-A406-545BD29CE1E5}"/>
    <hyperlink ref="A8" r:id="rId19" display="https://www.worldometers.info/coronavirus/usa/connecticut/" xr:uid="{8EACE167-0288-491A-A176-CC2C9DD20D9D}"/>
    <hyperlink ref="A2" r:id="rId20" display="https://www.worldometers.info/coronavirus/usa/alabama/" xr:uid="{A6B95C2D-96D6-4077-A1A7-235F8BF06AFC}"/>
    <hyperlink ref="A45" r:id="rId21" display="https://www.worldometers.info/coronavirus/usa/south-carolina/" xr:uid="{EBBE9351-3E35-43F3-9232-84C4D106CF74}"/>
    <hyperlink ref="A26" r:id="rId22" display="https://www.worldometers.info/coronavirus/usa/minnesota/" xr:uid="{4EEFCB79-43E2-4AAE-89D6-03ACE41EEC7D}"/>
    <hyperlink ref="A53" r:id="rId23" display="https://www.worldometers.info/coronavirus/usa/washington/" xr:uid="{B6E3A6ED-9461-493A-8B43-6E79B29A4B87}"/>
    <hyperlink ref="A7" r:id="rId24" display="https://www.worldometers.info/coronavirus/usa/colorado/" xr:uid="{04776060-2B7E-44E4-A35D-6BC04C33825E}"/>
    <hyperlink ref="A18" r:id="rId25" display="https://www.worldometers.info/coronavirus/usa/iowa/" xr:uid="{5C0021E7-1F62-4C5E-A887-3CD1F815EB2F}"/>
    <hyperlink ref="A55" r:id="rId26" display="https://www.worldometers.info/coronavirus/usa/wisconsin/" xr:uid="{4ABEE3DA-E4E6-4E1A-BEDC-9EFE116D6800}"/>
    <hyperlink ref="A27" r:id="rId27" display="https://www.worldometers.info/coronavirus/usa/mississippi/" xr:uid="{C46A7352-9BEB-44F9-815A-E722F6BC8E3A}"/>
    <hyperlink ref="A50" r:id="rId28" display="https://www.worldometers.info/coronavirus/usa/utah/" xr:uid="{F384A2B7-0A9E-4B59-BC85-53747ED90016}"/>
    <hyperlink ref="A28" r:id="rId29" display="https://www.worldometers.info/coronavirus/usa/missouri/" xr:uid="{876965B8-FD99-4CCD-B64F-7E324169804E}"/>
    <hyperlink ref="A5" r:id="rId30" display="https://www.worldometers.info/coronavirus/usa/arkansas/" xr:uid="{1405E8B1-079C-4DB4-8379-C94FBA3D7FEA}"/>
    <hyperlink ref="A31" r:id="rId31" display="https://www.worldometers.info/coronavirus/usa/nevada/" xr:uid="{AE9E9D4D-93E9-4C90-97AD-EED4B8C95D69}"/>
    <hyperlink ref="A30" r:id="rId32" display="https://www.worldometers.info/coronavirus/usa/nebraska/" xr:uid="{BD51448C-B6DF-4A4E-8D86-A8A517BF5EED}"/>
    <hyperlink ref="A44" r:id="rId33" display="https://www.worldometers.info/coronavirus/usa/rhode-island/" xr:uid="{E3AAB110-541E-4EC5-ACEC-3BAD91E431DF}"/>
    <hyperlink ref="A20" r:id="rId34" display="https://www.worldometers.info/coronavirus/usa/kentucky/" xr:uid="{8057FD99-6866-4E29-B6C4-9E449336AD39}"/>
    <hyperlink ref="A19" r:id="rId35" display="https://www.worldometers.info/coronavirus/usa/kansas/" xr:uid="{35B36BFE-C4B9-4B77-BA31-DC0AFA7ED6C6}"/>
    <hyperlink ref="A40" r:id="rId36" display="https://www.worldometers.info/coronavirus/usa/oklahoma/" xr:uid="{B78F5D13-9468-40C7-9A70-BA4B9AD12E3A}"/>
    <hyperlink ref="A34" r:id="rId37" display="https://www.worldometers.info/coronavirus/usa/new-mexico/" xr:uid="{F877E7F2-5A3D-4A62-B04B-9F67F1F632A9}"/>
    <hyperlink ref="A9" r:id="rId38" display="https://www.worldometers.info/coronavirus/usa/delaware/" xr:uid="{17B13376-D17A-485C-BC8E-99D9859B68A2}"/>
    <hyperlink ref="A10" r:id="rId39" display="https://www.worldometers.info/coronavirus/usa/district-of-columbia/" xr:uid="{F0113900-5BE3-4EE6-8475-6E4339C101EA}"/>
    <hyperlink ref="A41" r:id="rId40" display="https://www.worldometers.info/coronavirus/usa/oregon/" xr:uid="{5AB2A2E7-7E66-4EB0-B9FF-C62530BC9DC1}"/>
    <hyperlink ref="A15" r:id="rId41" display="https://www.worldometers.info/coronavirus/usa/idaho/" xr:uid="{40D0315A-9ADD-4183-A2C2-F3D74834B5DB}"/>
    <hyperlink ref="A46" r:id="rId42" display="https://www.worldometers.info/coronavirus/usa/south-dakota/" xr:uid="{902C6F7F-9ABE-405B-AF58-65B96D12E83A}"/>
    <hyperlink ref="A32" r:id="rId43" display="https://www.worldometers.info/coronavirus/usa/new-hampshire/" xr:uid="{31CB9888-1A01-4DE8-B397-96990738369F}"/>
    <hyperlink ref="A37" r:id="rId44" display="https://www.worldometers.info/coronavirus/usa/north-dakota/" xr:uid="{AB85AA83-3016-4B5C-ACA8-C5E887A75A5C}"/>
    <hyperlink ref="A22" r:id="rId45" display="https://www.worldometers.info/coronavirus/usa/maine/" xr:uid="{EA03A47E-75C9-4ADB-A61C-3460153A1636}"/>
    <hyperlink ref="A54" r:id="rId46" display="https://www.worldometers.info/coronavirus/usa/west-virginia/" xr:uid="{26A32D67-4099-4826-B4DA-44F306C3CFFA}"/>
    <hyperlink ref="A56" r:id="rId47" display="https://www.worldometers.info/coronavirus/usa/wyoming/" xr:uid="{8F4288A4-8788-4F92-9AF6-02FFDE351BC1}"/>
    <hyperlink ref="A51" r:id="rId48" display="https://www.worldometers.info/coronavirus/usa/vermont/" xr:uid="{2B3128B2-253D-45AA-979C-1F06847227DC}"/>
    <hyperlink ref="A29" r:id="rId49" display="https://www.worldometers.info/coronavirus/usa/montana/" xr:uid="{03FB6450-E32E-4814-886F-F45430D72600}"/>
    <hyperlink ref="A3" r:id="rId50" display="https://www.worldometers.info/coronavirus/usa/alaska/" xr:uid="{8FFB6E84-7D52-4F6A-88CF-D73EBFB41286}"/>
    <hyperlink ref="A14" r:id="rId51" display="https://www.worldometers.info/coronavirus/usa/hawaii/" xr:uid="{7D3F3606-9448-4A88-8D8F-31B2D296C7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1006</v>
      </c>
    </row>
    <row r="3" spans="1:3" ht="15" thickBot="1" x14ac:dyDescent="0.4">
      <c r="B3" s="37" t="s">
        <v>52</v>
      </c>
      <c r="C3" s="31">
        <v>15</v>
      </c>
    </row>
    <row r="4" spans="1:3" ht="15" thickBot="1" x14ac:dyDescent="0.4">
      <c r="A4" s="27" t="s">
        <v>33</v>
      </c>
      <c r="B4" s="37" t="s">
        <v>33</v>
      </c>
      <c r="C4" s="31">
        <v>1788</v>
      </c>
    </row>
    <row r="5" spans="1:3" ht="15" thickBot="1" x14ac:dyDescent="0.4">
      <c r="A5" s="27" t="s">
        <v>34</v>
      </c>
      <c r="B5" s="37" t="s">
        <v>34</v>
      </c>
      <c r="C5" s="31">
        <v>281</v>
      </c>
    </row>
    <row r="6" spans="1:3" ht="15" thickBot="1" x14ac:dyDescent="0.4">
      <c r="A6" s="27" t="s">
        <v>10</v>
      </c>
      <c r="B6" s="37" t="s">
        <v>10</v>
      </c>
      <c r="C6" s="31">
        <v>6314</v>
      </c>
    </row>
    <row r="7" spans="1:3" ht="15" thickBot="1" x14ac:dyDescent="0.4">
      <c r="A7" s="27" t="s">
        <v>18</v>
      </c>
      <c r="B7" s="37" t="s">
        <v>18</v>
      </c>
      <c r="C7" s="31">
        <v>1701</v>
      </c>
    </row>
    <row r="8" spans="1:3" ht="15" thickBot="1" x14ac:dyDescent="0.4">
      <c r="A8" s="27" t="s">
        <v>23</v>
      </c>
      <c r="B8" s="37" t="s">
        <v>23</v>
      </c>
      <c r="C8" s="31">
        <v>4335</v>
      </c>
    </row>
    <row r="9" spans="1:3" ht="15" thickBot="1" x14ac:dyDescent="0.4">
      <c r="A9" s="27" t="s">
        <v>43</v>
      </c>
      <c r="B9" s="37" t="s">
        <v>43</v>
      </c>
      <c r="C9" s="31">
        <v>512</v>
      </c>
    </row>
    <row r="10" spans="1:3" ht="29.5" thickBot="1" x14ac:dyDescent="0.4">
      <c r="A10" s="27" t="s">
        <v>95</v>
      </c>
      <c r="B10" s="37" t="s">
        <v>63</v>
      </c>
      <c r="C10" s="31">
        <v>555</v>
      </c>
    </row>
    <row r="11" spans="1:3" ht="15" thickBot="1" x14ac:dyDescent="0.4">
      <c r="A11" s="27" t="s">
        <v>13</v>
      </c>
      <c r="B11" s="37" t="s">
        <v>13</v>
      </c>
      <c r="C11" s="31">
        <v>3686</v>
      </c>
    </row>
    <row r="12" spans="1:3" ht="15" thickBot="1" x14ac:dyDescent="0.4">
      <c r="A12" s="27" t="s">
        <v>16</v>
      </c>
      <c r="B12" s="37" t="s">
        <v>16</v>
      </c>
      <c r="C12" s="31">
        <v>2856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19</v>
      </c>
    </row>
    <row r="15" spans="1:3" ht="15" thickBot="1" x14ac:dyDescent="0.4">
      <c r="A15" s="27" t="s">
        <v>49</v>
      </c>
      <c r="B15" s="37" t="s">
        <v>49</v>
      </c>
      <c r="C15" s="31">
        <v>93</v>
      </c>
    </row>
    <row r="16" spans="1:3" ht="15" thickBot="1" x14ac:dyDescent="0.4">
      <c r="A16" s="27" t="s">
        <v>12</v>
      </c>
      <c r="B16" s="37" t="s">
        <v>12</v>
      </c>
      <c r="C16" s="31">
        <v>7215</v>
      </c>
    </row>
    <row r="17" spans="1:3" ht="15" thickBot="1" x14ac:dyDescent="0.4">
      <c r="A17" s="27" t="s">
        <v>27</v>
      </c>
      <c r="B17" s="37" t="s">
        <v>27</v>
      </c>
      <c r="C17" s="31">
        <v>2681</v>
      </c>
    </row>
    <row r="18" spans="1:3" ht="15" thickBot="1" x14ac:dyDescent="0.4">
      <c r="A18" s="27" t="s">
        <v>41</v>
      </c>
      <c r="B18" s="37" t="s">
        <v>41</v>
      </c>
      <c r="C18" s="31">
        <v>721</v>
      </c>
    </row>
    <row r="19" spans="1:3" ht="15" thickBot="1" x14ac:dyDescent="0.4">
      <c r="A19" s="27" t="s">
        <v>45</v>
      </c>
      <c r="B19" s="37" t="s">
        <v>45</v>
      </c>
      <c r="C19" s="31">
        <v>282</v>
      </c>
    </row>
    <row r="20" spans="1:3" ht="15" thickBot="1" x14ac:dyDescent="0.4">
      <c r="A20" s="27" t="s">
        <v>38</v>
      </c>
      <c r="B20" s="37" t="s">
        <v>38</v>
      </c>
      <c r="C20" s="31">
        <v>585</v>
      </c>
    </row>
    <row r="21" spans="1:3" ht="15" thickBot="1" x14ac:dyDescent="0.4">
      <c r="A21" s="27" t="s">
        <v>14</v>
      </c>
      <c r="B21" s="37" t="s">
        <v>14</v>
      </c>
      <c r="C21" s="31">
        <v>3283</v>
      </c>
    </row>
    <row r="22" spans="1:3" ht="15" thickBot="1" x14ac:dyDescent="0.4">
      <c r="B22" s="37" t="s">
        <v>39</v>
      </c>
      <c r="C22" s="31">
        <v>105</v>
      </c>
    </row>
    <row r="23" spans="1:3" ht="15" thickBot="1" x14ac:dyDescent="0.4">
      <c r="A23" s="27" t="s">
        <v>26</v>
      </c>
      <c r="B23" s="37" t="s">
        <v>26</v>
      </c>
      <c r="C23" s="31">
        <v>3223</v>
      </c>
    </row>
    <row r="24" spans="1:3" ht="15" thickBot="1" x14ac:dyDescent="0.4">
      <c r="A24" s="27" t="s">
        <v>17</v>
      </c>
      <c r="B24" s="37" t="s">
        <v>17</v>
      </c>
      <c r="C24" s="31">
        <v>8149</v>
      </c>
    </row>
    <row r="25" spans="1:3" ht="15" thickBot="1" x14ac:dyDescent="0.4">
      <c r="A25" s="27" t="s">
        <v>11</v>
      </c>
      <c r="B25" s="37" t="s">
        <v>11</v>
      </c>
      <c r="C25" s="31">
        <v>6215</v>
      </c>
    </row>
    <row r="26" spans="1:3" ht="15" thickBot="1" x14ac:dyDescent="0.4">
      <c r="A26" s="27" t="s">
        <v>32</v>
      </c>
      <c r="B26" s="37" t="s">
        <v>32</v>
      </c>
      <c r="C26" s="31">
        <v>1503</v>
      </c>
    </row>
    <row r="27" spans="1:3" ht="15" thickBot="1" x14ac:dyDescent="0.4">
      <c r="A27" s="27" t="s">
        <v>30</v>
      </c>
      <c r="B27" s="37" t="s">
        <v>30</v>
      </c>
      <c r="C27" s="31">
        <v>1103</v>
      </c>
    </row>
    <row r="28" spans="1:3" ht="15" thickBot="1" x14ac:dyDescent="0.4">
      <c r="A28" s="27" t="s">
        <v>35</v>
      </c>
      <c r="B28" s="37" t="s">
        <v>35</v>
      </c>
      <c r="C28" s="31">
        <v>1071</v>
      </c>
    </row>
    <row r="29" spans="1:3" ht="15" thickBot="1" x14ac:dyDescent="0.4">
      <c r="B29" s="37" t="s">
        <v>51</v>
      </c>
      <c r="C29" s="31">
        <v>23</v>
      </c>
    </row>
    <row r="30" spans="1:3" ht="15" thickBot="1" x14ac:dyDescent="0.4">
      <c r="B30" s="37" t="s">
        <v>50</v>
      </c>
      <c r="C30" s="31">
        <v>284</v>
      </c>
    </row>
    <row r="31" spans="1:3" ht="15" thickBot="1" x14ac:dyDescent="0.4">
      <c r="A31" s="27" t="s">
        <v>31</v>
      </c>
      <c r="B31" s="37" t="s">
        <v>31</v>
      </c>
      <c r="C31" s="31">
        <v>528</v>
      </c>
    </row>
    <row r="32" spans="1:3" ht="15" thickBot="1" x14ac:dyDescent="0.4">
      <c r="A32" s="27" t="s">
        <v>42</v>
      </c>
      <c r="B32" s="37" t="s">
        <v>42</v>
      </c>
      <c r="C32" s="31">
        <v>376</v>
      </c>
    </row>
    <row r="33" spans="1:3" ht="15" thickBot="1" x14ac:dyDescent="0.4">
      <c r="A33" s="27" t="s">
        <v>8</v>
      </c>
      <c r="B33" s="37" t="s">
        <v>8</v>
      </c>
      <c r="C33" s="31">
        <v>15270</v>
      </c>
    </row>
    <row r="34" spans="1:3" ht="15" thickBot="1" x14ac:dyDescent="0.4">
      <c r="A34" s="27" t="s">
        <v>44</v>
      </c>
      <c r="B34" s="37" t="s">
        <v>44</v>
      </c>
      <c r="C34" s="31">
        <v>511</v>
      </c>
    </row>
    <row r="35" spans="1:3" ht="15" thickBot="1" x14ac:dyDescent="0.4">
      <c r="A35" s="27" t="s">
        <v>7</v>
      </c>
      <c r="B35" s="37" t="s">
        <v>7</v>
      </c>
      <c r="C35" s="31">
        <v>32191</v>
      </c>
    </row>
    <row r="36" spans="1:3" ht="15" thickBot="1" x14ac:dyDescent="0.4">
      <c r="A36" s="27" t="s">
        <v>24</v>
      </c>
      <c r="B36" s="37" t="s">
        <v>24</v>
      </c>
      <c r="C36" s="31">
        <v>1420</v>
      </c>
    </row>
    <row r="37" spans="1:3" ht="15" thickBot="1" x14ac:dyDescent="0.4">
      <c r="B37" s="37" t="s">
        <v>53</v>
      </c>
      <c r="C37" s="31">
        <v>80</v>
      </c>
    </row>
    <row r="38" spans="1:3" ht="15" thickBot="1" x14ac:dyDescent="0.4">
      <c r="A38" s="27" t="s">
        <v>21</v>
      </c>
      <c r="B38" s="37" t="s">
        <v>21</v>
      </c>
      <c r="C38" s="31">
        <v>2932</v>
      </c>
    </row>
    <row r="39" spans="1:3" ht="15" thickBot="1" x14ac:dyDescent="0.4">
      <c r="A39" s="27" t="s">
        <v>46</v>
      </c>
      <c r="B39" s="37" t="s">
        <v>46</v>
      </c>
      <c r="C39" s="31">
        <v>398</v>
      </c>
    </row>
    <row r="40" spans="1:3" ht="15" thickBot="1" x14ac:dyDescent="0.4">
      <c r="A40" s="27" t="s">
        <v>37</v>
      </c>
      <c r="B40" s="37" t="s">
        <v>37</v>
      </c>
      <c r="C40" s="31">
        <v>209</v>
      </c>
    </row>
    <row r="41" spans="1:3" ht="15" thickBot="1" x14ac:dyDescent="0.4">
      <c r="A41" s="27" t="s">
        <v>19</v>
      </c>
      <c r="B41" s="37" t="s">
        <v>19</v>
      </c>
      <c r="C41" s="31">
        <v>6797</v>
      </c>
    </row>
    <row r="42" spans="1:3" ht="13" thickBot="1" x14ac:dyDescent="0.4">
      <c r="A42" s="27" t="s">
        <v>65</v>
      </c>
      <c r="B42" s="3" t="s">
        <v>65</v>
      </c>
      <c r="C42" s="31">
        <v>155</v>
      </c>
    </row>
    <row r="43" spans="1:3" ht="15" thickBot="1" x14ac:dyDescent="0.4">
      <c r="B43" s="37" t="s">
        <v>40</v>
      </c>
      <c r="C43" s="31">
        <v>960</v>
      </c>
    </row>
    <row r="44" spans="1:3" ht="15" thickBot="1" x14ac:dyDescent="0.4">
      <c r="A44" s="27" t="s">
        <v>25</v>
      </c>
      <c r="B44" s="37" t="s">
        <v>25</v>
      </c>
      <c r="C44" s="31">
        <v>793</v>
      </c>
    </row>
    <row r="45" spans="1:3" ht="15" thickBot="1" x14ac:dyDescent="0.4">
      <c r="A45" s="27" t="s">
        <v>54</v>
      </c>
      <c r="B45" s="37" t="s">
        <v>54</v>
      </c>
      <c r="C45" s="31">
        <v>97</v>
      </c>
    </row>
    <row r="46" spans="1:3" ht="15" thickBot="1" x14ac:dyDescent="0.4">
      <c r="A46" s="27" t="s">
        <v>20</v>
      </c>
      <c r="B46" s="37" t="s">
        <v>20</v>
      </c>
      <c r="C46" s="31">
        <v>633</v>
      </c>
    </row>
    <row r="47" spans="1:3" ht="15" thickBot="1" x14ac:dyDescent="0.4">
      <c r="A47" s="27" t="s">
        <v>15</v>
      </c>
      <c r="B47" s="37" t="s">
        <v>15</v>
      </c>
      <c r="C47" s="31">
        <v>2621</v>
      </c>
    </row>
    <row r="48" spans="1:3" ht="15" thickBot="1" x14ac:dyDescent="0.4">
      <c r="A48" s="27" t="s">
        <v>28</v>
      </c>
      <c r="B48" s="37" t="s">
        <v>28</v>
      </c>
      <c r="C48" s="31">
        <v>181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1845</v>
      </c>
    </row>
    <row r="51" spans="1:3" ht="15" thickBot="1" x14ac:dyDescent="0.4">
      <c r="A51" s="27" t="s">
        <v>9</v>
      </c>
      <c r="B51" s="37" t="s">
        <v>9</v>
      </c>
      <c r="C51" s="31">
        <v>1352</v>
      </c>
    </row>
    <row r="52" spans="1:3" ht="15" thickBot="1" x14ac:dyDescent="0.4">
      <c r="B52" s="37" t="s">
        <v>56</v>
      </c>
      <c r="C52" s="31">
        <v>93</v>
      </c>
    </row>
    <row r="53" spans="1:3" ht="15" thickBot="1" x14ac:dyDescent="0.4">
      <c r="A53" s="27" t="s">
        <v>22</v>
      </c>
      <c r="B53" s="37" t="s">
        <v>22</v>
      </c>
      <c r="C53" s="31">
        <v>796</v>
      </c>
    </row>
    <row r="54" spans="1:3" ht="15" thickBot="1" x14ac:dyDescent="0.4">
      <c r="A54" s="27" t="s">
        <v>55</v>
      </c>
      <c r="B54" s="48" t="s">
        <v>55</v>
      </c>
      <c r="C54" s="32">
        <v>20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ABAA4C5A-432C-4C6E-B87B-8017391280B4}"/>
    <hyperlink ref="B6" r:id="rId2" display="https://www.worldometers.info/coronavirus/usa/california/" xr:uid="{185CF5C5-EB6A-4F61-AC1E-F040D2B426D7}"/>
    <hyperlink ref="B47" r:id="rId3" display="https://www.worldometers.info/coronavirus/usa/texas/" xr:uid="{E567BF8B-D460-4D5A-ABB3-10AA0B89FD37}"/>
    <hyperlink ref="B11" r:id="rId4" display="https://www.worldometers.info/coronavirus/usa/florida/" xr:uid="{21308064-A3FF-4CE2-ACEF-F1FD25DDE6C0}"/>
    <hyperlink ref="B33" r:id="rId5" display="https://www.worldometers.info/coronavirus/usa/new-jersey/" xr:uid="{AC508569-0156-46EB-8BEB-BEC4A97DA066}"/>
    <hyperlink ref="B16" r:id="rId6" display="https://www.worldometers.info/coronavirus/usa/illinois/" xr:uid="{FA1D9A78-7534-4EF2-84A4-E6B68135CEFF}"/>
    <hyperlink ref="B24" r:id="rId7" display="https://www.worldometers.info/coronavirus/usa/massachusetts/" xr:uid="{66826E4A-411D-468C-B024-168A83DF5DEC}"/>
    <hyperlink ref="B41" r:id="rId8" display="https://www.worldometers.info/coronavirus/usa/pennsylvania/" xr:uid="{906FCB8F-8E32-460B-AB0E-C1DA52580BA2}"/>
    <hyperlink ref="B4" r:id="rId9" display="https://www.worldometers.info/coronavirus/usa/arizona/" xr:uid="{677BC1B1-7EB1-4330-BD0D-B4D017CB0F90}"/>
    <hyperlink ref="B12" r:id="rId10" display="https://www.worldometers.info/coronavirus/usa/georgia/" xr:uid="{1F837571-2BF5-4DCF-9FF7-2D1A823ADFD4}"/>
    <hyperlink ref="B25" r:id="rId11" display="https://www.worldometers.info/coronavirus/usa/michigan/" xr:uid="{3A80C627-9204-4BD8-8552-CA5AD96A9F91}"/>
    <hyperlink ref="B36" r:id="rId12" display="https://www.worldometers.info/coronavirus/usa/north-carolina/" xr:uid="{9D829DD7-7225-4CDC-B9D6-423BA5A18B67}"/>
    <hyperlink ref="B23" r:id="rId13" display="https://www.worldometers.info/coronavirus/usa/maryland/" xr:uid="{42EA1B85-8F80-40C5-9A63-03CB4197D72C}"/>
    <hyperlink ref="B50" r:id="rId14" display="https://www.worldometers.info/coronavirus/usa/virginia/" xr:uid="{71FF91C1-93BA-4895-B6F3-32020FDA32F1}"/>
    <hyperlink ref="B21" r:id="rId15" display="https://www.worldometers.info/coronavirus/usa/louisiana/" xr:uid="{8E6FF511-F58C-4DDD-803D-38D54CB73A9C}"/>
    <hyperlink ref="B38" r:id="rId16" display="https://www.worldometers.info/coronavirus/usa/ohio/" xr:uid="{AC7A3B6E-54D8-415A-948A-8A56A711EFA5}"/>
    <hyperlink ref="B46" r:id="rId17" display="https://www.worldometers.info/coronavirus/usa/tennessee/" xr:uid="{E8B30936-EB45-48D1-87D2-EC1AD8B77F4C}"/>
    <hyperlink ref="B17" r:id="rId18" display="https://www.worldometers.info/coronavirus/usa/indiana/" xr:uid="{98DE79FA-019E-4CEA-9E30-55E68550020B}"/>
    <hyperlink ref="B8" r:id="rId19" display="https://www.worldometers.info/coronavirus/usa/connecticut/" xr:uid="{7CA5E4F9-14C7-4097-B4B6-8116EED18CB5}"/>
    <hyperlink ref="B2" r:id="rId20" display="https://www.worldometers.info/coronavirus/usa/alabama/" xr:uid="{CACE6E14-4C05-468B-8509-45499C1DB41B}"/>
    <hyperlink ref="B44" r:id="rId21" display="https://www.worldometers.info/coronavirus/usa/south-carolina/" xr:uid="{B7361CF4-CA4C-4AEC-92BB-D8BF061BDA11}"/>
    <hyperlink ref="B26" r:id="rId22" display="https://www.worldometers.info/coronavirus/usa/minnesota/" xr:uid="{1B9614AA-B6F8-4E88-A80F-5CC1DED0866D}"/>
    <hyperlink ref="B51" r:id="rId23" display="https://www.worldometers.info/coronavirus/usa/washington/" xr:uid="{3E3C7F29-1CE5-4990-AE82-B0CC136BFFB5}"/>
    <hyperlink ref="B7" r:id="rId24" display="https://www.worldometers.info/coronavirus/usa/colorado/" xr:uid="{45A18B7F-C66F-4EE6-B5C3-C911F9F9C50B}"/>
    <hyperlink ref="B18" r:id="rId25" display="https://www.worldometers.info/coronavirus/usa/iowa/" xr:uid="{97B64BE2-04E7-409D-ACEA-C6A66A761C6F}"/>
    <hyperlink ref="B53" r:id="rId26" display="https://www.worldometers.info/coronavirus/usa/wisconsin/" xr:uid="{F2AEC782-7182-4BB2-A934-9F370ECB1C58}"/>
    <hyperlink ref="B27" r:id="rId27" display="https://www.worldometers.info/coronavirus/usa/mississippi/" xr:uid="{C3FD8ED2-FBFF-4855-868D-18C69AE31407}"/>
    <hyperlink ref="B48" r:id="rId28" display="https://www.worldometers.info/coronavirus/usa/utah/" xr:uid="{1A1771FC-F9B3-4399-8B19-C4642E4EB349}"/>
    <hyperlink ref="B28" r:id="rId29" display="https://www.worldometers.info/coronavirus/usa/missouri/" xr:uid="{C75DA0E2-5A31-4613-877A-E695630B2616}"/>
    <hyperlink ref="B5" r:id="rId30" display="https://www.worldometers.info/coronavirus/usa/arkansas/" xr:uid="{134C8BCF-66EA-4139-9811-AFB187F1C20C}"/>
    <hyperlink ref="B31" r:id="rId31" display="https://www.worldometers.info/coronavirus/usa/nevada/" xr:uid="{2B48EA23-17F1-45FD-88EE-101FF51B5101}"/>
    <hyperlink ref="B30" r:id="rId32" display="https://www.worldometers.info/coronavirus/usa/nebraska/" xr:uid="{F4C38BD9-CB34-4E15-B9A8-6240B0439747}"/>
    <hyperlink ref="B43" r:id="rId33" display="https://www.worldometers.info/coronavirus/usa/rhode-island/" xr:uid="{51225411-BA31-4959-81CB-2C2C3C41C6E0}"/>
    <hyperlink ref="B20" r:id="rId34" display="https://www.worldometers.info/coronavirus/usa/kentucky/" xr:uid="{CD60CA46-CF99-4426-AD42-6B32E7546FD2}"/>
    <hyperlink ref="B19" r:id="rId35" display="https://www.worldometers.info/coronavirus/usa/kansas/" xr:uid="{538D92B4-6D2F-4491-A447-41069C699591}"/>
    <hyperlink ref="B39" r:id="rId36" display="https://www.worldometers.info/coronavirus/usa/oklahoma/" xr:uid="{5196C576-E68E-4D1A-A6EC-11FCAEC00895}"/>
    <hyperlink ref="B34" r:id="rId37" display="https://www.worldometers.info/coronavirus/usa/new-mexico/" xr:uid="{599EFFFD-2D3E-4F04-A0BC-7E21E1305468}"/>
    <hyperlink ref="B9" r:id="rId38" display="https://www.worldometers.info/coronavirus/usa/delaware/" xr:uid="{23E27411-4AFA-49AB-B80C-A01E03CAB87C}"/>
    <hyperlink ref="B10" r:id="rId39" display="https://www.worldometers.info/coronavirus/usa/district-of-columbia/" xr:uid="{5AD59925-658A-440C-8B98-48840C976FE1}"/>
    <hyperlink ref="B40" r:id="rId40" display="https://www.worldometers.info/coronavirus/usa/oregon/" xr:uid="{3D6F05AC-6150-4E6E-AB43-D602BE9DC877}"/>
    <hyperlink ref="B15" r:id="rId41" display="https://www.worldometers.info/coronavirus/usa/idaho/" xr:uid="{67DE6A01-D905-4CF6-918C-6304DA7A6A07}"/>
    <hyperlink ref="B45" r:id="rId42" display="https://www.worldometers.info/coronavirus/usa/south-dakota/" xr:uid="{B974A485-6D50-4DD8-8BC2-609657734FFE}"/>
    <hyperlink ref="B32" r:id="rId43" display="https://www.worldometers.info/coronavirus/usa/new-hampshire/" xr:uid="{2A92F3D8-D05D-4CA7-8C0C-15A6F8A967A5}"/>
    <hyperlink ref="B37" r:id="rId44" display="https://www.worldometers.info/coronavirus/usa/north-dakota/" xr:uid="{820290A9-4213-4A10-BEB7-D28DBAA9BED0}"/>
    <hyperlink ref="B22" r:id="rId45" display="https://www.worldometers.info/coronavirus/usa/maine/" xr:uid="{C48E2846-A99E-4273-977D-8D742609359A}"/>
    <hyperlink ref="B52" r:id="rId46" display="https://www.worldometers.info/coronavirus/usa/west-virginia/" xr:uid="{90D4DFC3-A040-4D64-B29F-3894B46E4BB7}"/>
    <hyperlink ref="B54" r:id="rId47" display="https://www.worldometers.info/coronavirus/usa/wyoming/" xr:uid="{87ABC438-1E0A-4E66-B688-050B0FA8DCAC}"/>
    <hyperlink ref="B49" r:id="rId48" display="https://www.worldometers.info/coronavirus/usa/vermont/" xr:uid="{6B91D28B-9262-4454-AFFE-E7FD18BAA0BE}"/>
    <hyperlink ref="B29" r:id="rId49" display="https://www.worldometers.info/coronavirus/usa/montana/" xr:uid="{37DCA408-2CFE-41C9-82A1-4665784A29BB}"/>
    <hyperlink ref="B3" r:id="rId50" display="https://www.worldometers.info/coronavirus/usa/alaska/" xr:uid="{650DE70D-B013-4B22-BB55-748E658ABE61}"/>
    <hyperlink ref="B14" r:id="rId51" display="https://www.worldometers.info/coronavirus/usa/hawaii/" xr:uid="{E084D91E-03DD-4F4F-911E-1EB4E2BE0CF8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2020-07-04T11:26:38Z</dcterms:modified>
</cp:coreProperties>
</file>