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5D3720A7-16EB-4699-BCE7-CF707F6D25BE}" xr6:coauthVersionLast="45" xr6:coauthVersionMax="45" xr10:uidLastSave="{800B8233-0A12-4800-A54D-42910B77A849}"/>
  <bookViews>
    <workbookView xWindow="4095" yWindow="-21195" windowWidth="23490" windowHeight="19935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Updates'!$B$1:$Z$4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Data'!$A$1:$Q$66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6" i="3" l="1"/>
  <c r="N41" i="3"/>
  <c r="N50" i="3"/>
  <c r="N14" i="3"/>
  <c r="N2" i="3"/>
  <c r="N6" i="3"/>
  <c r="N18" i="3"/>
  <c r="N32" i="3"/>
  <c r="N9" i="3"/>
  <c r="N21" i="3"/>
  <c r="N12" i="3"/>
  <c r="N5" i="3"/>
  <c r="N40" i="3"/>
  <c r="N28" i="3"/>
  <c r="N29" i="3"/>
  <c r="N23" i="3"/>
  <c r="N52" i="3"/>
  <c r="N55" i="3"/>
  <c r="N51" i="3"/>
  <c r="N16" i="3"/>
  <c r="N15" i="3"/>
  <c r="N56" i="3"/>
  <c r="N42" i="3"/>
  <c r="N43" i="3"/>
  <c r="N54" i="3"/>
  <c r="N3" i="3"/>
  <c r="N46" i="3"/>
  <c r="N11" i="3"/>
  <c r="N20" i="3"/>
  <c r="N48" i="3"/>
  <c r="N53" i="3"/>
  <c r="N7" i="3"/>
  <c r="N22" i="3"/>
  <c r="N27" i="3"/>
  <c r="N33" i="3"/>
  <c r="N47" i="3"/>
  <c r="N4" i="3"/>
  <c r="N31" i="3"/>
  <c r="N44" i="3"/>
  <c r="N24" i="3"/>
  <c r="N35" i="3"/>
  <c r="N25" i="3"/>
  <c r="N34" i="3"/>
  <c r="N45" i="3"/>
  <c r="N26" i="3"/>
  <c r="N17" i="3"/>
  <c r="N30" i="3"/>
  <c r="N38" i="3"/>
  <c r="N13" i="3"/>
  <c r="N39" i="3"/>
  <c r="N49" i="3"/>
  <c r="N19" i="3"/>
  <c r="N8" i="3"/>
  <c r="N37" i="3"/>
  <c r="N10" i="3"/>
  <c r="O44" i="3" l="1"/>
  <c r="P44" i="3"/>
  <c r="P40" i="3" l="1"/>
  <c r="P27" i="3"/>
  <c r="P32" i="3"/>
  <c r="P56" i="3"/>
  <c r="P5" i="3"/>
  <c r="P18" i="3"/>
  <c r="P22" i="3"/>
  <c r="P35" i="3"/>
  <c r="P52" i="3"/>
  <c r="P7" i="3"/>
  <c r="P38" i="3"/>
  <c r="P26" i="3"/>
  <c r="P48" i="3"/>
  <c r="P14" i="3"/>
  <c r="P10" i="3"/>
  <c r="P29" i="3"/>
  <c r="P20" i="3"/>
  <c r="P51" i="3"/>
  <c r="P25" i="3"/>
  <c r="P24" i="3"/>
  <c r="P15" i="3"/>
  <c r="P21" i="3"/>
  <c r="P54" i="3"/>
  <c r="P31" i="3"/>
  <c r="P8" i="3"/>
  <c r="P28" i="3"/>
  <c r="P13" i="3"/>
  <c r="P43" i="3"/>
  <c r="P3" i="3"/>
  <c r="P6" i="3"/>
  <c r="P53" i="3"/>
  <c r="P19" i="3"/>
  <c r="P46" i="3"/>
  <c r="P45" i="3"/>
  <c r="P47" i="3"/>
  <c r="P49" i="3"/>
  <c r="P39" i="3"/>
  <c r="P50" i="3"/>
  <c r="P37" i="3"/>
  <c r="P36" i="3"/>
  <c r="P4" i="3"/>
  <c r="P12" i="3"/>
  <c r="P42" i="3"/>
  <c r="P11" i="3"/>
  <c r="P23" i="3"/>
  <c r="P9" i="3"/>
  <c r="P16" i="3"/>
  <c r="P17" i="3"/>
  <c r="P41" i="3"/>
  <c r="P34" i="3"/>
  <c r="P2" i="3"/>
  <c r="P30" i="3"/>
  <c r="P55" i="3"/>
  <c r="P33" i="3"/>
  <c r="O45" i="3"/>
  <c r="Q32" i="3" l="1"/>
  <c r="Q21" i="3"/>
  <c r="Q14" i="3"/>
  <c r="Q22" i="3"/>
  <c r="Q48" i="3"/>
  <c r="Q45" i="3"/>
  <c r="Q56" i="3"/>
  <c r="Q44" i="3"/>
  <c r="Q11" i="3"/>
  <c r="Q36" i="3"/>
  <c r="Q8" i="3"/>
  <c r="Q34" i="3"/>
  <c r="Q33" i="3"/>
  <c r="Q17" i="3"/>
  <c r="Q19" i="3"/>
  <c r="Q41" i="3"/>
  <c r="Q43" i="3"/>
  <c r="Q4" i="3"/>
  <c r="Q38" i="3"/>
  <c r="Q3" i="3"/>
  <c r="Q10" i="3"/>
  <c r="Q46" i="3"/>
  <c r="Q13" i="3"/>
  <c r="Q35" i="3"/>
  <c r="Q29" i="3"/>
  <c r="Q53" i="3"/>
  <c r="Q20" i="3"/>
  <c r="Q24" i="3"/>
  <c r="Q6" i="3"/>
  <c r="Q25" i="3"/>
  <c r="Q54" i="3"/>
  <c r="Q5" i="3"/>
  <c r="Q26" i="3"/>
  <c r="Q40" i="3"/>
  <c r="Q49" i="3"/>
  <c r="Q16" i="3"/>
  <c r="Q18" i="3"/>
  <c r="Q51" i="3"/>
  <c r="Q28" i="3"/>
  <c r="Q42" i="3"/>
  <c r="Q52" i="3"/>
  <c r="Q27" i="3"/>
  <c r="Q12" i="3"/>
  <c r="Q39" i="3"/>
  <c r="Q2" i="3"/>
  <c r="Q37" i="3"/>
  <c r="Q23" i="3"/>
  <c r="Q7" i="3"/>
  <c r="Q30" i="3"/>
  <c r="Q50" i="3"/>
  <c r="Q55" i="3"/>
  <c r="Q9" i="3"/>
  <c r="Q31" i="3"/>
  <c r="Q47" i="3"/>
  <c r="Q15" i="3" l="1"/>
  <c r="O48" i="3" l="1"/>
  <c r="O17" i="3"/>
  <c r="O3" i="3"/>
  <c r="O12" i="3"/>
  <c r="O40" i="3"/>
  <c r="O13" i="3"/>
  <c r="O16" i="3"/>
  <c r="O37" i="3"/>
  <c r="O6" i="3"/>
  <c r="O15" i="3"/>
  <c r="O26" i="3"/>
  <c r="O55" i="3"/>
  <c r="O35" i="3"/>
  <c r="O56" i="3"/>
  <c r="O22" i="3"/>
  <c r="O14" i="3"/>
  <c r="O52" i="3"/>
  <c r="O46" i="3"/>
  <c r="O18" i="3"/>
  <c r="O53" i="3"/>
  <c r="O47" i="3"/>
  <c r="O28" i="3"/>
  <c r="O24" i="3"/>
  <c r="O32" i="3"/>
  <c r="O30" i="3"/>
  <c r="O4" i="3"/>
  <c r="O43" i="3"/>
  <c r="O11" i="3"/>
  <c r="O34" i="3"/>
  <c r="O8" i="3"/>
  <c r="O29" i="3"/>
  <c r="O21" i="3"/>
  <c r="O9" i="3"/>
  <c r="O51" i="3"/>
  <c r="O38" i="3"/>
  <c r="O31" i="3"/>
  <c r="O50" i="3"/>
  <c r="O2" i="3"/>
  <c r="O5" i="3"/>
  <c r="O10" i="3"/>
  <c r="O7" i="3"/>
  <c r="O25" i="3"/>
  <c r="O27" i="3"/>
  <c r="O39" i="3"/>
  <c r="O42" i="3"/>
  <c r="O36" i="3"/>
  <c r="O33" i="3"/>
  <c r="O23" i="3"/>
  <c r="O41" i="3"/>
  <c r="O54" i="3"/>
  <c r="O19" i="3"/>
  <c r="O20" i="3"/>
  <c r="O49" i="3"/>
  <c r="Y2" i="1" l="1"/>
</calcChain>
</file>

<file path=xl/sharedStrings.xml><?xml version="1.0" encoding="utf-8"?>
<sst xmlns="http://schemas.openxmlformats.org/spreadsheetml/2006/main" count="326" uniqueCount="105">
  <si>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</si>
  <si>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</si>
  <si>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</si>
  <si>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</si>
  <si>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</si>
  <si>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</si>
  <si>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</si>
  <si>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</si>
  <si>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</si>
  <si>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</si>
  <si>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</si>
  <si>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</si>
  <si>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</si>
  <si>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</si>
  <si>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</si>
  <si>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</si>
  <si>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</si>
  <si>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</si>
  <si>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</si>
  <si>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</si>
  <si>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</si>
  <si>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</si>
  <si>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</si>
  <si>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</si>
  <si>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</si>
  <si>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</si>
  <si>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</si>
  <si>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</si>
  <si>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</si>
  <si>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</si>
  <si>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</si>
  <si>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</si>
  <si>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</si>
  <si>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</si>
  <si>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</si>
  <si>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</si>
  <si>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</si>
  <si>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</si>
  <si>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</si>
  <si>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</si>
  <si>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</si>
  <si>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</si>
  <si>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</si>
  <si>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</si>
  <si>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</si>
  <si>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</si>
  <si>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</si>
  <si>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</si>
  <si>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</si>
  <si>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</si>
  <si>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</si>
  <si>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</si>
  <si>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</si>
  <si>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</si>
  <si>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</si>
  <si>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</si>
  <si>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</si>
  <si>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</si>
  <si>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</si>
  <si>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</si>
  <si>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</si>
  <si>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</si>
  <si>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</si>
  <si>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</si>
  <si>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</si>
  <si>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</si>
  <si>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</si>
  <si>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</si>
  <si>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</si>
  <si>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</si>
  <si>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</si>
  <si>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</si>
  <si>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</si>
  <si>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</si>
  <si>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</si>
  <si>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</si>
  <si>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</si>
  <si>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</si>
  <si>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</si>
  <si>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</si>
  <si>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</si>
  <si>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</si>
  <si>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</si>
  <si>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</si>
  <si>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</si>
  <si>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</si>
  <si>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</si>
  <si>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</si>
  <si>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</si>
  <si>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</si>
  <si>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</si>
  <si>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</si>
  <si>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</si>
  <si>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</si>
  <si>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</si>
  <si>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</si>
  <si>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</si>
  <si>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</si>
  <si>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</si>
  <si>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</si>
  <si>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</si>
  <si>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</si>
  <si>
    <t xml:space="preserve">Total </t>
  </si>
  <si>
    <t>Population</t>
  </si>
  <si>
    <t>Total 
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</si>
</sst>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1" fontId="0" fillId="0" borderId="0" xfId="0" applyNumberFormat="1"/>
    <xf numFmtId="0" fontId="0" fillId="2" borderId="1" xfId="0" applyFill="1" applyBorder="1"/>
    <xf numFmtId="0" fontId="6" fillId="0" borderId="0" xfId="0" applyFont="1" applyBorder="1" applyAlignment="1"/>
    <xf numFmtId="164" fontId="11" fillId="0" borderId="0" xfId="1" applyNumberFormat="1" applyFont="1"/>
    <xf numFmtId="165" fontId="12" fillId="0" borderId="0" xfId="2" applyNumberFormat="1" applyFont="1"/>
    <xf numFmtId="165" fontId="13" fillId="0" borderId="0" xfId="2" applyNumberFormat="1" applyFont="1"/>
    <xf numFmtId="164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2" borderId="3" xfId="3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0" fontId="4" fillId="2" borderId="7" xfId="3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alabama/" TargetMode="External"/><Relationship Id="rId18" Type="http://schemas.openxmlformats.org/officeDocument/2006/relationships/hyperlink" Target="https://www.worldometers.info/coronavirus/usa/michigan/" TargetMode="External"/><Relationship Id="rId26" Type="http://schemas.openxmlformats.org/officeDocument/2006/relationships/hyperlink" Target="https://www.worldometers.info/coronavirus/usa/iowa/" TargetMode="External"/><Relationship Id="rId39" Type="http://schemas.openxmlformats.org/officeDocument/2006/relationships/hyperlink" Target="https://www.worldometers.info/coronavirus/usa/rhode-island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missouri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north-dakota/" TargetMode="External"/><Relationship Id="rId47" Type="http://schemas.openxmlformats.org/officeDocument/2006/relationships/hyperlink" Target="https://www.worldometers.info/coronavirus/usa/new-hampshire/" TargetMode="External"/><Relationship Id="rId50" Type="http://schemas.openxmlformats.org/officeDocument/2006/relationships/hyperlink" Target="https://www.worldometers.info/coronavirus/usa/wyoming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pennsylvania/" TargetMode="External"/><Relationship Id="rId17" Type="http://schemas.openxmlformats.org/officeDocument/2006/relationships/hyperlink" Target="https://www.worldometers.info/coronavirus/usa/massachusetts/" TargetMode="External"/><Relationship Id="rId25" Type="http://schemas.openxmlformats.org/officeDocument/2006/relationships/hyperlink" Target="https://www.worldometers.info/coronavirus/usa/washington/" TargetMode="External"/><Relationship Id="rId33" Type="http://schemas.openxmlformats.org/officeDocument/2006/relationships/hyperlink" Target="https://www.worldometers.info/coronavirus/usa/connecticut/" TargetMode="External"/><Relationship Id="rId38" Type="http://schemas.openxmlformats.org/officeDocument/2006/relationships/hyperlink" Target="https://www.worldometers.info/coronavirus/usa/new-mexico/" TargetMode="External"/><Relationship Id="rId46" Type="http://schemas.openxmlformats.org/officeDocument/2006/relationships/hyperlink" Target="https://www.worldometers.info/coronavirus/usa/montana/" TargetMode="External"/><Relationship Id="rId2" Type="http://schemas.openxmlformats.org/officeDocument/2006/relationships/hyperlink" Target="https://www.worldometers.info/coronavirus/usa/texas/" TargetMode="External"/><Relationship Id="rId16" Type="http://schemas.openxmlformats.org/officeDocument/2006/relationships/hyperlink" Target="https://www.worldometers.info/coronavirus/usa/south-carolina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oklahoma/" TargetMode="External"/><Relationship Id="rId41" Type="http://schemas.openxmlformats.org/officeDocument/2006/relationships/hyperlink" Target="https://www.worldometers.info/coronavirus/usa/south-dakot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louisiana/" TargetMode="External"/><Relationship Id="rId24" Type="http://schemas.openxmlformats.org/officeDocument/2006/relationships/hyperlink" Target="https://www.worldometers.info/coronavirus/usa/minnesota/" TargetMode="External"/><Relationship Id="rId32" Type="http://schemas.openxmlformats.org/officeDocument/2006/relationships/hyperlink" Target="https://www.worldometers.info/coronavirus/usa/kentucky/" TargetMode="External"/><Relationship Id="rId37" Type="http://schemas.openxmlformats.org/officeDocument/2006/relationships/hyperlink" Target="https://www.worldometers.info/coronavirus/usa/oregon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hawaii/" TargetMode="External"/><Relationship Id="rId5" Type="http://schemas.openxmlformats.org/officeDocument/2006/relationships/hyperlink" Target="https://www.worldometers.info/coronavirus/usa/georgia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wisconsin/" TargetMode="External"/><Relationship Id="rId28" Type="http://schemas.openxmlformats.org/officeDocument/2006/relationships/hyperlink" Target="https://www.worldometers.info/coronavirus/usa/arkansas/" TargetMode="External"/><Relationship Id="rId36" Type="http://schemas.openxmlformats.org/officeDocument/2006/relationships/hyperlink" Target="https://www.worldometers.info/coronavirus/usa/idaho/" TargetMode="External"/><Relationship Id="rId49" Type="http://schemas.openxmlformats.org/officeDocument/2006/relationships/hyperlink" Target="https://www.worldometers.info/coronavirus/usa/maine/" TargetMode="External"/><Relationship Id="rId10" Type="http://schemas.openxmlformats.org/officeDocument/2006/relationships/hyperlink" Target="https://www.worldometers.info/coronavirus/usa/tennessee/" TargetMode="External"/><Relationship Id="rId19" Type="http://schemas.openxmlformats.org/officeDocument/2006/relationships/hyperlink" Target="https://www.worldometers.info/coronavirus/usa/maryland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new-york/" TargetMode="External"/><Relationship Id="rId9" Type="http://schemas.openxmlformats.org/officeDocument/2006/relationships/hyperlink" Target="https://www.worldometers.info/coronavirus/usa/north-carolina/" TargetMode="External"/><Relationship Id="rId14" Type="http://schemas.openxmlformats.org/officeDocument/2006/relationships/hyperlink" Target="https://www.worldometers.info/coronavirus/usa/ohio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nevada/" TargetMode="External"/><Relationship Id="rId30" Type="http://schemas.openxmlformats.org/officeDocument/2006/relationships/hyperlink" Target="https://www.worldometers.info/coronavirus/usa/colorado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district-of-columbia/" TargetMode="External"/><Relationship Id="rId48" Type="http://schemas.openxmlformats.org/officeDocument/2006/relationships/hyperlink" Target="https://www.worldometers.info/coronavirus/usa/alaska/" TargetMode="External"/><Relationship Id="rId8" Type="http://schemas.openxmlformats.org/officeDocument/2006/relationships/hyperlink" Target="https://www.worldometers.info/coronavirus/usa/new-jersey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Z59"/>
  <sheetViews>
    <sheetView topLeftCell="A11" workbookViewId="0">
      <selection activeCell="M5" sqref="B5:M59"/>
    </sheetView>
  </sheetViews>
  <sheetFormatPr defaultColWidth="14.26953125" defaultRowHeight="14.5" x14ac:dyDescent="0.35"/>
  <cols>
    <col min="1" max="1" width="8.6328125" customWidth="1"/>
    <col min="2" max="2" width="19.6328125" customWidth="1"/>
    <col min="3" max="13" width="12.08984375" customWidth="1"/>
    <col min="14" max="15" width="14.1796875" customWidth="1"/>
    <col min="16" max="16" width="8" customWidth="1"/>
    <col min="18" max="18" width="14" customWidth="1"/>
    <col min="20" max="20" width="7.6328125" customWidth="1"/>
    <col min="21" max="25" width="14.26953125" style="19"/>
  </cols>
  <sheetData>
    <row r="1" spans="1:26" x14ac:dyDescent="0.35">
      <c r="P1" s="62" t="s">
        <v>68</v>
      </c>
      <c r="Q1" s="62"/>
      <c r="R1" s="62"/>
      <c r="S1" s="4">
        <v>1.4999999999999999E-2</v>
      </c>
      <c r="T1" s="4"/>
      <c r="U1" s="63" t="s">
        <v>77</v>
      </c>
      <c r="V1" s="63"/>
      <c r="W1" s="63"/>
      <c r="X1" s="63"/>
      <c r="Y1" s="63"/>
    </row>
    <row r="2" spans="1:26" ht="21.5" thickBot="1" x14ac:dyDescent="0.55000000000000004">
      <c r="B2" s="20" t="s">
        <v>57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35"/>
      <c r="N2" s="35"/>
      <c r="O2" s="35"/>
      <c r="P2" s="21"/>
      <c r="R2" s="20" t="s">
        <v>62</v>
      </c>
      <c r="S2" s="20"/>
      <c r="T2" s="17"/>
      <c r="U2" s="15">
        <v>0.15</v>
      </c>
      <c r="V2" s="15">
        <v>0.6</v>
      </c>
      <c r="W2" s="15">
        <v>0.25</v>
      </c>
      <c r="X2" s="15">
        <v>0.125</v>
      </c>
      <c r="Y2" s="16">
        <f>S1</f>
        <v>1.4999999999999999E-2</v>
      </c>
      <c r="Z2" s="14"/>
    </row>
    <row r="3" spans="1:26" x14ac:dyDescent="0.35">
      <c r="B3" s="7" t="s">
        <v>0</v>
      </c>
      <c r="C3" s="8" t="s">
        <v>2</v>
      </c>
      <c r="D3" s="8" t="s">
        <v>4</v>
      </c>
      <c r="E3" s="8" t="s">
        <v>2</v>
      </c>
      <c r="F3" s="8" t="s">
        <v>4</v>
      </c>
      <c r="G3" s="8" t="s">
        <v>102</v>
      </c>
      <c r="H3" s="8" t="s">
        <v>6</v>
      </c>
      <c r="I3" s="8" t="s">
        <v>79</v>
      </c>
      <c r="J3" s="8" t="s">
        <v>81</v>
      </c>
      <c r="K3" s="8" t="s">
        <v>2</v>
      </c>
      <c r="L3" s="8" t="s">
        <v>83</v>
      </c>
      <c r="M3" s="9" t="s">
        <v>103</v>
      </c>
      <c r="N3" s="9"/>
      <c r="O3" s="9"/>
      <c r="P3" s="22"/>
      <c r="Q3" s="9" t="s">
        <v>84</v>
      </c>
      <c r="R3" s="9" t="s">
        <v>58</v>
      </c>
      <c r="S3" s="9" t="s">
        <v>60</v>
      </c>
      <c r="T3" s="9"/>
      <c r="U3" s="18" t="s">
        <v>69</v>
      </c>
      <c r="V3" s="18" t="s">
        <v>71</v>
      </c>
      <c r="W3" s="18" t="s">
        <v>73</v>
      </c>
      <c r="X3" s="18" t="s">
        <v>75</v>
      </c>
      <c r="Y3" s="18" t="s">
        <v>76</v>
      </c>
      <c r="Z3" s="18" t="s">
        <v>76</v>
      </c>
    </row>
    <row r="4" spans="1:26" ht="15" thickBot="1" x14ac:dyDescent="0.4">
      <c r="B4" s="10" t="s">
        <v>1</v>
      </c>
      <c r="C4" s="11" t="s">
        <v>3</v>
      </c>
      <c r="D4" s="11" t="s">
        <v>3</v>
      </c>
      <c r="E4" s="11" t="s">
        <v>5</v>
      </c>
      <c r="F4" s="11" t="s">
        <v>5</v>
      </c>
      <c r="G4" s="11" t="s">
        <v>78</v>
      </c>
      <c r="H4" s="11" t="s">
        <v>3</v>
      </c>
      <c r="I4" s="11" t="s">
        <v>80</v>
      </c>
      <c r="J4" s="11" t="s">
        <v>80</v>
      </c>
      <c r="K4" s="11" t="s">
        <v>82</v>
      </c>
      <c r="L4" s="11" t="s">
        <v>80</v>
      </c>
      <c r="M4" s="9"/>
      <c r="N4" s="9"/>
      <c r="O4" s="9"/>
      <c r="P4" s="22"/>
      <c r="Q4" s="9" t="s">
        <v>85</v>
      </c>
      <c r="R4" s="9" t="s">
        <v>59</v>
      </c>
      <c r="S4" s="9" t="s">
        <v>61</v>
      </c>
      <c r="T4" s="9"/>
      <c r="U4" s="18" t="s">
        <v>70</v>
      </c>
      <c r="V4" s="18" t="s">
        <v>72</v>
      </c>
      <c r="W4" s="18" t="s">
        <v>74</v>
      </c>
      <c r="X4" s="18" t="s">
        <v>74</v>
      </c>
      <c r="Y4" s="18" t="s">
        <v>5</v>
      </c>
      <c r="Z4" s="18" t="s">
        <v>78</v>
      </c>
    </row>
    <row r="5" spans="1:26" ht="15" thickBot="1" x14ac:dyDescent="0.4">
      <c r="A5" s="45">
        <v>1</v>
      </c>
      <c r="B5" s="41" t="s">
        <v>10</v>
      </c>
      <c r="C5" s="1">
        <v>751747</v>
      </c>
      <c r="D5" s="2"/>
      <c r="E5" s="1">
        <v>14090</v>
      </c>
      <c r="F5" s="2"/>
      <c r="G5" s="1">
        <v>366463</v>
      </c>
      <c r="H5" s="1">
        <v>371194</v>
      </c>
      <c r="I5" s="1">
        <v>19026</v>
      </c>
      <c r="J5" s="2">
        <v>357</v>
      </c>
      <c r="K5" s="1">
        <v>12389991</v>
      </c>
      <c r="L5" s="1">
        <v>313574</v>
      </c>
      <c r="M5" s="1">
        <v>39512223</v>
      </c>
      <c r="N5" s="5"/>
      <c r="O5" s="6"/>
      <c r="P5" s="6"/>
    </row>
    <row r="6" spans="1:26" ht="15" thickBot="1" x14ac:dyDescent="0.4">
      <c r="A6" s="45">
        <v>2</v>
      </c>
      <c r="B6" s="41" t="s">
        <v>15</v>
      </c>
      <c r="C6" s="1">
        <v>681986</v>
      </c>
      <c r="D6" s="2"/>
      <c r="E6" s="1">
        <v>14199</v>
      </c>
      <c r="F6" s="2"/>
      <c r="G6" s="1">
        <v>583718</v>
      </c>
      <c r="H6" s="1">
        <v>84069</v>
      </c>
      <c r="I6" s="1">
        <v>23520</v>
      </c>
      <c r="J6" s="2">
        <v>490</v>
      </c>
      <c r="K6" s="1">
        <v>5878234</v>
      </c>
      <c r="L6" s="1">
        <v>202727</v>
      </c>
      <c r="M6" s="1">
        <v>28995881</v>
      </c>
      <c r="N6" s="5"/>
      <c r="O6" s="6"/>
      <c r="P6" s="6"/>
    </row>
    <row r="7" spans="1:26" ht="15" thickBot="1" x14ac:dyDescent="0.4">
      <c r="A7" s="45">
        <v>3</v>
      </c>
      <c r="B7" s="41" t="s">
        <v>13</v>
      </c>
      <c r="C7" s="1">
        <v>654731</v>
      </c>
      <c r="D7" s="2"/>
      <c r="E7" s="1">
        <v>12326</v>
      </c>
      <c r="F7" s="2"/>
      <c r="G7" s="1">
        <v>128422</v>
      </c>
      <c r="H7" s="1">
        <v>513983</v>
      </c>
      <c r="I7" s="1">
        <v>30484</v>
      </c>
      <c r="J7" s="2">
        <v>574</v>
      </c>
      <c r="K7" s="1">
        <v>4857274</v>
      </c>
      <c r="L7" s="1">
        <v>226154</v>
      </c>
      <c r="M7" s="1">
        <v>21477737</v>
      </c>
      <c r="N7" s="5"/>
      <c r="O7" s="6"/>
      <c r="P7" s="6"/>
    </row>
    <row r="8" spans="1:26" ht="15" thickBot="1" x14ac:dyDescent="0.4">
      <c r="A8" s="45">
        <v>4</v>
      </c>
      <c r="B8" s="41" t="s">
        <v>7</v>
      </c>
      <c r="C8" s="1">
        <v>475035</v>
      </c>
      <c r="D8" s="2"/>
      <c r="E8" s="1">
        <v>33109</v>
      </c>
      <c r="F8" s="2"/>
      <c r="G8" s="1">
        <v>379680</v>
      </c>
      <c r="H8" s="1">
        <v>62246</v>
      </c>
      <c r="I8" s="1">
        <v>24419</v>
      </c>
      <c r="J8" s="1">
        <v>1702</v>
      </c>
      <c r="K8" s="1">
        <v>9052978</v>
      </c>
      <c r="L8" s="1">
        <v>465364</v>
      </c>
      <c r="M8" s="1">
        <v>19453561</v>
      </c>
      <c r="N8" s="5"/>
      <c r="O8" s="6"/>
      <c r="P8" s="6"/>
    </row>
    <row r="9" spans="1:26" ht="15" thickBot="1" x14ac:dyDescent="0.4">
      <c r="A9" s="45">
        <v>5</v>
      </c>
      <c r="B9" s="41" t="s">
        <v>16</v>
      </c>
      <c r="C9" s="1">
        <v>289123</v>
      </c>
      <c r="D9" s="2"/>
      <c r="E9" s="1">
        <v>6204</v>
      </c>
      <c r="F9" s="2"/>
      <c r="G9" s="1">
        <v>57108</v>
      </c>
      <c r="H9" s="1">
        <v>225811</v>
      </c>
      <c r="I9" s="1">
        <v>27231</v>
      </c>
      <c r="J9" s="2">
        <v>584</v>
      </c>
      <c r="K9" s="1">
        <v>2828796</v>
      </c>
      <c r="L9" s="1">
        <v>266430</v>
      </c>
      <c r="M9" s="1">
        <v>10617423</v>
      </c>
      <c r="N9" s="6"/>
      <c r="O9" s="6"/>
      <c r="P9" s="6"/>
    </row>
    <row r="10" spans="1:26" ht="15" thickBot="1" x14ac:dyDescent="0.4">
      <c r="A10" s="45">
        <v>6</v>
      </c>
      <c r="B10" s="41" t="s">
        <v>12</v>
      </c>
      <c r="C10" s="1">
        <v>257571</v>
      </c>
      <c r="D10" s="2"/>
      <c r="E10" s="1">
        <v>8461</v>
      </c>
      <c r="F10" s="2"/>
      <c r="G10" s="1">
        <v>197808</v>
      </c>
      <c r="H10" s="1">
        <v>51302</v>
      </c>
      <c r="I10" s="1">
        <v>20326</v>
      </c>
      <c r="J10" s="2">
        <v>668</v>
      </c>
      <c r="K10" s="1">
        <v>4575721</v>
      </c>
      <c r="L10" s="1">
        <v>361094</v>
      </c>
      <c r="M10" s="1">
        <v>12671821</v>
      </c>
      <c r="N10" s="5"/>
      <c r="O10" s="6"/>
      <c r="P10" s="6"/>
    </row>
    <row r="11" spans="1:26" ht="15" thickBot="1" x14ac:dyDescent="0.4">
      <c r="A11" s="45">
        <v>7</v>
      </c>
      <c r="B11" s="41" t="s">
        <v>33</v>
      </c>
      <c r="C11" s="1">
        <v>207002</v>
      </c>
      <c r="D11" s="2"/>
      <c r="E11" s="1">
        <v>5273</v>
      </c>
      <c r="F11" s="2"/>
      <c r="G11" s="1">
        <v>32310</v>
      </c>
      <c r="H11" s="1">
        <v>169419</v>
      </c>
      <c r="I11" s="1">
        <v>28439</v>
      </c>
      <c r="J11" s="2">
        <v>724</v>
      </c>
      <c r="K11" s="1">
        <v>1545586</v>
      </c>
      <c r="L11" s="1">
        <v>212343</v>
      </c>
      <c r="M11" s="1">
        <v>7278717</v>
      </c>
      <c r="N11" s="6"/>
      <c r="O11" s="6"/>
      <c r="P11" s="6"/>
    </row>
    <row r="12" spans="1:26" ht="15" thickBot="1" x14ac:dyDescent="0.4">
      <c r="A12" s="45">
        <v>8</v>
      </c>
      <c r="B12" s="41" t="s">
        <v>8</v>
      </c>
      <c r="C12" s="1">
        <v>198949</v>
      </c>
      <c r="D12" s="2"/>
      <c r="E12" s="1">
        <v>16136</v>
      </c>
      <c r="F12" s="2"/>
      <c r="G12" s="1">
        <v>165091</v>
      </c>
      <c r="H12" s="1">
        <v>17722</v>
      </c>
      <c r="I12" s="1">
        <v>22399</v>
      </c>
      <c r="J12" s="1">
        <v>1817</v>
      </c>
      <c r="K12" s="1">
        <v>3113654</v>
      </c>
      <c r="L12" s="1">
        <v>350550</v>
      </c>
      <c r="M12" s="1">
        <v>8882190</v>
      </c>
      <c r="N12" s="5"/>
      <c r="O12" s="6"/>
      <c r="P12" s="6"/>
    </row>
    <row r="13" spans="1:26" ht="15" thickBot="1" x14ac:dyDescent="0.4">
      <c r="A13" s="45">
        <v>9</v>
      </c>
      <c r="B13" s="41" t="s">
        <v>24</v>
      </c>
      <c r="C13" s="1">
        <v>180744</v>
      </c>
      <c r="D13" s="2"/>
      <c r="E13" s="1">
        <v>2990</v>
      </c>
      <c r="F13" s="2"/>
      <c r="G13" s="1">
        <v>156652</v>
      </c>
      <c r="H13" s="1">
        <v>21102</v>
      </c>
      <c r="I13" s="1">
        <v>17233</v>
      </c>
      <c r="J13" s="2">
        <v>285</v>
      </c>
      <c r="K13" s="1">
        <v>2521839</v>
      </c>
      <c r="L13" s="1">
        <v>240448</v>
      </c>
      <c r="M13" s="1">
        <v>10488084</v>
      </c>
      <c r="N13" s="5"/>
      <c r="O13" s="6"/>
      <c r="P13" s="6"/>
    </row>
    <row r="14" spans="1:26" ht="15" thickBot="1" x14ac:dyDescent="0.4">
      <c r="A14" s="45">
        <v>10</v>
      </c>
      <c r="B14" s="41" t="s">
        <v>20</v>
      </c>
      <c r="C14" s="1">
        <v>168237</v>
      </c>
      <c r="D14" s="2"/>
      <c r="E14" s="1">
        <v>1988</v>
      </c>
      <c r="F14" s="2"/>
      <c r="G14" s="1">
        <v>151202</v>
      </c>
      <c r="H14" s="1">
        <v>15047</v>
      </c>
      <c r="I14" s="1">
        <v>24635</v>
      </c>
      <c r="J14" s="2">
        <v>291</v>
      </c>
      <c r="K14" s="1">
        <v>2388318</v>
      </c>
      <c r="L14" s="1">
        <v>349723</v>
      </c>
      <c r="M14" s="1">
        <v>6829174</v>
      </c>
      <c r="N14" s="5"/>
      <c r="O14" s="6"/>
      <c r="P14" s="6"/>
    </row>
    <row r="15" spans="1:26" ht="15" thickBot="1" x14ac:dyDescent="0.4">
      <c r="A15" s="45">
        <v>11</v>
      </c>
      <c r="B15" s="41" t="s">
        <v>14</v>
      </c>
      <c r="C15" s="1">
        <v>155419</v>
      </c>
      <c r="D15" s="2"/>
      <c r="E15" s="1">
        <v>5161</v>
      </c>
      <c r="F15" s="2"/>
      <c r="G15" s="1">
        <v>140440</v>
      </c>
      <c r="H15" s="1">
        <v>9818</v>
      </c>
      <c r="I15" s="1">
        <v>33432</v>
      </c>
      <c r="J15" s="1">
        <v>1110</v>
      </c>
      <c r="K15" s="1">
        <v>2009584</v>
      </c>
      <c r="L15" s="1">
        <v>432281</v>
      </c>
      <c r="M15" s="1">
        <v>4648794</v>
      </c>
      <c r="N15" s="5"/>
      <c r="O15" s="6"/>
      <c r="P15" s="6"/>
    </row>
    <row r="16" spans="1:26" ht="15" thickBot="1" x14ac:dyDescent="0.4">
      <c r="A16" s="45">
        <v>12</v>
      </c>
      <c r="B16" s="41" t="s">
        <v>19</v>
      </c>
      <c r="C16" s="1">
        <v>146735</v>
      </c>
      <c r="D16" s="2"/>
      <c r="E16" s="1">
        <v>7911</v>
      </c>
      <c r="F16" s="2"/>
      <c r="G16" s="1">
        <v>116339</v>
      </c>
      <c r="H16" s="1">
        <v>22485</v>
      </c>
      <c r="I16" s="1">
        <v>11462</v>
      </c>
      <c r="J16" s="2">
        <v>618</v>
      </c>
      <c r="K16" s="1">
        <v>1786084</v>
      </c>
      <c r="L16" s="1">
        <v>139516</v>
      </c>
      <c r="M16" s="1">
        <v>12801989</v>
      </c>
      <c r="N16" s="5"/>
      <c r="O16" s="6"/>
      <c r="P16" s="6"/>
    </row>
    <row r="17" spans="1:16" ht="15" thickBot="1" x14ac:dyDescent="0.4">
      <c r="A17" s="45">
        <v>13</v>
      </c>
      <c r="B17" s="41" t="s">
        <v>36</v>
      </c>
      <c r="C17" s="1">
        <v>135565</v>
      </c>
      <c r="D17" s="2"/>
      <c r="E17" s="1">
        <v>2301</v>
      </c>
      <c r="F17" s="2"/>
      <c r="G17" s="1">
        <v>54223</v>
      </c>
      <c r="H17" s="1">
        <v>79041</v>
      </c>
      <c r="I17" s="1">
        <v>27648</v>
      </c>
      <c r="J17" s="2">
        <v>469</v>
      </c>
      <c r="K17" s="1">
        <v>1048857</v>
      </c>
      <c r="L17" s="1">
        <v>213913</v>
      </c>
      <c r="M17" s="1">
        <v>4903185</v>
      </c>
      <c r="N17" s="6"/>
      <c r="O17" s="6"/>
      <c r="P17" s="6"/>
    </row>
    <row r="18" spans="1:16" ht="15" thickBot="1" x14ac:dyDescent="0.4">
      <c r="A18" s="45">
        <v>14</v>
      </c>
      <c r="B18" s="41" t="s">
        <v>21</v>
      </c>
      <c r="C18" s="1">
        <v>134205</v>
      </c>
      <c r="D18" s="2"/>
      <c r="E18" s="1">
        <v>4359</v>
      </c>
      <c r="F18" s="2"/>
      <c r="G18" s="1">
        <v>112140</v>
      </c>
      <c r="H18" s="1">
        <v>17706</v>
      </c>
      <c r="I18" s="1">
        <v>11481</v>
      </c>
      <c r="J18" s="2">
        <v>373</v>
      </c>
      <c r="K18" s="1">
        <v>2483371</v>
      </c>
      <c r="L18" s="1">
        <v>212452</v>
      </c>
      <c r="M18" s="1">
        <v>11689100</v>
      </c>
      <c r="N18" s="5"/>
      <c r="O18" s="6"/>
      <c r="P18" s="6"/>
    </row>
    <row r="19" spans="1:16" ht="15" thickBot="1" x14ac:dyDescent="0.4">
      <c r="A19" s="45">
        <v>15</v>
      </c>
      <c r="B19" s="41" t="s">
        <v>29</v>
      </c>
      <c r="C19" s="1">
        <v>130525</v>
      </c>
      <c r="D19" s="2"/>
      <c r="E19" s="1">
        <v>2708</v>
      </c>
      <c r="F19" s="2"/>
      <c r="G19" s="1">
        <v>16061</v>
      </c>
      <c r="H19" s="1">
        <v>111756</v>
      </c>
      <c r="I19" s="1">
        <v>15292</v>
      </c>
      <c r="J19" s="2">
        <v>317</v>
      </c>
      <c r="K19" s="1">
        <v>1844727</v>
      </c>
      <c r="L19" s="1">
        <v>216124</v>
      </c>
      <c r="M19" s="1">
        <v>8535519</v>
      </c>
      <c r="N19" s="5"/>
      <c r="O19" s="6"/>
      <c r="P19" s="6"/>
    </row>
    <row r="20" spans="1:16" ht="15" thickBot="1" x14ac:dyDescent="0.4">
      <c r="A20" s="45">
        <v>16</v>
      </c>
      <c r="B20" s="41" t="s">
        <v>25</v>
      </c>
      <c r="C20" s="1">
        <v>126592</v>
      </c>
      <c r="D20" s="2"/>
      <c r="E20" s="1">
        <v>2975</v>
      </c>
      <c r="F20" s="2"/>
      <c r="G20" s="1">
        <v>51431</v>
      </c>
      <c r="H20" s="1">
        <v>72186</v>
      </c>
      <c r="I20" s="1">
        <v>24587</v>
      </c>
      <c r="J20" s="2">
        <v>578</v>
      </c>
      <c r="K20" s="1">
        <v>1098359</v>
      </c>
      <c r="L20" s="1">
        <v>213327</v>
      </c>
      <c r="M20" s="1">
        <v>5148714</v>
      </c>
      <c r="N20" s="5"/>
      <c r="O20" s="6"/>
      <c r="P20" s="6"/>
    </row>
    <row r="21" spans="1:16" ht="15" thickBot="1" x14ac:dyDescent="0.4">
      <c r="A21" s="45">
        <v>17</v>
      </c>
      <c r="B21" s="41" t="s">
        <v>17</v>
      </c>
      <c r="C21" s="1">
        <v>123546</v>
      </c>
      <c r="D21" s="2"/>
      <c r="E21" s="1">
        <v>9166</v>
      </c>
      <c r="F21" s="2"/>
      <c r="G21" s="1">
        <v>107501</v>
      </c>
      <c r="H21" s="1">
        <v>6879</v>
      </c>
      <c r="I21" s="1">
        <v>17925</v>
      </c>
      <c r="J21" s="1">
        <v>1330</v>
      </c>
      <c r="K21" s="1">
        <v>2119638</v>
      </c>
      <c r="L21" s="1">
        <v>307528</v>
      </c>
      <c r="M21" s="1">
        <v>6892503</v>
      </c>
      <c r="N21" s="6"/>
      <c r="O21" s="6"/>
      <c r="P21" s="6"/>
    </row>
    <row r="22" spans="1:16" ht="15" thickBot="1" x14ac:dyDescent="0.4">
      <c r="A22" s="45">
        <v>18</v>
      </c>
      <c r="B22" s="41" t="s">
        <v>11</v>
      </c>
      <c r="C22" s="1">
        <v>120846</v>
      </c>
      <c r="D22" s="2"/>
      <c r="E22" s="1">
        <v>6894</v>
      </c>
      <c r="F22" s="2"/>
      <c r="G22" s="1">
        <v>80678</v>
      </c>
      <c r="H22" s="1">
        <v>33274</v>
      </c>
      <c r="I22" s="1">
        <v>12101</v>
      </c>
      <c r="J22" s="2">
        <v>690</v>
      </c>
      <c r="K22" s="1">
        <v>3335846</v>
      </c>
      <c r="L22" s="1">
        <v>334024</v>
      </c>
      <c r="M22" s="1">
        <v>9986857</v>
      </c>
      <c r="N22" s="5"/>
      <c r="O22" s="6"/>
      <c r="P22" s="6"/>
    </row>
    <row r="23" spans="1:16" ht="15" thickBot="1" x14ac:dyDescent="0.4">
      <c r="A23" s="45">
        <v>19</v>
      </c>
      <c r="B23" s="41" t="s">
        <v>26</v>
      </c>
      <c r="C23" s="1">
        <v>114078</v>
      </c>
      <c r="D23" s="2"/>
      <c r="E23" s="1">
        <v>3824</v>
      </c>
      <c r="F23" s="2"/>
      <c r="G23" s="1">
        <v>7166</v>
      </c>
      <c r="H23" s="1">
        <v>103088</v>
      </c>
      <c r="I23" s="1">
        <v>18869</v>
      </c>
      <c r="J23" s="2">
        <v>633</v>
      </c>
      <c r="K23" s="1">
        <v>2128024</v>
      </c>
      <c r="L23" s="1">
        <v>351991</v>
      </c>
      <c r="M23" s="1">
        <v>6045680</v>
      </c>
      <c r="N23" s="6"/>
      <c r="O23" s="6"/>
      <c r="P23" s="6"/>
    </row>
    <row r="24" spans="1:16" ht="15" thickBot="1" x14ac:dyDescent="0.4">
      <c r="A24" s="45">
        <v>20</v>
      </c>
      <c r="B24" s="41" t="s">
        <v>27</v>
      </c>
      <c r="C24" s="1">
        <v>102243</v>
      </c>
      <c r="D24" s="2"/>
      <c r="E24" s="1">
        <v>3410</v>
      </c>
      <c r="F24" s="2"/>
      <c r="G24" s="1">
        <v>79859</v>
      </c>
      <c r="H24" s="1">
        <v>18974</v>
      </c>
      <c r="I24" s="1">
        <v>15187</v>
      </c>
      <c r="J24" s="2">
        <v>507</v>
      </c>
      <c r="K24" s="1">
        <v>1584532</v>
      </c>
      <c r="L24" s="1">
        <v>235365</v>
      </c>
      <c r="M24" s="1">
        <v>6732219</v>
      </c>
      <c r="N24" s="5"/>
      <c r="O24" s="6"/>
      <c r="P24" s="6"/>
    </row>
    <row r="25" spans="1:16" ht="15" thickBot="1" x14ac:dyDescent="0.4">
      <c r="A25" s="45">
        <v>21</v>
      </c>
      <c r="B25" s="41" t="s">
        <v>35</v>
      </c>
      <c r="C25" s="1">
        <v>99611</v>
      </c>
      <c r="D25" s="2"/>
      <c r="E25" s="1">
        <v>1804</v>
      </c>
      <c r="F25" s="2"/>
      <c r="G25" s="1">
        <v>15070</v>
      </c>
      <c r="H25" s="1">
        <v>82737</v>
      </c>
      <c r="I25" s="1">
        <v>16230</v>
      </c>
      <c r="J25" s="2">
        <v>294</v>
      </c>
      <c r="K25" s="1">
        <v>1154558</v>
      </c>
      <c r="L25" s="1">
        <v>188118</v>
      </c>
      <c r="M25" s="1">
        <v>6137428</v>
      </c>
      <c r="N25" s="5"/>
      <c r="O25" s="6"/>
      <c r="P25" s="6"/>
    </row>
    <row r="26" spans="1:16" ht="15" thickBot="1" x14ac:dyDescent="0.4">
      <c r="A26" s="45">
        <v>22</v>
      </c>
      <c r="B26" s="41" t="s">
        <v>30</v>
      </c>
      <c r="C26" s="1">
        <v>88322</v>
      </c>
      <c r="D26" s="2"/>
      <c r="E26" s="1">
        <v>2656</v>
      </c>
      <c r="F26" s="2"/>
      <c r="G26" s="1">
        <v>74098</v>
      </c>
      <c r="H26" s="1">
        <v>11568</v>
      </c>
      <c r="I26" s="1">
        <v>29677</v>
      </c>
      <c r="J26" s="2">
        <v>892</v>
      </c>
      <c r="K26" s="1">
        <v>672878</v>
      </c>
      <c r="L26" s="1">
        <v>226090</v>
      </c>
      <c r="M26" s="1">
        <v>2976149</v>
      </c>
      <c r="N26" s="5"/>
      <c r="O26" s="6"/>
      <c r="P26" s="6"/>
    </row>
    <row r="27" spans="1:16" ht="15" thickBot="1" x14ac:dyDescent="0.4">
      <c r="A27" s="45">
        <v>23</v>
      </c>
      <c r="B27" s="41" t="s">
        <v>22</v>
      </c>
      <c r="C27" s="1">
        <v>84881</v>
      </c>
      <c r="D27" s="2"/>
      <c r="E27" s="1">
        <v>1193</v>
      </c>
      <c r="F27" s="2"/>
      <c r="G27" s="1">
        <v>74834</v>
      </c>
      <c r="H27" s="1">
        <v>8854</v>
      </c>
      <c r="I27" s="1">
        <v>14578</v>
      </c>
      <c r="J27" s="2">
        <v>205</v>
      </c>
      <c r="K27" s="1">
        <v>1330329</v>
      </c>
      <c r="L27" s="1">
        <v>228483</v>
      </c>
      <c r="M27" s="1">
        <v>5822434</v>
      </c>
      <c r="N27" s="5"/>
      <c r="O27" s="6"/>
      <c r="P27" s="6"/>
    </row>
    <row r="28" spans="1:16" ht="15" thickBot="1" x14ac:dyDescent="0.4">
      <c r="A28" s="45">
        <v>24</v>
      </c>
      <c r="B28" s="41" t="s">
        <v>32</v>
      </c>
      <c r="C28" s="1">
        <v>82249</v>
      </c>
      <c r="D28" s="2"/>
      <c r="E28" s="1">
        <v>1936</v>
      </c>
      <c r="F28" s="2"/>
      <c r="G28" s="1">
        <v>75425</v>
      </c>
      <c r="H28" s="1">
        <v>4888</v>
      </c>
      <c r="I28" s="1">
        <v>14584</v>
      </c>
      <c r="J28" s="2">
        <v>343</v>
      </c>
      <c r="K28" s="1">
        <v>1646961</v>
      </c>
      <c r="L28" s="1">
        <v>292033</v>
      </c>
      <c r="M28" s="1">
        <v>5639632</v>
      </c>
      <c r="N28" s="5"/>
      <c r="O28" s="6"/>
      <c r="P28" s="6"/>
    </row>
    <row r="29" spans="1:16" ht="15" thickBot="1" x14ac:dyDescent="0.4">
      <c r="A29" s="45">
        <v>25</v>
      </c>
      <c r="B29" s="41" t="s">
        <v>9</v>
      </c>
      <c r="C29" s="1">
        <v>80999</v>
      </c>
      <c r="D29" s="2"/>
      <c r="E29" s="1">
        <v>1985</v>
      </c>
      <c r="F29" s="2"/>
      <c r="G29" s="1">
        <v>37474</v>
      </c>
      <c r="H29" s="1">
        <v>41540</v>
      </c>
      <c r="I29" s="1">
        <v>10637</v>
      </c>
      <c r="J29" s="2">
        <v>261</v>
      </c>
      <c r="K29" s="1">
        <v>1597987</v>
      </c>
      <c r="L29" s="1">
        <v>209850</v>
      </c>
      <c r="M29" s="1">
        <v>7614893</v>
      </c>
      <c r="N29" s="5"/>
      <c r="O29" s="6"/>
      <c r="P29" s="6"/>
    </row>
    <row r="30" spans="1:16" ht="15" thickBot="1" x14ac:dyDescent="0.4">
      <c r="A30" s="45">
        <v>26</v>
      </c>
      <c r="B30" s="41" t="s">
        <v>41</v>
      </c>
      <c r="C30" s="1">
        <v>72549</v>
      </c>
      <c r="D30" s="43">
        <v>267</v>
      </c>
      <c r="E30" s="1">
        <v>1208</v>
      </c>
      <c r="F30" s="42">
        <v>1</v>
      </c>
      <c r="G30" s="1">
        <v>52263</v>
      </c>
      <c r="H30" s="1">
        <v>19078</v>
      </c>
      <c r="I30" s="1">
        <v>22994</v>
      </c>
      <c r="J30" s="2">
        <v>383</v>
      </c>
      <c r="K30" s="1">
        <v>687181</v>
      </c>
      <c r="L30" s="1">
        <v>217802</v>
      </c>
      <c r="M30" s="1">
        <v>3155070</v>
      </c>
      <c r="N30" s="5"/>
      <c r="O30" s="6"/>
      <c r="P30" s="6"/>
    </row>
    <row r="31" spans="1:16" ht="15" thickBot="1" x14ac:dyDescent="0.4">
      <c r="A31" s="45">
        <v>27</v>
      </c>
      <c r="B31" s="41" t="s">
        <v>31</v>
      </c>
      <c r="C31" s="1">
        <v>72546</v>
      </c>
      <c r="D31" s="2"/>
      <c r="E31" s="1">
        <v>1429</v>
      </c>
      <c r="F31" s="2"/>
      <c r="G31" s="1">
        <v>37757</v>
      </c>
      <c r="H31" s="1">
        <v>33360</v>
      </c>
      <c r="I31" s="1">
        <v>23553</v>
      </c>
      <c r="J31" s="2">
        <v>464</v>
      </c>
      <c r="K31" s="1">
        <v>912404</v>
      </c>
      <c r="L31" s="1">
        <v>296220</v>
      </c>
      <c r="M31" s="1">
        <v>3080156</v>
      </c>
      <c r="N31" s="5"/>
      <c r="O31" s="6"/>
      <c r="P31" s="5"/>
    </row>
    <row r="32" spans="1:16" ht="15" thickBot="1" x14ac:dyDescent="0.4">
      <c r="A32" s="45">
        <v>28</v>
      </c>
      <c r="B32" s="41" t="s">
        <v>34</v>
      </c>
      <c r="C32" s="1">
        <v>66804</v>
      </c>
      <c r="D32" s="2"/>
      <c r="E32" s="2">
        <v>940</v>
      </c>
      <c r="F32" s="2"/>
      <c r="G32" s="1">
        <v>60668</v>
      </c>
      <c r="H32" s="1">
        <v>5196</v>
      </c>
      <c r="I32" s="1">
        <v>22137</v>
      </c>
      <c r="J32" s="2">
        <v>311</v>
      </c>
      <c r="K32" s="1">
        <v>796179</v>
      </c>
      <c r="L32" s="1">
        <v>263827</v>
      </c>
      <c r="M32" s="1">
        <v>3017804</v>
      </c>
      <c r="N32" s="5"/>
      <c r="O32" s="6"/>
      <c r="P32" s="5"/>
    </row>
    <row r="33" spans="1:16" ht="15" thickBot="1" x14ac:dyDescent="0.4">
      <c r="A33" s="45">
        <v>29</v>
      </c>
      <c r="B33" s="41" t="s">
        <v>46</v>
      </c>
      <c r="C33" s="1">
        <v>66700</v>
      </c>
      <c r="D33" s="2"/>
      <c r="E33" s="2">
        <v>876</v>
      </c>
      <c r="F33" s="2"/>
      <c r="G33" s="1">
        <v>56531</v>
      </c>
      <c r="H33" s="1">
        <v>9293</v>
      </c>
      <c r="I33" s="1">
        <v>16856</v>
      </c>
      <c r="J33" s="2">
        <v>221</v>
      </c>
      <c r="K33" s="1">
        <v>987322</v>
      </c>
      <c r="L33" s="1">
        <v>249515</v>
      </c>
      <c r="M33" s="1">
        <v>3956971</v>
      </c>
      <c r="N33" s="5"/>
      <c r="O33" s="6"/>
      <c r="P33" s="5"/>
    </row>
    <row r="34" spans="1:16" ht="15" thickBot="1" x14ac:dyDescent="0.4">
      <c r="A34" s="45">
        <v>30</v>
      </c>
      <c r="B34" s="41" t="s">
        <v>18</v>
      </c>
      <c r="C34" s="1">
        <v>60185</v>
      </c>
      <c r="D34" s="2"/>
      <c r="E34" s="1">
        <v>1979</v>
      </c>
      <c r="F34" s="2"/>
      <c r="G34" s="1">
        <v>27148</v>
      </c>
      <c r="H34" s="1">
        <v>31058</v>
      </c>
      <c r="I34" s="1">
        <v>10451</v>
      </c>
      <c r="J34" s="2">
        <v>344</v>
      </c>
      <c r="K34" s="1">
        <v>760610</v>
      </c>
      <c r="L34" s="1">
        <v>132079</v>
      </c>
      <c r="M34" s="1">
        <v>5758736</v>
      </c>
      <c r="N34" s="6"/>
      <c r="O34" s="6"/>
      <c r="P34" s="34"/>
    </row>
    <row r="35" spans="1:16" ht="15" thickBot="1" x14ac:dyDescent="0.4">
      <c r="A35" s="45">
        <v>31</v>
      </c>
      <c r="B35" s="41" t="s">
        <v>28</v>
      </c>
      <c r="C35" s="1">
        <v>56019</v>
      </c>
      <c r="D35" s="2"/>
      <c r="E35" s="2">
        <v>430</v>
      </c>
      <c r="F35" s="2"/>
      <c r="G35" s="1">
        <v>47545</v>
      </c>
      <c r="H35" s="1">
        <v>8044</v>
      </c>
      <c r="I35" s="1">
        <v>17473</v>
      </c>
      <c r="J35" s="2">
        <v>134</v>
      </c>
      <c r="K35" s="1">
        <v>880779</v>
      </c>
      <c r="L35" s="1">
        <v>274732</v>
      </c>
      <c r="M35" s="1">
        <v>3205958</v>
      </c>
      <c r="N35" s="6"/>
      <c r="O35" s="6"/>
    </row>
    <row r="36" spans="1:16" ht="15" thickBot="1" x14ac:dyDescent="0.4">
      <c r="A36" s="45">
        <v>32</v>
      </c>
      <c r="B36" s="41" t="s">
        <v>38</v>
      </c>
      <c r="C36" s="1">
        <v>54772</v>
      </c>
      <c r="D36" s="2"/>
      <c r="E36" s="1">
        <v>1035</v>
      </c>
      <c r="F36" s="2"/>
      <c r="G36" s="1">
        <v>10791</v>
      </c>
      <c r="H36" s="1">
        <v>42946</v>
      </c>
      <c r="I36" s="1">
        <v>12260</v>
      </c>
      <c r="J36" s="2">
        <v>232</v>
      </c>
      <c r="K36" s="1">
        <v>943460</v>
      </c>
      <c r="L36" s="1">
        <v>211175</v>
      </c>
      <c r="M36" s="1">
        <v>4467673</v>
      </c>
      <c r="N36" s="5"/>
      <c r="O36" s="6"/>
    </row>
    <row r="37" spans="1:16" ht="15" thickBot="1" x14ac:dyDescent="0.4">
      <c r="A37" s="45">
        <v>33</v>
      </c>
      <c r="B37" s="41" t="s">
        <v>23</v>
      </c>
      <c r="C37" s="1">
        <v>54093</v>
      </c>
      <c r="D37" s="2"/>
      <c r="E37" s="1">
        <v>4478</v>
      </c>
      <c r="F37" s="2"/>
      <c r="G37" s="1">
        <v>40068</v>
      </c>
      <c r="H37" s="1">
        <v>9547</v>
      </c>
      <c r="I37" s="1">
        <v>15172</v>
      </c>
      <c r="J37" s="1">
        <v>1256</v>
      </c>
      <c r="K37" s="1">
        <v>1307244</v>
      </c>
      <c r="L37" s="1">
        <v>366659</v>
      </c>
      <c r="M37" s="1">
        <v>3565287</v>
      </c>
      <c r="N37" s="5"/>
      <c r="O37" s="6"/>
    </row>
    <row r="38" spans="1:16" ht="15" thickBot="1" x14ac:dyDescent="0.4">
      <c r="A38" s="45">
        <v>34</v>
      </c>
      <c r="B38" s="41" t="s">
        <v>45</v>
      </c>
      <c r="C38" s="1">
        <v>48413</v>
      </c>
      <c r="D38" s="2"/>
      <c r="E38" s="2">
        <v>503</v>
      </c>
      <c r="F38" s="2"/>
      <c r="G38" s="1">
        <v>30328</v>
      </c>
      <c r="H38" s="1">
        <v>17582</v>
      </c>
      <c r="I38" s="1">
        <v>16618</v>
      </c>
      <c r="J38" s="2">
        <v>173</v>
      </c>
      <c r="K38" s="1">
        <v>441414</v>
      </c>
      <c r="L38" s="1">
        <v>151516</v>
      </c>
      <c r="M38" s="1">
        <v>2913314</v>
      </c>
      <c r="N38" s="5"/>
      <c r="O38" s="6"/>
    </row>
    <row r="39" spans="1:16" ht="15" thickBot="1" x14ac:dyDescent="0.4">
      <c r="A39" s="45">
        <v>35</v>
      </c>
      <c r="B39" s="41" t="s">
        <v>50</v>
      </c>
      <c r="C39" s="1">
        <v>37373</v>
      </c>
      <c r="D39" s="2"/>
      <c r="E39" s="2">
        <v>430</v>
      </c>
      <c r="F39" s="2"/>
      <c r="G39" s="1">
        <v>28513</v>
      </c>
      <c r="H39" s="1">
        <v>8430</v>
      </c>
      <c r="I39" s="1">
        <v>19320</v>
      </c>
      <c r="J39" s="2">
        <v>222</v>
      </c>
      <c r="K39" s="1">
        <v>394342</v>
      </c>
      <c r="L39" s="1">
        <v>203857</v>
      </c>
      <c r="M39" s="1">
        <v>1934408</v>
      </c>
      <c r="N39" s="5"/>
      <c r="O39" s="6"/>
    </row>
    <row r="40" spans="1:16" ht="15" thickBot="1" x14ac:dyDescent="0.4">
      <c r="A40" s="45">
        <v>36</v>
      </c>
      <c r="B40" s="41" t="s">
        <v>49</v>
      </c>
      <c r="C40" s="1">
        <v>34617</v>
      </c>
      <c r="D40" s="2"/>
      <c r="E40" s="2">
        <v>407</v>
      </c>
      <c r="F40" s="2"/>
      <c r="G40" s="1">
        <v>17599</v>
      </c>
      <c r="H40" s="1">
        <v>16611</v>
      </c>
      <c r="I40" s="1">
        <v>19371</v>
      </c>
      <c r="J40" s="2">
        <v>228</v>
      </c>
      <c r="K40" s="1">
        <v>271142</v>
      </c>
      <c r="L40" s="1">
        <v>151725</v>
      </c>
      <c r="M40" s="1">
        <v>1787065</v>
      </c>
      <c r="N40" s="5"/>
      <c r="O40" s="6"/>
    </row>
    <row r="41" spans="1:16" ht="15" thickBot="1" x14ac:dyDescent="0.4">
      <c r="A41" s="45">
        <v>37</v>
      </c>
      <c r="B41" s="41" t="s">
        <v>37</v>
      </c>
      <c r="C41" s="1">
        <v>28654</v>
      </c>
      <c r="D41" s="2"/>
      <c r="E41" s="2">
        <v>497</v>
      </c>
      <c r="F41" s="2"/>
      <c r="G41" s="1">
        <v>5291</v>
      </c>
      <c r="H41" s="1">
        <v>22866</v>
      </c>
      <c r="I41" s="1">
        <v>6794</v>
      </c>
      <c r="J41" s="2">
        <v>118</v>
      </c>
      <c r="K41" s="1">
        <v>595591</v>
      </c>
      <c r="L41" s="1">
        <v>141211</v>
      </c>
      <c r="M41" s="1">
        <v>4217737</v>
      </c>
      <c r="N41" s="5"/>
      <c r="O41" s="6"/>
    </row>
    <row r="42" spans="1:16" ht="15" thickBot="1" x14ac:dyDescent="0.4">
      <c r="A42" s="45">
        <v>38</v>
      </c>
      <c r="B42" s="41" t="s">
        <v>44</v>
      </c>
      <c r="C42" s="1">
        <v>26429</v>
      </c>
      <c r="D42" s="2"/>
      <c r="E42" s="2">
        <v>816</v>
      </c>
      <c r="F42" s="2"/>
      <c r="G42" s="1">
        <v>14120</v>
      </c>
      <c r="H42" s="1">
        <v>11493</v>
      </c>
      <c r="I42" s="1">
        <v>12604</v>
      </c>
      <c r="J42" s="2">
        <v>389</v>
      </c>
      <c r="K42" s="1">
        <v>806999</v>
      </c>
      <c r="L42" s="1">
        <v>384866</v>
      </c>
      <c r="M42" s="1">
        <v>2096829</v>
      </c>
      <c r="N42" s="5"/>
      <c r="O42" s="6"/>
    </row>
    <row r="43" spans="1:16" ht="15" thickBot="1" x14ac:dyDescent="0.4">
      <c r="A43" s="45">
        <v>39</v>
      </c>
      <c r="B43" s="41" t="s">
        <v>40</v>
      </c>
      <c r="C43" s="1">
        <v>22782</v>
      </c>
      <c r="D43" s="2"/>
      <c r="E43" s="1">
        <v>1067</v>
      </c>
      <c r="F43" s="2"/>
      <c r="G43" s="1">
        <v>2197</v>
      </c>
      <c r="H43" s="1">
        <v>19518</v>
      </c>
      <c r="I43" s="1">
        <v>21505</v>
      </c>
      <c r="J43" s="1">
        <v>1007</v>
      </c>
      <c r="K43" s="1">
        <v>606906</v>
      </c>
      <c r="L43" s="1">
        <v>572898</v>
      </c>
      <c r="M43" s="1">
        <v>1059361</v>
      </c>
      <c r="N43" s="6"/>
      <c r="O43" s="6"/>
    </row>
    <row r="44" spans="1:16" ht="15" thickBot="1" x14ac:dyDescent="0.4">
      <c r="A44" s="45">
        <v>40</v>
      </c>
      <c r="B44" s="41" t="s">
        <v>43</v>
      </c>
      <c r="C44" s="1">
        <v>18466</v>
      </c>
      <c r="D44" s="2"/>
      <c r="E44" s="2">
        <v>613</v>
      </c>
      <c r="F44" s="2"/>
      <c r="G44" s="1">
        <v>10027</v>
      </c>
      <c r="H44" s="1">
        <v>7826</v>
      </c>
      <c r="I44" s="1">
        <v>18964</v>
      </c>
      <c r="J44" s="2">
        <v>630</v>
      </c>
      <c r="K44" s="1">
        <v>256698</v>
      </c>
      <c r="L44" s="1">
        <v>263614</v>
      </c>
      <c r="M44" s="1">
        <v>973764</v>
      </c>
      <c r="N44" s="6"/>
      <c r="O44" s="6"/>
    </row>
    <row r="45" spans="1:16" ht="15" thickBot="1" x14ac:dyDescent="0.4">
      <c r="A45" s="45">
        <v>41</v>
      </c>
      <c r="B45" s="41" t="s">
        <v>54</v>
      </c>
      <c r="C45" s="1">
        <v>15834</v>
      </c>
      <c r="D45" s="2"/>
      <c r="E45" s="2">
        <v>177</v>
      </c>
      <c r="F45" s="2"/>
      <c r="G45" s="1">
        <v>13201</v>
      </c>
      <c r="H45" s="1">
        <v>2456</v>
      </c>
      <c r="I45" s="1">
        <v>17898</v>
      </c>
      <c r="J45" s="2">
        <v>200</v>
      </c>
      <c r="K45" s="1">
        <v>159250</v>
      </c>
      <c r="L45" s="1">
        <v>180013</v>
      </c>
      <c r="M45" s="1">
        <v>884659</v>
      </c>
      <c r="N45" s="6"/>
      <c r="O45" s="6"/>
    </row>
    <row r="46" spans="1:16" ht="15" thickBot="1" x14ac:dyDescent="0.4">
      <c r="A46" s="45">
        <v>42</v>
      </c>
      <c r="B46" s="41" t="s">
        <v>53</v>
      </c>
      <c r="C46" s="1">
        <v>14443</v>
      </c>
      <c r="D46" s="2"/>
      <c r="E46" s="2">
        <v>160</v>
      </c>
      <c r="F46" s="2"/>
      <c r="G46" s="1">
        <v>11930</v>
      </c>
      <c r="H46" s="1">
        <v>2353</v>
      </c>
      <c r="I46" s="1">
        <v>18953</v>
      </c>
      <c r="J46" s="2">
        <v>210</v>
      </c>
      <c r="K46" s="1">
        <v>214292</v>
      </c>
      <c r="L46" s="1">
        <v>281200</v>
      </c>
      <c r="M46" s="1">
        <v>762062</v>
      </c>
      <c r="N46" s="5"/>
      <c r="O46" s="6"/>
    </row>
    <row r="47" spans="1:16" ht="15" thickBot="1" x14ac:dyDescent="0.4">
      <c r="A47" s="45">
        <v>43</v>
      </c>
      <c r="B47" s="41" t="s">
        <v>63</v>
      </c>
      <c r="C47" s="1">
        <v>14412</v>
      </c>
      <c r="D47" s="2"/>
      <c r="E47" s="2">
        <v>616</v>
      </c>
      <c r="F47" s="2"/>
      <c r="G47" s="1">
        <v>11498</v>
      </c>
      <c r="H47" s="1">
        <v>2298</v>
      </c>
      <c r="I47" s="1">
        <v>20421</v>
      </c>
      <c r="J47" s="2">
        <v>873</v>
      </c>
      <c r="K47" s="1">
        <v>319188</v>
      </c>
      <c r="L47" s="1">
        <v>452268</v>
      </c>
      <c r="M47" s="1">
        <v>705749</v>
      </c>
      <c r="N47" s="6"/>
      <c r="O47" s="6"/>
    </row>
    <row r="48" spans="1:16" ht="15" thickBot="1" x14ac:dyDescent="0.4">
      <c r="A48" s="45">
        <v>44</v>
      </c>
      <c r="B48" s="41" t="s">
        <v>56</v>
      </c>
      <c r="C48" s="1">
        <v>12017</v>
      </c>
      <c r="D48" s="2"/>
      <c r="E48" s="2">
        <v>257</v>
      </c>
      <c r="F48" s="2"/>
      <c r="G48" s="1">
        <v>8904</v>
      </c>
      <c r="H48" s="1">
        <v>2856</v>
      </c>
      <c r="I48" s="1">
        <v>6705</v>
      </c>
      <c r="J48" s="2">
        <v>143</v>
      </c>
      <c r="K48" s="1">
        <v>467526</v>
      </c>
      <c r="L48" s="1">
        <v>260875</v>
      </c>
      <c r="M48" s="1">
        <v>1792147</v>
      </c>
      <c r="N48" s="6"/>
      <c r="O48" s="6"/>
    </row>
    <row r="49" spans="1:15" ht="15" thickBot="1" x14ac:dyDescent="0.4">
      <c r="A49" s="45">
        <v>45</v>
      </c>
      <c r="B49" s="41" t="s">
        <v>47</v>
      </c>
      <c r="C49" s="1">
        <v>10292</v>
      </c>
      <c r="D49" s="2"/>
      <c r="E49" s="2">
        <v>94</v>
      </c>
      <c r="F49" s="2"/>
      <c r="G49" s="1">
        <v>3176</v>
      </c>
      <c r="H49" s="1">
        <v>7022</v>
      </c>
      <c r="I49" s="1">
        <v>7269</v>
      </c>
      <c r="J49" s="2">
        <v>66</v>
      </c>
      <c r="K49" s="1">
        <v>329209</v>
      </c>
      <c r="L49" s="1">
        <v>232513</v>
      </c>
      <c r="M49" s="1">
        <v>1415872</v>
      </c>
      <c r="N49" s="5"/>
      <c r="O49" s="6"/>
    </row>
    <row r="50" spans="1:15" ht="15" thickBot="1" x14ac:dyDescent="0.4">
      <c r="A50" s="45">
        <v>46</v>
      </c>
      <c r="B50" s="41" t="s">
        <v>51</v>
      </c>
      <c r="C50" s="1">
        <v>8663</v>
      </c>
      <c r="D50" s="2"/>
      <c r="E50" s="2">
        <v>123</v>
      </c>
      <c r="F50" s="2"/>
      <c r="G50" s="1">
        <v>6732</v>
      </c>
      <c r="H50" s="1">
        <v>1808</v>
      </c>
      <c r="I50" s="1">
        <v>8106</v>
      </c>
      <c r="J50" s="2">
        <v>115</v>
      </c>
      <c r="K50" s="1">
        <v>273352</v>
      </c>
      <c r="L50" s="1">
        <v>255761</v>
      </c>
      <c r="M50" s="1">
        <v>1068778</v>
      </c>
      <c r="N50" s="5"/>
      <c r="O50" s="6"/>
    </row>
    <row r="51" spans="1:15" ht="15" thickBot="1" x14ac:dyDescent="0.4">
      <c r="A51" s="45">
        <v>47</v>
      </c>
      <c r="B51" s="41" t="s">
        <v>42</v>
      </c>
      <c r="C51" s="1">
        <v>7573</v>
      </c>
      <c r="D51" s="2"/>
      <c r="E51" s="2">
        <v>434</v>
      </c>
      <c r="F51" s="2"/>
      <c r="G51" s="1">
        <v>6867</v>
      </c>
      <c r="H51" s="2">
        <v>272</v>
      </c>
      <c r="I51" s="1">
        <v>5570</v>
      </c>
      <c r="J51" s="2">
        <v>319</v>
      </c>
      <c r="K51" s="1">
        <v>255943</v>
      </c>
      <c r="L51" s="1">
        <v>188233</v>
      </c>
      <c r="M51" s="1">
        <v>1359711</v>
      </c>
      <c r="N51" s="6"/>
      <c r="O51" s="6"/>
    </row>
    <row r="52" spans="1:15" ht="15" thickBot="1" x14ac:dyDescent="0.4">
      <c r="A52" s="45">
        <v>48</v>
      </c>
      <c r="B52" s="41" t="s">
        <v>52</v>
      </c>
      <c r="C52" s="1">
        <v>6020</v>
      </c>
      <c r="D52" s="2"/>
      <c r="E52" s="2">
        <v>42</v>
      </c>
      <c r="F52" s="2"/>
      <c r="G52" s="1">
        <v>2148</v>
      </c>
      <c r="H52" s="1">
        <v>3830</v>
      </c>
      <c r="I52" s="1">
        <v>8229</v>
      </c>
      <c r="J52" s="2">
        <v>57</v>
      </c>
      <c r="K52" s="1">
        <v>393077</v>
      </c>
      <c r="L52" s="1">
        <v>537324</v>
      </c>
      <c r="M52" s="1">
        <v>731545</v>
      </c>
      <c r="N52" s="6"/>
      <c r="O52" s="6"/>
    </row>
    <row r="53" spans="1:15" ht="15" thickBot="1" x14ac:dyDescent="0.4">
      <c r="A53" s="45">
        <v>49</v>
      </c>
      <c r="B53" s="41" t="s">
        <v>39</v>
      </c>
      <c r="C53" s="1">
        <v>4760</v>
      </c>
      <c r="D53" s="2"/>
      <c r="E53" s="2">
        <v>134</v>
      </c>
      <c r="F53" s="2"/>
      <c r="G53" s="1">
        <v>4153</v>
      </c>
      <c r="H53" s="2">
        <v>473</v>
      </c>
      <c r="I53" s="1">
        <v>3541</v>
      </c>
      <c r="J53" s="2">
        <v>100</v>
      </c>
      <c r="K53" s="1">
        <v>323367</v>
      </c>
      <c r="L53" s="1">
        <v>240563</v>
      </c>
      <c r="M53" s="1">
        <v>1344212</v>
      </c>
      <c r="N53" s="5"/>
      <c r="O53" s="6"/>
    </row>
    <row r="54" spans="1:15" ht="15" thickBot="1" x14ac:dyDescent="0.4">
      <c r="A54" s="45">
        <v>50</v>
      </c>
      <c r="B54" s="41" t="s">
        <v>55</v>
      </c>
      <c r="C54" s="1">
        <v>4199</v>
      </c>
      <c r="D54" s="2"/>
      <c r="E54" s="2">
        <v>42</v>
      </c>
      <c r="F54" s="2"/>
      <c r="G54" s="1">
        <v>3553</v>
      </c>
      <c r="H54" s="2">
        <v>604</v>
      </c>
      <c r="I54" s="1">
        <v>7255</v>
      </c>
      <c r="J54" s="2">
        <v>73</v>
      </c>
      <c r="K54" s="1">
        <v>128940</v>
      </c>
      <c r="L54" s="1">
        <v>222787</v>
      </c>
      <c r="M54" s="1">
        <v>578759</v>
      </c>
      <c r="N54" s="5"/>
      <c r="O54" s="6"/>
    </row>
    <row r="55" spans="1:15" ht="15" thickBot="1" x14ac:dyDescent="0.4">
      <c r="A55" s="45">
        <v>51</v>
      </c>
      <c r="B55" s="41" t="s">
        <v>48</v>
      </c>
      <c r="C55" s="1">
        <v>1661</v>
      </c>
      <c r="D55" s="2"/>
      <c r="E55" s="2">
        <v>58</v>
      </c>
      <c r="F55" s="2"/>
      <c r="G55" s="1">
        <v>1480</v>
      </c>
      <c r="H55" s="2">
        <v>123</v>
      </c>
      <c r="I55" s="1">
        <v>2662</v>
      </c>
      <c r="J55" s="2">
        <v>93</v>
      </c>
      <c r="K55" s="1">
        <v>147306</v>
      </c>
      <c r="L55" s="1">
        <v>236071</v>
      </c>
      <c r="M55" s="1">
        <v>623989</v>
      </c>
      <c r="N55" s="6"/>
      <c r="O55" s="6"/>
    </row>
    <row r="56" spans="1:15" ht="15" thickBot="1" x14ac:dyDescent="0.4">
      <c r="A56" s="45">
        <v>62</v>
      </c>
      <c r="B56" s="44" t="s">
        <v>64</v>
      </c>
      <c r="C56" s="1">
        <v>1846</v>
      </c>
      <c r="D56" s="2"/>
      <c r="E56" s="2">
        <v>21</v>
      </c>
      <c r="F56" s="2"/>
      <c r="G56" s="1">
        <v>1081</v>
      </c>
      <c r="H56" s="2">
        <v>744</v>
      </c>
      <c r="I56" s="2"/>
      <c r="J56" s="2"/>
      <c r="K56" s="1">
        <v>42774</v>
      </c>
      <c r="L56" s="2"/>
      <c r="M56" s="2"/>
      <c r="N56" s="6"/>
      <c r="O56" s="5"/>
    </row>
    <row r="57" spans="1:15" ht="15" thickBot="1" x14ac:dyDescent="0.4">
      <c r="A57" s="45">
        <v>63</v>
      </c>
      <c r="B57" s="44" t="s">
        <v>67</v>
      </c>
      <c r="C57" s="2">
        <v>59</v>
      </c>
      <c r="D57" s="2"/>
      <c r="E57" s="2">
        <v>2</v>
      </c>
      <c r="F57" s="2"/>
      <c r="G57" s="2">
        <v>29</v>
      </c>
      <c r="H57" s="2">
        <v>28</v>
      </c>
      <c r="I57" s="2"/>
      <c r="J57" s="2"/>
      <c r="K57" s="1">
        <v>18915</v>
      </c>
      <c r="L57" s="2"/>
      <c r="M57" s="2"/>
      <c r="N57" s="5"/>
      <c r="O57" s="5"/>
    </row>
    <row r="58" spans="1:15" ht="15" thickBot="1" x14ac:dyDescent="0.4">
      <c r="A58" s="45">
        <v>64</v>
      </c>
      <c r="B58" s="44" t="s">
        <v>65</v>
      </c>
      <c r="C58" s="1">
        <v>36279</v>
      </c>
      <c r="D58" s="2"/>
      <c r="E58" s="2">
        <v>512</v>
      </c>
      <c r="F58" s="2"/>
      <c r="G58" s="1">
        <v>2267</v>
      </c>
      <c r="H58" s="1">
        <v>33500</v>
      </c>
      <c r="I58" s="1">
        <v>10711</v>
      </c>
      <c r="J58" s="2">
        <v>151</v>
      </c>
      <c r="K58" s="1">
        <v>464073</v>
      </c>
      <c r="L58" s="1">
        <v>137018</v>
      </c>
      <c r="M58" s="1">
        <v>3386941</v>
      </c>
      <c r="N58" s="5"/>
      <c r="O58" s="5"/>
    </row>
    <row r="59" spans="1:15" ht="21.5" thickBot="1" x14ac:dyDescent="0.4">
      <c r="A59" s="56">
        <v>65</v>
      </c>
      <c r="B59" s="57" t="s">
        <v>66</v>
      </c>
      <c r="C59" s="58">
        <v>1197</v>
      </c>
      <c r="D59" s="59"/>
      <c r="E59" s="59">
        <v>18</v>
      </c>
      <c r="F59" s="59"/>
      <c r="G59" s="58">
        <v>1119</v>
      </c>
      <c r="H59" s="59">
        <v>60</v>
      </c>
      <c r="I59" s="59"/>
      <c r="J59" s="59"/>
      <c r="K59" s="58">
        <v>17887</v>
      </c>
      <c r="L59" s="59"/>
      <c r="M59" s="59"/>
      <c r="N59" s="60"/>
      <c r="O59" s="34"/>
    </row>
  </sheetData>
  <mergeCells count="2">
    <mergeCell ref="P1:R1"/>
    <mergeCell ref="U1:Y1"/>
  </mergeCells>
  <hyperlinks>
    <hyperlink ref="B5" r:id="rId1" display="https://www.worldometers.info/coronavirus/usa/california/" xr:uid="{A2583328-E2C7-4790-8DBE-12AC07A4119A}"/>
    <hyperlink ref="B6" r:id="rId2" display="https://www.worldometers.info/coronavirus/usa/texas/" xr:uid="{C422469A-A444-4742-BA6C-63420692E558}"/>
    <hyperlink ref="B7" r:id="rId3" display="https://www.worldometers.info/coronavirus/usa/florida/" xr:uid="{B04FA3F1-49E9-4BFF-94A0-8CCE242DD90D}"/>
    <hyperlink ref="B8" r:id="rId4" display="https://www.worldometers.info/coronavirus/usa/new-york/" xr:uid="{60E6D89C-EC33-4478-92A7-8A5172E3B418}"/>
    <hyperlink ref="B9" r:id="rId5" display="https://www.worldometers.info/coronavirus/usa/georgia/" xr:uid="{239E3C94-F360-45CF-8656-41D53131433F}"/>
    <hyperlink ref="B10" r:id="rId6" display="https://www.worldometers.info/coronavirus/usa/illinois/" xr:uid="{96A3E1BA-8B91-40F2-8652-89CC9891CEB7}"/>
    <hyperlink ref="B11" r:id="rId7" display="https://www.worldometers.info/coronavirus/usa/arizona/" xr:uid="{BEDDE0B4-97B3-46A4-AD10-68C0F90E6DBD}"/>
    <hyperlink ref="B12" r:id="rId8" display="https://www.worldometers.info/coronavirus/usa/new-jersey/" xr:uid="{CA04609A-65CB-479B-BEA1-5D2E50946444}"/>
    <hyperlink ref="B13" r:id="rId9" display="https://www.worldometers.info/coronavirus/usa/north-carolina/" xr:uid="{C308B306-B3AC-47A0-9724-DEB9DC133AAF}"/>
    <hyperlink ref="B14" r:id="rId10" display="https://www.worldometers.info/coronavirus/usa/tennessee/" xr:uid="{484F5BC3-4D43-4087-B71B-7B0E5D8309ED}"/>
    <hyperlink ref="B15" r:id="rId11" display="https://www.worldometers.info/coronavirus/usa/louisiana/" xr:uid="{86D2FEC2-0C46-40E9-9D2E-657EF36754BE}"/>
    <hyperlink ref="B16" r:id="rId12" display="https://www.worldometers.info/coronavirus/usa/pennsylvania/" xr:uid="{CD712F5C-485E-4747-B792-5B540D3F22A9}"/>
    <hyperlink ref="B17" r:id="rId13" display="https://www.worldometers.info/coronavirus/usa/alabama/" xr:uid="{093A6D3D-6B60-4050-AA42-CE239501E40C}"/>
    <hyperlink ref="B18" r:id="rId14" display="https://www.worldometers.info/coronavirus/usa/ohio/" xr:uid="{E7795ADC-D46A-4334-BD55-BF6E3B45DF85}"/>
    <hyperlink ref="B19" r:id="rId15" display="https://www.worldometers.info/coronavirus/usa/virginia/" xr:uid="{ADA6BC31-A2C3-48AE-A162-3454136E1CA8}"/>
    <hyperlink ref="B20" r:id="rId16" display="https://www.worldometers.info/coronavirus/usa/south-carolina/" xr:uid="{8E309642-0913-49B2-A0CC-34DF295801E4}"/>
    <hyperlink ref="B21" r:id="rId17" display="https://www.worldometers.info/coronavirus/usa/massachusetts/" xr:uid="{EBA31098-F92F-44F8-9979-DB952F9B6BB7}"/>
    <hyperlink ref="B22" r:id="rId18" display="https://www.worldometers.info/coronavirus/usa/michigan/" xr:uid="{A5F03135-F5EF-434D-B05E-05DD4AA2E071}"/>
    <hyperlink ref="B23" r:id="rId19" display="https://www.worldometers.info/coronavirus/usa/maryland/" xr:uid="{63A6AC98-0297-4F15-A889-793270DFB3C6}"/>
    <hyperlink ref="B24" r:id="rId20" display="https://www.worldometers.info/coronavirus/usa/indiana/" xr:uid="{3215C745-3A94-43C4-A0A2-D4EE4BE11527}"/>
    <hyperlink ref="B25" r:id="rId21" display="https://www.worldometers.info/coronavirus/usa/missouri/" xr:uid="{3922D094-9B9F-4DA5-B50D-DBE8101EBCAE}"/>
    <hyperlink ref="B26" r:id="rId22" display="https://www.worldometers.info/coronavirus/usa/mississippi/" xr:uid="{AA848F64-141C-4D3F-B596-975A1A388828}"/>
    <hyperlink ref="B27" r:id="rId23" display="https://www.worldometers.info/coronavirus/usa/wisconsin/" xr:uid="{48B210A0-2AC2-4B8D-81CC-58A1ED0BD6D8}"/>
    <hyperlink ref="B28" r:id="rId24" display="https://www.worldometers.info/coronavirus/usa/minnesota/" xr:uid="{425BC898-5E2F-4A71-9C97-DE0C5BD02A77}"/>
    <hyperlink ref="B29" r:id="rId25" display="https://www.worldometers.info/coronavirus/usa/washington/" xr:uid="{BB647953-7C59-45D6-8AE7-9C2B5ED19DF8}"/>
    <hyperlink ref="B30" r:id="rId26" display="https://www.worldometers.info/coronavirus/usa/iowa/" xr:uid="{CC88AADC-5A55-4DED-8DEA-E817BD847B4E}"/>
    <hyperlink ref="B31" r:id="rId27" display="https://www.worldometers.info/coronavirus/usa/nevada/" xr:uid="{B2B07054-FDE6-4E17-BAC1-0F10270263BF}"/>
    <hyperlink ref="B32" r:id="rId28" display="https://www.worldometers.info/coronavirus/usa/arkansas/" xr:uid="{5FC66C2A-6EC2-4563-9595-CB55645A2380}"/>
    <hyperlink ref="B33" r:id="rId29" display="https://www.worldometers.info/coronavirus/usa/oklahoma/" xr:uid="{799A452F-D78F-49AD-BB08-FCC3153055F9}"/>
    <hyperlink ref="B34" r:id="rId30" display="https://www.worldometers.info/coronavirus/usa/colorado/" xr:uid="{E1A18FBB-6FBD-488C-A8AC-7216239C9B1F}"/>
    <hyperlink ref="B35" r:id="rId31" display="https://www.worldometers.info/coronavirus/usa/utah/" xr:uid="{5496F459-E7C2-4769-A7AD-6908E109836F}"/>
    <hyperlink ref="B36" r:id="rId32" display="https://www.worldometers.info/coronavirus/usa/kentucky/" xr:uid="{40E52BC2-FF3D-4222-A089-4114CB47ADD9}"/>
    <hyperlink ref="B37" r:id="rId33" display="https://www.worldometers.info/coronavirus/usa/connecticut/" xr:uid="{65200078-810A-459B-BA8D-B7B047E1AF79}"/>
    <hyperlink ref="B38" r:id="rId34" display="https://www.worldometers.info/coronavirus/usa/kansas/" xr:uid="{69BDAD6D-DB3F-4191-B6FA-ABB0C96EEE32}"/>
    <hyperlink ref="B39" r:id="rId35" display="https://www.worldometers.info/coronavirus/usa/nebraska/" xr:uid="{C43DA159-2640-4BCA-BAB9-9886499F0F63}"/>
    <hyperlink ref="B40" r:id="rId36" display="https://www.worldometers.info/coronavirus/usa/idaho/" xr:uid="{CE90D11D-E934-4CDA-B9C2-30F1487AD17A}"/>
    <hyperlink ref="B41" r:id="rId37" display="https://www.worldometers.info/coronavirus/usa/oregon/" xr:uid="{441C9A20-BC67-414B-8102-EEC1794DC638}"/>
    <hyperlink ref="B42" r:id="rId38" display="https://www.worldometers.info/coronavirus/usa/new-mexico/" xr:uid="{46444EEE-FE10-4955-A4FE-7C93DF390DBC}"/>
    <hyperlink ref="B43" r:id="rId39" display="https://www.worldometers.info/coronavirus/usa/rhode-island/" xr:uid="{1BDCB71B-1A8B-4C7A-A3F9-24663F57FB15}"/>
    <hyperlink ref="B44" r:id="rId40" display="https://www.worldometers.info/coronavirus/usa/delaware/" xr:uid="{333531DF-D6C0-466E-9C7E-67246C76957F}"/>
    <hyperlink ref="B45" r:id="rId41" display="https://www.worldometers.info/coronavirus/usa/south-dakota/" xr:uid="{314E35AE-A106-4C32-BF8D-BB41DFEA38B0}"/>
    <hyperlink ref="B46" r:id="rId42" display="https://www.worldometers.info/coronavirus/usa/north-dakota/" xr:uid="{D1CD9B51-F2C9-47F4-B9A4-D792988A3A59}"/>
    <hyperlink ref="B47" r:id="rId43" display="https://www.worldometers.info/coronavirus/usa/district-of-columbia/" xr:uid="{5B8E991D-1305-45F7-8EA8-FCBB130D0702}"/>
    <hyperlink ref="B48" r:id="rId44" display="https://www.worldometers.info/coronavirus/usa/west-virginia/" xr:uid="{4269EAC3-A9D7-4D5E-B369-12AF77824227}"/>
    <hyperlink ref="B49" r:id="rId45" display="https://www.worldometers.info/coronavirus/usa/hawaii/" xr:uid="{2033E0C9-3CAE-4CE0-9C9B-60DC73A3C918}"/>
    <hyperlink ref="B50" r:id="rId46" display="https://www.worldometers.info/coronavirus/usa/montana/" xr:uid="{683C86E1-78DB-47AE-9697-59D327A78AEE}"/>
    <hyperlink ref="B51" r:id="rId47" display="https://www.worldometers.info/coronavirus/usa/new-hampshire/" xr:uid="{D111A541-3E40-428B-A995-7B9094C576A9}"/>
    <hyperlink ref="B52" r:id="rId48" display="https://www.worldometers.info/coronavirus/usa/alaska/" xr:uid="{8CE4E5B8-D8B6-4E8C-AC58-65791487EE55}"/>
    <hyperlink ref="B53" r:id="rId49" display="https://www.worldometers.info/coronavirus/usa/maine/" xr:uid="{A193AF00-F70F-49B1-9288-F7203D21E8F0}"/>
    <hyperlink ref="B54" r:id="rId50" display="https://www.worldometers.info/coronavirus/usa/wyoming/" xr:uid="{F0A39FB3-1463-4317-A533-CB229F72834B}"/>
    <hyperlink ref="B55" r:id="rId51" display="https://www.worldometers.info/coronavirus/usa/vermont/" xr:uid="{4903CBB8-5BE8-41F2-A02B-77DD53269546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Q6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D2" sqref="A2:D56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1" width="14.36328125" style="26" customWidth="1"/>
    <col min="12" max="12" width="14.36328125" style="25" customWidth="1"/>
    <col min="13" max="13" width="4.81640625" style="25" customWidth="1"/>
    <col min="14" max="14" width="10.08984375" style="25" customWidth="1"/>
    <col min="15" max="15" width="8.7265625" style="25"/>
    <col min="16" max="16" width="12.6328125" style="25" customWidth="1"/>
    <col min="17" max="17" width="9.81640625" style="40" customWidth="1"/>
    <col min="18" max="16384" width="8.7265625" style="25"/>
  </cols>
  <sheetData>
    <row r="1" spans="1:17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104</v>
      </c>
      <c r="G1" s="24" t="s">
        <v>89</v>
      </c>
      <c r="H1" s="24" t="s">
        <v>88</v>
      </c>
      <c r="I1" s="24" t="s">
        <v>94</v>
      </c>
      <c r="J1" s="24" t="s">
        <v>87</v>
      </c>
      <c r="K1" s="24" t="s">
        <v>86</v>
      </c>
      <c r="L1" s="24" t="s">
        <v>103</v>
      </c>
      <c r="M1" s="24"/>
      <c r="N1" s="24" t="s">
        <v>98</v>
      </c>
      <c r="O1" s="24" t="s">
        <v>99</v>
      </c>
      <c r="P1" s="24" t="s">
        <v>100</v>
      </c>
      <c r="Q1" s="24" t="s">
        <v>101</v>
      </c>
    </row>
    <row r="2" spans="1:17" ht="15" thickBot="1" x14ac:dyDescent="0.35">
      <c r="A2" s="41" t="s">
        <v>36</v>
      </c>
      <c r="B2" s="1">
        <v>135565</v>
      </c>
      <c r="C2" s="2"/>
      <c r="D2" s="1">
        <v>2301</v>
      </c>
      <c r="E2" s="2"/>
      <c r="F2" s="1">
        <v>54223</v>
      </c>
      <c r="G2" s="1">
        <v>79041</v>
      </c>
      <c r="H2" s="1">
        <v>27648</v>
      </c>
      <c r="I2" s="2">
        <v>469</v>
      </c>
      <c r="J2" s="1">
        <v>1048857</v>
      </c>
      <c r="K2" s="1">
        <v>213913</v>
      </c>
      <c r="L2" s="1">
        <v>4903185</v>
      </c>
      <c r="M2" s="46"/>
      <c r="N2" s="37">
        <f>IFERROR(B2/J2,0)</f>
        <v>0.12925022190822963</v>
      </c>
      <c r="O2" s="38">
        <f>IFERROR(I2/H2,0)</f>
        <v>1.6963252314814815E-2</v>
      </c>
      <c r="P2" s="36">
        <f>D2*250</f>
        <v>575250</v>
      </c>
      <c r="Q2" s="39">
        <f>ABS(P2-B2)/B2</f>
        <v>3.243351897613691</v>
      </c>
    </row>
    <row r="3" spans="1:17" ht="15" thickBot="1" x14ac:dyDescent="0.35">
      <c r="A3" s="41" t="s">
        <v>52</v>
      </c>
      <c r="B3" s="1">
        <v>6020</v>
      </c>
      <c r="C3" s="2"/>
      <c r="D3" s="2">
        <v>42</v>
      </c>
      <c r="E3" s="2"/>
      <c r="F3" s="1">
        <v>2148</v>
      </c>
      <c r="G3" s="1">
        <v>3830</v>
      </c>
      <c r="H3" s="1">
        <v>8229</v>
      </c>
      <c r="I3" s="2">
        <v>57</v>
      </c>
      <c r="J3" s="1">
        <v>393077</v>
      </c>
      <c r="K3" s="1">
        <v>537324</v>
      </c>
      <c r="L3" s="1">
        <v>731545</v>
      </c>
      <c r="M3" s="46"/>
      <c r="N3" s="37">
        <f>IFERROR(B3/J3,0)</f>
        <v>1.5315065496073288E-2</v>
      </c>
      <c r="O3" s="38">
        <f>IFERROR(I3/H3,0)</f>
        <v>6.926722566532993E-3</v>
      </c>
      <c r="P3" s="36">
        <f>D3*250</f>
        <v>10500</v>
      </c>
      <c r="Q3" s="39">
        <f>ABS(P3-B3)/B3</f>
        <v>0.7441860465116279</v>
      </c>
    </row>
    <row r="4" spans="1:17" ht="15" thickBot="1" x14ac:dyDescent="0.35">
      <c r="A4" s="41" t="s">
        <v>33</v>
      </c>
      <c r="B4" s="1">
        <v>207002</v>
      </c>
      <c r="C4" s="2"/>
      <c r="D4" s="1">
        <v>5273</v>
      </c>
      <c r="E4" s="2"/>
      <c r="F4" s="1">
        <v>32310</v>
      </c>
      <c r="G4" s="1">
        <v>169419</v>
      </c>
      <c r="H4" s="1">
        <v>28439</v>
      </c>
      <c r="I4" s="2">
        <v>724</v>
      </c>
      <c r="J4" s="1">
        <v>1545586</v>
      </c>
      <c r="K4" s="1">
        <v>212343</v>
      </c>
      <c r="L4" s="1">
        <v>7278717</v>
      </c>
      <c r="M4" s="46"/>
      <c r="N4" s="37">
        <f>IFERROR(B4/J4,0)</f>
        <v>0.13393107856825825</v>
      </c>
      <c r="O4" s="38">
        <f>IFERROR(I4/H4,0)</f>
        <v>2.5457997819895214E-2</v>
      </c>
      <c r="P4" s="36">
        <f>D4*250</f>
        <v>1318250</v>
      </c>
      <c r="Q4" s="39">
        <f>ABS(P4-B4)/B4</f>
        <v>5.3682959584931549</v>
      </c>
    </row>
    <row r="5" spans="1:17" ht="12.5" customHeight="1" thickBot="1" x14ac:dyDescent="0.35">
      <c r="A5" s="41" t="s">
        <v>34</v>
      </c>
      <c r="B5" s="1">
        <v>66804</v>
      </c>
      <c r="C5" s="2"/>
      <c r="D5" s="2">
        <v>940</v>
      </c>
      <c r="E5" s="2"/>
      <c r="F5" s="1">
        <v>60668</v>
      </c>
      <c r="G5" s="1">
        <v>5196</v>
      </c>
      <c r="H5" s="1">
        <v>22137</v>
      </c>
      <c r="I5" s="2">
        <v>311</v>
      </c>
      <c r="J5" s="1">
        <v>796179</v>
      </c>
      <c r="K5" s="1">
        <v>263827</v>
      </c>
      <c r="L5" s="1">
        <v>3017804</v>
      </c>
      <c r="M5" s="46"/>
      <c r="N5" s="37">
        <f>IFERROR(B5/J5,0)</f>
        <v>8.3905754861657994E-2</v>
      </c>
      <c r="O5" s="38">
        <f>IFERROR(I5/H5,0)</f>
        <v>1.404887744500158E-2</v>
      </c>
      <c r="P5" s="36">
        <f>D5*250</f>
        <v>235000</v>
      </c>
      <c r="Q5" s="39">
        <f>ABS(P5-B5)/B5</f>
        <v>2.5177534279384468</v>
      </c>
    </row>
    <row r="6" spans="1:17" ht="15" thickBot="1" x14ac:dyDescent="0.35">
      <c r="A6" s="41" t="s">
        <v>10</v>
      </c>
      <c r="B6" s="1">
        <v>751747</v>
      </c>
      <c r="C6" s="2"/>
      <c r="D6" s="1">
        <v>14090</v>
      </c>
      <c r="E6" s="2"/>
      <c r="F6" s="1">
        <v>366463</v>
      </c>
      <c r="G6" s="1">
        <v>371194</v>
      </c>
      <c r="H6" s="1">
        <v>19026</v>
      </c>
      <c r="I6" s="2">
        <v>357</v>
      </c>
      <c r="J6" s="1">
        <v>12389991</v>
      </c>
      <c r="K6" s="1">
        <v>313574</v>
      </c>
      <c r="L6" s="1">
        <v>39512223</v>
      </c>
      <c r="M6" s="46"/>
      <c r="N6" s="37">
        <f>IFERROR(B6/J6,0)</f>
        <v>6.067373253136342E-2</v>
      </c>
      <c r="O6" s="38">
        <f>IFERROR(I6/H6,0)</f>
        <v>1.8763796909492272E-2</v>
      </c>
      <c r="P6" s="36">
        <f>D6*250</f>
        <v>3522500</v>
      </c>
      <c r="Q6" s="39">
        <f>ABS(P6-B6)/B6</f>
        <v>3.6857519883684273</v>
      </c>
    </row>
    <row r="7" spans="1:17" ht="15" thickBot="1" x14ac:dyDescent="0.35">
      <c r="A7" s="41" t="s">
        <v>18</v>
      </c>
      <c r="B7" s="1">
        <v>60185</v>
      </c>
      <c r="C7" s="2"/>
      <c r="D7" s="1">
        <v>1979</v>
      </c>
      <c r="E7" s="2"/>
      <c r="F7" s="1">
        <v>27148</v>
      </c>
      <c r="G7" s="1">
        <v>31058</v>
      </c>
      <c r="H7" s="1">
        <v>10451</v>
      </c>
      <c r="I7" s="2">
        <v>344</v>
      </c>
      <c r="J7" s="1">
        <v>760610</v>
      </c>
      <c r="K7" s="1">
        <v>132079</v>
      </c>
      <c r="L7" s="1">
        <v>5758736</v>
      </c>
      <c r="M7" s="46"/>
      <c r="N7" s="37">
        <f>IFERROR(B7/J7,0)</f>
        <v>7.9127279420465158E-2</v>
      </c>
      <c r="O7" s="38">
        <f>IFERROR(I7/H7,0)</f>
        <v>3.291551047746627E-2</v>
      </c>
      <c r="P7" s="36">
        <f>D7*250</f>
        <v>494750</v>
      </c>
      <c r="Q7" s="39">
        <f>ABS(P7-B7)/B7</f>
        <v>7.2204868322671762</v>
      </c>
    </row>
    <row r="8" spans="1:17" ht="15" thickBot="1" x14ac:dyDescent="0.35">
      <c r="A8" s="41" t="s">
        <v>23</v>
      </c>
      <c r="B8" s="1">
        <v>54093</v>
      </c>
      <c r="C8" s="2"/>
      <c r="D8" s="1">
        <v>4478</v>
      </c>
      <c r="E8" s="2"/>
      <c r="F8" s="1">
        <v>40068</v>
      </c>
      <c r="G8" s="1">
        <v>9547</v>
      </c>
      <c r="H8" s="1">
        <v>15172</v>
      </c>
      <c r="I8" s="1">
        <v>1256</v>
      </c>
      <c r="J8" s="1">
        <v>1307244</v>
      </c>
      <c r="K8" s="1">
        <v>366659</v>
      </c>
      <c r="L8" s="1">
        <v>3565287</v>
      </c>
      <c r="M8" s="47"/>
      <c r="N8" s="37">
        <f>IFERROR(B8/J8,0)</f>
        <v>4.1379421133315587E-2</v>
      </c>
      <c r="O8" s="38">
        <f>IFERROR(I8/H8,0)</f>
        <v>8.2784075929343531E-2</v>
      </c>
      <c r="P8" s="36">
        <f>D8*250</f>
        <v>1119500</v>
      </c>
      <c r="Q8" s="39">
        <f>ABS(P8-B8)/B8</f>
        <v>19.695838648253932</v>
      </c>
    </row>
    <row r="9" spans="1:17" ht="15" thickBot="1" x14ac:dyDescent="0.35">
      <c r="A9" s="41" t="s">
        <v>43</v>
      </c>
      <c r="B9" s="1">
        <v>18466</v>
      </c>
      <c r="C9" s="2"/>
      <c r="D9" s="2">
        <v>613</v>
      </c>
      <c r="E9" s="2"/>
      <c r="F9" s="1">
        <v>10027</v>
      </c>
      <c r="G9" s="1">
        <v>7826</v>
      </c>
      <c r="H9" s="1">
        <v>18964</v>
      </c>
      <c r="I9" s="2">
        <v>630</v>
      </c>
      <c r="J9" s="1">
        <v>256698</v>
      </c>
      <c r="K9" s="1">
        <v>263614</v>
      </c>
      <c r="L9" s="1">
        <v>973764</v>
      </c>
      <c r="M9" s="46"/>
      <c r="N9" s="37">
        <f>IFERROR(B9/J9,0)</f>
        <v>7.1936672665934287E-2</v>
      </c>
      <c r="O9" s="38">
        <f>IFERROR(I9/H9,0)</f>
        <v>3.3220839485340645E-2</v>
      </c>
      <c r="P9" s="36">
        <f>D9*250</f>
        <v>153250</v>
      </c>
      <c r="Q9" s="39">
        <f>ABS(P9-B9)/B9</f>
        <v>7.2990360662839811</v>
      </c>
    </row>
    <row r="10" spans="1:17" ht="15" thickBot="1" x14ac:dyDescent="0.35">
      <c r="A10" s="41" t="s">
        <v>63</v>
      </c>
      <c r="B10" s="1">
        <v>14412</v>
      </c>
      <c r="C10" s="2"/>
      <c r="D10" s="2">
        <v>616</v>
      </c>
      <c r="E10" s="2"/>
      <c r="F10" s="1">
        <v>11498</v>
      </c>
      <c r="G10" s="1">
        <v>2298</v>
      </c>
      <c r="H10" s="1">
        <v>20421</v>
      </c>
      <c r="I10" s="2">
        <v>873</v>
      </c>
      <c r="J10" s="1">
        <v>319188</v>
      </c>
      <c r="K10" s="1">
        <v>452268</v>
      </c>
      <c r="L10" s="1">
        <v>705749</v>
      </c>
      <c r="M10" s="48"/>
      <c r="N10" s="37">
        <f>IFERROR(B10/J10,0)</f>
        <v>4.5152073386217524E-2</v>
      </c>
      <c r="O10" s="38">
        <f>IFERROR(I10/H10,0)</f>
        <v>4.2750110180696341E-2</v>
      </c>
      <c r="P10" s="36">
        <f>D10*250</f>
        <v>154000</v>
      </c>
      <c r="Q10" s="39">
        <f>ABS(P10-B10)/B10</f>
        <v>9.6855398279211773</v>
      </c>
    </row>
    <row r="11" spans="1:17" ht="15" thickBot="1" x14ac:dyDescent="0.35">
      <c r="A11" s="41" t="s">
        <v>13</v>
      </c>
      <c r="B11" s="1">
        <v>654731</v>
      </c>
      <c r="C11" s="2"/>
      <c r="D11" s="1">
        <v>12326</v>
      </c>
      <c r="E11" s="2"/>
      <c r="F11" s="1">
        <v>128422</v>
      </c>
      <c r="G11" s="1">
        <v>513983</v>
      </c>
      <c r="H11" s="1">
        <v>30484</v>
      </c>
      <c r="I11" s="2">
        <v>574</v>
      </c>
      <c r="J11" s="1">
        <v>4857274</v>
      </c>
      <c r="K11" s="1">
        <v>226154</v>
      </c>
      <c r="L11" s="1">
        <v>21477737</v>
      </c>
      <c r="M11" s="46"/>
      <c r="N11" s="37">
        <f>IFERROR(B11/J11,0)</f>
        <v>0.13479391938770593</v>
      </c>
      <c r="O11" s="38">
        <f>IFERROR(I11/H11,0)</f>
        <v>1.8829549927830994E-2</v>
      </c>
      <c r="P11" s="36">
        <f>D11*250</f>
        <v>3081500</v>
      </c>
      <c r="Q11" s="39">
        <f>ABS(P11-B11)/B11</f>
        <v>3.7065130565071764</v>
      </c>
    </row>
    <row r="12" spans="1:17" ht="15" thickBot="1" x14ac:dyDescent="0.35">
      <c r="A12" s="41" t="s">
        <v>16</v>
      </c>
      <c r="B12" s="1">
        <v>289123</v>
      </c>
      <c r="C12" s="2"/>
      <c r="D12" s="1">
        <v>6204</v>
      </c>
      <c r="E12" s="2"/>
      <c r="F12" s="1">
        <v>57108</v>
      </c>
      <c r="G12" s="1">
        <v>225811</v>
      </c>
      <c r="H12" s="1">
        <v>27231</v>
      </c>
      <c r="I12" s="2">
        <v>584</v>
      </c>
      <c r="J12" s="1">
        <v>2828796</v>
      </c>
      <c r="K12" s="1">
        <v>266430</v>
      </c>
      <c r="L12" s="1">
        <v>10617423</v>
      </c>
      <c r="M12" s="46"/>
      <c r="N12" s="37">
        <f>IFERROR(B12/J12,0)</f>
        <v>0.1022070873968996</v>
      </c>
      <c r="O12" s="38">
        <f>IFERROR(I12/H12,0)</f>
        <v>2.1446145936616357E-2</v>
      </c>
      <c r="P12" s="36">
        <f>D12*250</f>
        <v>1551000</v>
      </c>
      <c r="Q12" s="39">
        <f>ABS(P12-B12)/B12</f>
        <v>4.3644988465116921</v>
      </c>
    </row>
    <row r="13" spans="1:17" ht="13.5" thickBot="1" x14ac:dyDescent="0.35">
      <c r="A13" s="44" t="s">
        <v>64</v>
      </c>
      <c r="B13" s="1">
        <v>1846</v>
      </c>
      <c r="C13" s="2"/>
      <c r="D13" s="2">
        <v>21</v>
      </c>
      <c r="E13" s="2"/>
      <c r="F13" s="1">
        <v>1081</v>
      </c>
      <c r="G13" s="2">
        <v>744</v>
      </c>
      <c r="H13" s="2"/>
      <c r="I13" s="2"/>
      <c r="J13" s="1">
        <v>42774</v>
      </c>
      <c r="K13" s="2"/>
      <c r="L13" s="2"/>
      <c r="M13" s="46"/>
      <c r="N13" s="37">
        <f>IFERROR(B13/J13,0)</f>
        <v>4.3157058025903583E-2</v>
      </c>
      <c r="O13" s="38">
        <f>IFERROR(I13/H13,0)</f>
        <v>0</v>
      </c>
      <c r="P13" s="36">
        <f>D13*250</f>
        <v>5250</v>
      </c>
      <c r="Q13" s="39">
        <f>ABS(P13-B13)/B13</f>
        <v>1.8439869989165765</v>
      </c>
    </row>
    <row r="14" spans="1:17" ht="15" thickBot="1" x14ac:dyDescent="0.35">
      <c r="A14" s="41" t="s">
        <v>47</v>
      </c>
      <c r="B14" s="1">
        <v>10292</v>
      </c>
      <c r="C14" s="2"/>
      <c r="D14" s="2">
        <v>94</v>
      </c>
      <c r="E14" s="2"/>
      <c r="F14" s="1">
        <v>3176</v>
      </c>
      <c r="G14" s="1">
        <v>7022</v>
      </c>
      <c r="H14" s="1">
        <v>7269</v>
      </c>
      <c r="I14" s="2">
        <v>66</v>
      </c>
      <c r="J14" s="1">
        <v>329209</v>
      </c>
      <c r="K14" s="1">
        <v>232513</v>
      </c>
      <c r="L14" s="1">
        <v>1415872</v>
      </c>
      <c r="M14" s="46"/>
      <c r="N14" s="37">
        <f>IFERROR(B14/J14,0)</f>
        <v>3.1262814807614614E-2</v>
      </c>
      <c r="O14" s="38">
        <f>IFERROR(I14/H14,0)</f>
        <v>9.0796533223276923E-3</v>
      </c>
      <c r="P14" s="36">
        <f>D14*250</f>
        <v>23500</v>
      </c>
      <c r="Q14" s="39">
        <f>ABS(P14-B14)/B14</f>
        <v>1.2833268558103381</v>
      </c>
    </row>
    <row r="15" spans="1:17" ht="15" thickBot="1" x14ac:dyDescent="0.35">
      <c r="A15" s="41" t="s">
        <v>49</v>
      </c>
      <c r="B15" s="1">
        <v>34617</v>
      </c>
      <c r="C15" s="2"/>
      <c r="D15" s="2">
        <v>407</v>
      </c>
      <c r="E15" s="2"/>
      <c r="F15" s="1">
        <v>17599</v>
      </c>
      <c r="G15" s="1">
        <v>16611</v>
      </c>
      <c r="H15" s="1">
        <v>19371</v>
      </c>
      <c r="I15" s="2">
        <v>228</v>
      </c>
      <c r="J15" s="1">
        <v>271142</v>
      </c>
      <c r="K15" s="1">
        <v>151725</v>
      </c>
      <c r="L15" s="1">
        <v>1787065</v>
      </c>
      <c r="M15" s="46"/>
      <c r="N15" s="37">
        <f>IFERROR(B15/J15,0)</f>
        <v>0.1276711096030862</v>
      </c>
      <c r="O15" s="38">
        <f>IFERROR(I15/H15,0)</f>
        <v>1.1770171906458108E-2</v>
      </c>
      <c r="P15" s="36">
        <f>D15*250</f>
        <v>101750</v>
      </c>
      <c r="Q15" s="39">
        <f>ABS(P15-B15)/B15</f>
        <v>1.9393072767715285</v>
      </c>
    </row>
    <row r="16" spans="1:17" ht="15" thickBot="1" x14ac:dyDescent="0.35">
      <c r="A16" s="41" t="s">
        <v>12</v>
      </c>
      <c r="B16" s="1">
        <v>257571</v>
      </c>
      <c r="C16" s="2"/>
      <c r="D16" s="1">
        <v>8461</v>
      </c>
      <c r="E16" s="2"/>
      <c r="F16" s="1">
        <v>197808</v>
      </c>
      <c r="G16" s="1">
        <v>51302</v>
      </c>
      <c r="H16" s="1">
        <v>20326</v>
      </c>
      <c r="I16" s="2">
        <v>668</v>
      </c>
      <c r="J16" s="1">
        <v>4575721</v>
      </c>
      <c r="K16" s="1">
        <v>361094</v>
      </c>
      <c r="L16" s="1">
        <v>12671821</v>
      </c>
      <c r="M16" s="46"/>
      <c r="N16" s="37">
        <f>IFERROR(B16/J16,0)</f>
        <v>5.6290800946998301E-2</v>
      </c>
      <c r="O16" s="38">
        <f>IFERROR(I16/H16,0)</f>
        <v>3.2864311718980618E-2</v>
      </c>
      <c r="P16" s="36">
        <f>D16*250</f>
        <v>2115250</v>
      </c>
      <c r="Q16" s="39">
        <f>ABS(P16-B16)/B16</f>
        <v>7.2122987448121103</v>
      </c>
    </row>
    <row r="17" spans="1:17" ht="15" thickBot="1" x14ac:dyDescent="0.35">
      <c r="A17" s="41" t="s">
        <v>27</v>
      </c>
      <c r="B17" s="1">
        <v>102243</v>
      </c>
      <c r="C17" s="2"/>
      <c r="D17" s="1">
        <v>3410</v>
      </c>
      <c r="E17" s="2"/>
      <c r="F17" s="1">
        <v>79859</v>
      </c>
      <c r="G17" s="1">
        <v>18974</v>
      </c>
      <c r="H17" s="1">
        <v>15187</v>
      </c>
      <c r="I17" s="2">
        <v>507</v>
      </c>
      <c r="J17" s="1">
        <v>1584532</v>
      </c>
      <c r="K17" s="1">
        <v>235365</v>
      </c>
      <c r="L17" s="1">
        <v>6732219</v>
      </c>
      <c r="M17" s="46"/>
      <c r="N17" s="37">
        <f>IFERROR(B17/J17,0)</f>
        <v>6.4525676982225666E-2</v>
      </c>
      <c r="O17" s="38">
        <f>IFERROR(I17/H17,0)</f>
        <v>3.3383815105024035E-2</v>
      </c>
      <c r="P17" s="36">
        <f>D17*250</f>
        <v>852500</v>
      </c>
      <c r="Q17" s="39">
        <f>ABS(P17-B17)/B17</f>
        <v>7.3379791281554727</v>
      </c>
    </row>
    <row r="18" spans="1:17" ht="15" thickBot="1" x14ac:dyDescent="0.35">
      <c r="A18" s="41" t="s">
        <v>41</v>
      </c>
      <c r="B18" s="1">
        <v>72549</v>
      </c>
      <c r="C18" s="43">
        <v>267</v>
      </c>
      <c r="D18" s="1">
        <v>1208</v>
      </c>
      <c r="E18" s="42">
        <v>1</v>
      </c>
      <c r="F18" s="1">
        <v>52263</v>
      </c>
      <c r="G18" s="1">
        <v>19078</v>
      </c>
      <c r="H18" s="1">
        <v>22994</v>
      </c>
      <c r="I18" s="2">
        <v>383</v>
      </c>
      <c r="J18" s="1">
        <v>687181</v>
      </c>
      <c r="K18" s="1">
        <v>217802</v>
      </c>
      <c r="L18" s="1">
        <v>3155070</v>
      </c>
      <c r="M18" s="46"/>
      <c r="N18" s="37">
        <f>IFERROR(B18/J18,0)</f>
        <v>0.10557480489128775</v>
      </c>
      <c r="O18" s="38">
        <f>IFERROR(I18/H18,0)</f>
        <v>1.6656519091937026E-2</v>
      </c>
      <c r="P18" s="36">
        <f>D18*250</f>
        <v>302000</v>
      </c>
      <c r="Q18" s="39">
        <f>ABS(P18-B18)/B18</f>
        <v>3.1627038277577912</v>
      </c>
    </row>
    <row r="19" spans="1:17" ht="15" thickBot="1" x14ac:dyDescent="0.35">
      <c r="A19" s="41" t="s">
        <v>45</v>
      </c>
      <c r="B19" s="1">
        <v>48413</v>
      </c>
      <c r="C19" s="2"/>
      <c r="D19" s="2">
        <v>503</v>
      </c>
      <c r="E19" s="2"/>
      <c r="F19" s="1">
        <v>30328</v>
      </c>
      <c r="G19" s="1">
        <v>17582</v>
      </c>
      <c r="H19" s="1">
        <v>16618</v>
      </c>
      <c r="I19" s="2">
        <v>173</v>
      </c>
      <c r="J19" s="1">
        <v>441414</v>
      </c>
      <c r="K19" s="1">
        <v>151516</v>
      </c>
      <c r="L19" s="1">
        <v>2913314</v>
      </c>
      <c r="M19" s="47"/>
      <c r="N19" s="37">
        <f>IFERROR(B19/J19,0)</f>
        <v>0.10967708319174289</v>
      </c>
      <c r="O19" s="38">
        <f>IFERROR(I19/H19,0)</f>
        <v>1.0410398363220604E-2</v>
      </c>
      <c r="P19" s="36">
        <f>D19*250</f>
        <v>125750</v>
      </c>
      <c r="Q19" s="39">
        <f>ABS(P19-B19)/B19</f>
        <v>1.5974428356020076</v>
      </c>
    </row>
    <row r="20" spans="1:17" ht="15" thickBot="1" x14ac:dyDescent="0.35">
      <c r="A20" s="41" t="s">
        <v>38</v>
      </c>
      <c r="B20" s="1">
        <v>54772</v>
      </c>
      <c r="C20" s="2"/>
      <c r="D20" s="1">
        <v>1035</v>
      </c>
      <c r="E20" s="2"/>
      <c r="F20" s="1">
        <v>10791</v>
      </c>
      <c r="G20" s="1">
        <v>42946</v>
      </c>
      <c r="H20" s="1">
        <v>12260</v>
      </c>
      <c r="I20" s="2">
        <v>232</v>
      </c>
      <c r="J20" s="1">
        <v>943460</v>
      </c>
      <c r="K20" s="1">
        <v>211175</v>
      </c>
      <c r="L20" s="1">
        <v>4467673</v>
      </c>
      <c r="M20" s="46"/>
      <c r="N20" s="37">
        <f>IFERROR(B20/J20,0)</f>
        <v>5.8054395522862658E-2</v>
      </c>
      <c r="O20" s="38">
        <f>IFERROR(I20/H20,0)</f>
        <v>1.8923327895595431E-2</v>
      </c>
      <c r="P20" s="36">
        <f>D20*250</f>
        <v>258750</v>
      </c>
      <c r="Q20" s="39">
        <f>ABS(P20-B20)/B20</f>
        <v>3.7241291170671147</v>
      </c>
    </row>
    <row r="21" spans="1:17" ht="15" thickBot="1" x14ac:dyDescent="0.35">
      <c r="A21" s="41" t="s">
        <v>14</v>
      </c>
      <c r="B21" s="1">
        <v>155419</v>
      </c>
      <c r="C21" s="2"/>
      <c r="D21" s="1">
        <v>5161</v>
      </c>
      <c r="E21" s="2"/>
      <c r="F21" s="1">
        <v>140440</v>
      </c>
      <c r="G21" s="1">
        <v>9818</v>
      </c>
      <c r="H21" s="1">
        <v>33432</v>
      </c>
      <c r="I21" s="1">
        <v>1110</v>
      </c>
      <c r="J21" s="1">
        <v>2009584</v>
      </c>
      <c r="K21" s="1">
        <v>432281</v>
      </c>
      <c r="L21" s="1">
        <v>4648794</v>
      </c>
      <c r="M21" s="46"/>
      <c r="N21" s="37">
        <f>IFERROR(B21/J21,0)</f>
        <v>7.7338892029395145E-2</v>
      </c>
      <c r="O21" s="38">
        <f>IFERROR(I21/H21,0)</f>
        <v>3.3201722900215364E-2</v>
      </c>
      <c r="P21" s="36">
        <f>D21*250</f>
        <v>1290250</v>
      </c>
      <c r="Q21" s="39">
        <f>ABS(P21-B21)/B21</f>
        <v>7.3017520380391074</v>
      </c>
    </row>
    <row r="22" spans="1:17" ht="15" thickBot="1" x14ac:dyDescent="0.35">
      <c r="A22" s="41" t="s">
        <v>39</v>
      </c>
      <c r="B22" s="1">
        <v>4760</v>
      </c>
      <c r="C22" s="2"/>
      <c r="D22" s="2">
        <v>134</v>
      </c>
      <c r="E22" s="2"/>
      <c r="F22" s="1">
        <v>4153</v>
      </c>
      <c r="G22" s="2">
        <v>473</v>
      </c>
      <c r="H22" s="1">
        <v>3541</v>
      </c>
      <c r="I22" s="2">
        <v>100</v>
      </c>
      <c r="J22" s="1">
        <v>323367</v>
      </c>
      <c r="K22" s="1">
        <v>240563</v>
      </c>
      <c r="L22" s="1">
        <v>1344212</v>
      </c>
      <c r="M22" s="46"/>
      <c r="N22" s="37">
        <f>IFERROR(B22/J22,0)</f>
        <v>1.4720116771346489E-2</v>
      </c>
      <c r="O22" s="38">
        <f>IFERROR(I22/H22,0)</f>
        <v>2.8240609997175939E-2</v>
      </c>
      <c r="P22" s="36">
        <f>D22*250</f>
        <v>33500</v>
      </c>
      <c r="Q22" s="39">
        <f>ABS(P22-B22)/B22</f>
        <v>6.03781512605042</v>
      </c>
    </row>
    <row r="23" spans="1:17" ht="15" thickBot="1" x14ac:dyDescent="0.35">
      <c r="A23" s="41" t="s">
        <v>26</v>
      </c>
      <c r="B23" s="1">
        <v>114078</v>
      </c>
      <c r="C23" s="2"/>
      <c r="D23" s="1">
        <v>3824</v>
      </c>
      <c r="E23" s="2"/>
      <c r="F23" s="1">
        <v>7166</v>
      </c>
      <c r="G23" s="1">
        <v>103088</v>
      </c>
      <c r="H23" s="1">
        <v>18869</v>
      </c>
      <c r="I23" s="2">
        <v>633</v>
      </c>
      <c r="J23" s="1">
        <v>2128024</v>
      </c>
      <c r="K23" s="1">
        <v>351991</v>
      </c>
      <c r="L23" s="1">
        <v>6045680</v>
      </c>
      <c r="M23" s="46"/>
      <c r="N23" s="37">
        <f>IFERROR(B23/J23,0)</f>
        <v>5.3607478111149125E-2</v>
      </c>
      <c r="O23" s="38">
        <f>IFERROR(I23/H23,0)</f>
        <v>3.354708781599449E-2</v>
      </c>
      <c r="P23" s="36">
        <f>D23*250</f>
        <v>956000</v>
      </c>
      <c r="Q23" s="39">
        <f>ABS(P23-B23)/B23</f>
        <v>7.3802310699696703</v>
      </c>
    </row>
    <row r="24" spans="1:17" ht="15" thickBot="1" x14ac:dyDescent="0.35">
      <c r="A24" s="41" t="s">
        <v>17</v>
      </c>
      <c r="B24" s="1">
        <v>123546</v>
      </c>
      <c r="C24" s="2"/>
      <c r="D24" s="1">
        <v>9166</v>
      </c>
      <c r="E24" s="2"/>
      <c r="F24" s="1">
        <v>107501</v>
      </c>
      <c r="G24" s="1">
        <v>6879</v>
      </c>
      <c r="H24" s="1">
        <v>17925</v>
      </c>
      <c r="I24" s="1">
        <v>1330</v>
      </c>
      <c r="J24" s="1">
        <v>2119638</v>
      </c>
      <c r="K24" s="1">
        <v>307528</v>
      </c>
      <c r="L24" s="1">
        <v>6892503</v>
      </c>
      <c r="M24" s="46"/>
      <c r="N24" s="37">
        <f>IFERROR(B24/J24,0)</f>
        <v>5.8286367766571465E-2</v>
      </c>
      <c r="O24" s="38">
        <f>IFERROR(I24/H24,0)</f>
        <v>7.4198047419804736E-2</v>
      </c>
      <c r="P24" s="36">
        <f>D24*250</f>
        <v>2291500</v>
      </c>
      <c r="Q24" s="39">
        <f>ABS(P24-B24)/B24</f>
        <v>17.547747397730401</v>
      </c>
    </row>
    <row r="25" spans="1:17" ht="15" thickBot="1" x14ac:dyDescent="0.35">
      <c r="A25" s="41" t="s">
        <v>11</v>
      </c>
      <c r="B25" s="1">
        <v>120846</v>
      </c>
      <c r="C25" s="2"/>
      <c r="D25" s="1">
        <v>6894</v>
      </c>
      <c r="E25" s="2"/>
      <c r="F25" s="1">
        <v>80678</v>
      </c>
      <c r="G25" s="1">
        <v>33274</v>
      </c>
      <c r="H25" s="1">
        <v>12101</v>
      </c>
      <c r="I25" s="2">
        <v>690</v>
      </c>
      <c r="J25" s="1">
        <v>3335846</v>
      </c>
      <c r="K25" s="1">
        <v>334024</v>
      </c>
      <c r="L25" s="1">
        <v>9986857</v>
      </c>
      <c r="M25" s="46"/>
      <c r="N25" s="37">
        <f>IFERROR(B25/J25,0)</f>
        <v>3.6226492469976133E-2</v>
      </c>
      <c r="O25" s="38">
        <f>IFERROR(I25/H25,0)</f>
        <v>5.7020080985042555E-2</v>
      </c>
      <c r="P25" s="36">
        <f>D25*250</f>
        <v>1723500</v>
      </c>
      <c r="Q25" s="39">
        <f>ABS(P25-B25)/B25</f>
        <v>13.2619532297304</v>
      </c>
    </row>
    <row r="26" spans="1:17" ht="15" thickBot="1" x14ac:dyDescent="0.35">
      <c r="A26" s="41" t="s">
        <v>32</v>
      </c>
      <c r="B26" s="1">
        <v>82249</v>
      </c>
      <c r="C26" s="2"/>
      <c r="D26" s="1">
        <v>1936</v>
      </c>
      <c r="E26" s="2"/>
      <c r="F26" s="1">
        <v>75425</v>
      </c>
      <c r="G26" s="1">
        <v>4888</v>
      </c>
      <c r="H26" s="1">
        <v>14584</v>
      </c>
      <c r="I26" s="2">
        <v>343</v>
      </c>
      <c r="J26" s="1">
        <v>1646961</v>
      </c>
      <c r="K26" s="1">
        <v>292033</v>
      </c>
      <c r="L26" s="1">
        <v>5639632</v>
      </c>
      <c r="M26" s="46"/>
      <c r="N26" s="37">
        <f>IFERROR(B26/J26,0)</f>
        <v>4.9939858928049904E-2</v>
      </c>
      <c r="O26" s="38">
        <f>IFERROR(I26/H26,0)</f>
        <v>2.3518924849149754E-2</v>
      </c>
      <c r="P26" s="36">
        <f>D26*250</f>
        <v>484000</v>
      </c>
      <c r="Q26" s="39">
        <f>ABS(P26-B26)/B26</f>
        <v>4.8845700251674788</v>
      </c>
    </row>
    <row r="27" spans="1:17" ht="15" thickBot="1" x14ac:dyDescent="0.35">
      <c r="A27" s="41" t="s">
        <v>30</v>
      </c>
      <c r="B27" s="1">
        <v>88322</v>
      </c>
      <c r="C27" s="2"/>
      <c r="D27" s="1">
        <v>2656</v>
      </c>
      <c r="E27" s="2"/>
      <c r="F27" s="1">
        <v>74098</v>
      </c>
      <c r="G27" s="1">
        <v>11568</v>
      </c>
      <c r="H27" s="1">
        <v>29677</v>
      </c>
      <c r="I27" s="2">
        <v>892</v>
      </c>
      <c r="J27" s="1">
        <v>672878</v>
      </c>
      <c r="K27" s="1">
        <v>226090</v>
      </c>
      <c r="L27" s="1">
        <v>2976149</v>
      </c>
      <c r="M27" s="46"/>
      <c r="N27" s="37">
        <f>IFERROR(B27/J27,0)</f>
        <v>0.13126005011309627</v>
      </c>
      <c r="O27" s="38">
        <f>IFERROR(I27/H27,0)</f>
        <v>3.0056946456852109E-2</v>
      </c>
      <c r="P27" s="36">
        <f>D27*250</f>
        <v>664000</v>
      </c>
      <c r="Q27" s="39">
        <f>ABS(P27-B27)/B27</f>
        <v>6.517945698693417</v>
      </c>
    </row>
    <row r="28" spans="1:17" ht="15" thickBot="1" x14ac:dyDescent="0.35">
      <c r="A28" s="41" t="s">
        <v>35</v>
      </c>
      <c r="B28" s="1">
        <v>99611</v>
      </c>
      <c r="C28" s="2"/>
      <c r="D28" s="1">
        <v>1804</v>
      </c>
      <c r="E28" s="2"/>
      <c r="F28" s="1">
        <v>15070</v>
      </c>
      <c r="G28" s="1">
        <v>82737</v>
      </c>
      <c r="H28" s="1">
        <v>16230</v>
      </c>
      <c r="I28" s="2">
        <v>294</v>
      </c>
      <c r="J28" s="1">
        <v>1154558</v>
      </c>
      <c r="K28" s="1">
        <v>188118</v>
      </c>
      <c r="L28" s="1">
        <v>6137428</v>
      </c>
      <c r="M28" s="46"/>
      <c r="N28" s="37">
        <f>IFERROR(B28/J28,0)</f>
        <v>8.6276306603912487E-2</v>
      </c>
      <c r="O28" s="38">
        <f>IFERROR(I28/H28,0)</f>
        <v>1.8114602587800371E-2</v>
      </c>
      <c r="P28" s="36">
        <f>D28*250</f>
        <v>451000</v>
      </c>
      <c r="Q28" s="39">
        <f>ABS(P28-B28)/B28</f>
        <v>3.527612412283784</v>
      </c>
    </row>
    <row r="29" spans="1:17" ht="15" thickBot="1" x14ac:dyDescent="0.35">
      <c r="A29" s="41" t="s">
        <v>51</v>
      </c>
      <c r="B29" s="1">
        <v>8663</v>
      </c>
      <c r="C29" s="2"/>
      <c r="D29" s="2">
        <v>123</v>
      </c>
      <c r="E29" s="2"/>
      <c r="F29" s="1">
        <v>6732</v>
      </c>
      <c r="G29" s="1">
        <v>1808</v>
      </c>
      <c r="H29" s="1">
        <v>8106</v>
      </c>
      <c r="I29" s="2">
        <v>115</v>
      </c>
      <c r="J29" s="1">
        <v>273352</v>
      </c>
      <c r="K29" s="1">
        <v>255761</v>
      </c>
      <c r="L29" s="1">
        <v>1068778</v>
      </c>
      <c r="M29" s="46"/>
      <c r="N29" s="37">
        <f>IFERROR(B29/J29,0)</f>
        <v>3.1691738125201208E-2</v>
      </c>
      <c r="O29" s="38">
        <f>IFERROR(I29/H29,0)</f>
        <v>1.4187021959042685E-2</v>
      </c>
      <c r="P29" s="36">
        <f>D29*250</f>
        <v>30750</v>
      </c>
      <c r="Q29" s="39">
        <f>ABS(P29-B29)/B29</f>
        <v>2.5495786678979568</v>
      </c>
    </row>
    <row r="30" spans="1:17" ht="15" thickBot="1" x14ac:dyDescent="0.35">
      <c r="A30" s="41" t="s">
        <v>50</v>
      </c>
      <c r="B30" s="1">
        <v>37373</v>
      </c>
      <c r="C30" s="2"/>
      <c r="D30" s="2">
        <v>430</v>
      </c>
      <c r="E30" s="2"/>
      <c r="F30" s="1">
        <v>28513</v>
      </c>
      <c r="G30" s="1">
        <v>8430</v>
      </c>
      <c r="H30" s="1">
        <v>19320</v>
      </c>
      <c r="I30" s="2">
        <v>222</v>
      </c>
      <c r="J30" s="1">
        <v>394342</v>
      </c>
      <c r="K30" s="1">
        <v>203857</v>
      </c>
      <c r="L30" s="1">
        <v>1934408</v>
      </c>
      <c r="M30" s="46"/>
      <c r="N30" s="37">
        <f>IFERROR(B30/J30,0)</f>
        <v>9.4773065004488496E-2</v>
      </c>
      <c r="O30" s="38">
        <f>IFERROR(I30/H30,0)</f>
        <v>1.1490683229813664E-2</v>
      </c>
      <c r="P30" s="36">
        <f>D30*250</f>
        <v>107500</v>
      </c>
      <c r="Q30" s="39">
        <f>ABS(P30-B30)/B30</f>
        <v>1.8764081021057983</v>
      </c>
    </row>
    <row r="31" spans="1:17" ht="15" thickBot="1" x14ac:dyDescent="0.35">
      <c r="A31" s="41" t="s">
        <v>31</v>
      </c>
      <c r="B31" s="1">
        <v>72546</v>
      </c>
      <c r="C31" s="2"/>
      <c r="D31" s="1">
        <v>1429</v>
      </c>
      <c r="E31" s="2"/>
      <c r="F31" s="1">
        <v>37757</v>
      </c>
      <c r="G31" s="1">
        <v>33360</v>
      </c>
      <c r="H31" s="1">
        <v>23553</v>
      </c>
      <c r="I31" s="2">
        <v>464</v>
      </c>
      <c r="J31" s="1">
        <v>912404</v>
      </c>
      <c r="K31" s="1">
        <v>296220</v>
      </c>
      <c r="L31" s="1">
        <v>3080156</v>
      </c>
      <c r="M31" s="46"/>
      <c r="N31" s="37">
        <f>IFERROR(B31/J31,0)</f>
        <v>7.9510830728493076E-2</v>
      </c>
      <c r="O31" s="38">
        <f>IFERROR(I31/H31,0)</f>
        <v>1.9700250498874878E-2</v>
      </c>
      <c r="P31" s="36">
        <f>D31*250</f>
        <v>357250</v>
      </c>
      <c r="Q31" s="39">
        <f>ABS(P31-B31)/B31</f>
        <v>3.9244617208391919</v>
      </c>
    </row>
    <row r="32" spans="1:17" ht="15" thickBot="1" x14ac:dyDescent="0.35">
      <c r="A32" s="41" t="s">
        <v>42</v>
      </c>
      <c r="B32" s="1">
        <v>7573</v>
      </c>
      <c r="C32" s="2"/>
      <c r="D32" s="2">
        <v>434</v>
      </c>
      <c r="E32" s="2"/>
      <c r="F32" s="1">
        <v>6867</v>
      </c>
      <c r="G32" s="2">
        <v>272</v>
      </c>
      <c r="H32" s="1">
        <v>5570</v>
      </c>
      <c r="I32" s="2">
        <v>319</v>
      </c>
      <c r="J32" s="1">
        <v>255943</v>
      </c>
      <c r="K32" s="1">
        <v>188233</v>
      </c>
      <c r="L32" s="1">
        <v>1359711</v>
      </c>
      <c r="M32" s="46"/>
      <c r="N32" s="37">
        <f>IFERROR(B32/J32,0)</f>
        <v>2.9588619341025149E-2</v>
      </c>
      <c r="O32" s="38">
        <f>IFERROR(I32/H32,0)</f>
        <v>5.727109515260323E-2</v>
      </c>
      <c r="P32" s="36">
        <f>D32*250</f>
        <v>108500</v>
      </c>
      <c r="Q32" s="39">
        <f>ABS(P32-B32)/B32</f>
        <v>13.327215106298693</v>
      </c>
    </row>
    <row r="33" spans="1:17" ht="15" thickBot="1" x14ac:dyDescent="0.35">
      <c r="A33" s="41" t="s">
        <v>8</v>
      </c>
      <c r="B33" s="1">
        <v>198949</v>
      </c>
      <c r="C33" s="2"/>
      <c r="D33" s="1">
        <v>16136</v>
      </c>
      <c r="E33" s="2"/>
      <c r="F33" s="1">
        <v>165091</v>
      </c>
      <c r="G33" s="1">
        <v>17722</v>
      </c>
      <c r="H33" s="1">
        <v>22399</v>
      </c>
      <c r="I33" s="1">
        <v>1817</v>
      </c>
      <c r="J33" s="1">
        <v>3113654</v>
      </c>
      <c r="K33" s="1">
        <v>350550</v>
      </c>
      <c r="L33" s="1">
        <v>8882190</v>
      </c>
      <c r="M33" s="46"/>
      <c r="N33" s="37">
        <f>IFERROR(B33/J33,0)</f>
        <v>6.3895667277096294E-2</v>
      </c>
      <c r="O33" s="38">
        <f>IFERROR(I33/H33,0)</f>
        <v>8.1119692843430513E-2</v>
      </c>
      <c r="P33" s="36">
        <f>D33*250</f>
        <v>4034000</v>
      </c>
      <c r="Q33" s="39">
        <f>ABS(P33-B33)/B33</f>
        <v>19.27655328752595</v>
      </c>
    </row>
    <row r="34" spans="1:17" ht="15" thickBot="1" x14ac:dyDescent="0.35">
      <c r="A34" s="41" t="s">
        <v>44</v>
      </c>
      <c r="B34" s="1">
        <v>26429</v>
      </c>
      <c r="C34" s="2"/>
      <c r="D34" s="2">
        <v>816</v>
      </c>
      <c r="E34" s="2"/>
      <c r="F34" s="1">
        <v>14120</v>
      </c>
      <c r="G34" s="1">
        <v>11493</v>
      </c>
      <c r="H34" s="1">
        <v>12604</v>
      </c>
      <c r="I34" s="2">
        <v>389</v>
      </c>
      <c r="J34" s="1">
        <v>806999</v>
      </c>
      <c r="K34" s="1">
        <v>384866</v>
      </c>
      <c r="L34" s="1">
        <v>2096829</v>
      </c>
      <c r="M34" s="46"/>
      <c r="N34" s="37">
        <f>IFERROR(B34/J34,0)</f>
        <v>3.2749730792727132E-2</v>
      </c>
      <c r="O34" s="38">
        <f>IFERROR(I34/H34,0)</f>
        <v>3.0863218026023483E-2</v>
      </c>
      <c r="P34" s="36">
        <f>D34*250</f>
        <v>204000</v>
      </c>
      <c r="Q34" s="39">
        <f>ABS(P34-B34)/B34</f>
        <v>6.7187937492905521</v>
      </c>
    </row>
    <row r="35" spans="1:17" ht="15" thickBot="1" x14ac:dyDescent="0.35">
      <c r="A35" s="41" t="s">
        <v>7</v>
      </c>
      <c r="B35" s="1">
        <v>475035</v>
      </c>
      <c r="C35" s="2"/>
      <c r="D35" s="1">
        <v>33109</v>
      </c>
      <c r="E35" s="2"/>
      <c r="F35" s="1">
        <v>379680</v>
      </c>
      <c r="G35" s="1">
        <v>62246</v>
      </c>
      <c r="H35" s="1">
        <v>24419</v>
      </c>
      <c r="I35" s="1">
        <v>1702</v>
      </c>
      <c r="J35" s="1">
        <v>9052978</v>
      </c>
      <c r="K35" s="1">
        <v>465364</v>
      </c>
      <c r="L35" s="1">
        <v>19453561</v>
      </c>
      <c r="M35" s="46"/>
      <c r="N35" s="37">
        <f>IFERROR(B35/J35,0)</f>
        <v>5.247278851224426E-2</v>
      </c>
      <c r="O35" s="38">
        <f>IFERROR(I35/H35,0)</f>
        <v>6.9699823907612923E-2</v>
      </c>
      <c r="P35" s="36">
        <f>D35*250</f>
        <v>8277250</v>
      </c>
      <c r="Q35" s="39">
        <f>ABS(P35-B35)/B35</f>
        <v>16.424505562748006</v>
      </c>
    </row>
    <row r="36" spans="1:17" ht="15" thickBot="1" x14ac:dyDescent="0.35">
      <c r="A36" s="41" t="s">
        <v>24</v>
      </c>
      <c r="B36" s="1">
        <v>180744</v>
      </c>
      <c r="C36" s="2"/>
      <c r="D36" s="1">
        <v>2990</v>
      </c>
      <c r="E36" s="2"/>
      <c r="F36" s="1">
        <v>156652</v>
      </c>
      <c r="G36" s="1">
        <v>21102</v>
      </c>
      <c r="H36" s="1">
        <v>17233</v>
      </c>
      <c r="I36" s="2">
        <v>285</v>
      </c>
      <c r="J36" s="1">
        <v>2521839</v>
      </c>
      <c r="K36" s="1">
        <v>240448</v>
      </c>
      <c r="L36" s="1">
        <v>10488084</v>
      </c>
      <c r="M36" s="46"/>
      <c r="N36" s="37">
        <f>IFERROR(B36/J36,0)</f>
        <v>7.1671506388790079E-2</v>
      </c>
      <c r="O36" s="38">
        <f>IFERROR(I36/H36,0)</f>
        <v>1.6538037486218304E-2</v>
      </c>
      <c r="P36" s="36">
        <f>D36*250</f>
        <v>747500</v>
      </c>
      <c r="Q36" s="39">
        <f>ABS(P36-B36)/B36</f>
        <v>3.1356836188199884</v>
      </c>
    </row>
    <row r="37" spans="1:17" ht="15" thickBot="1" x14ac:dyDescent="0.35">
      <c r="A37" s="41" t="s">
        <v>53</v>
      </c>
      <c r="B37" s="1">
        <v>14443</v>
      </c>
      <c r="C37" s="2"/>
      <c r="D37" s="2">
        <v>160</v>
      </c>
      <c r="E37" s="2"/>
      <c r="F37" s="1">
        <v>11930</v>
      </c>
      <c r="G37" s="1">
        <v>2353</v>
      </c>
      <c r="H37" s="1">
        <v>18953</v>
      </c>
      <c r="I37" s="2">
        <v>210</v>
      </c>
      <c r="J37" s="1">
        <v>214292</v>
      </c>
      <c r="K37" s="1">
        <v>281200</v>
      </c>
      <c r="L37" s="1">
        <v>762062</v>
      </c>
      <c r="M37" s="46"/>
      <c r="N37" s="37">
        <f>IFERROR(B37/J37,0)</f>
        <v>6.7398689638437273E-2</v>
      </c>
      <c r="O37" s="38">
        <f>IFERROR(I37/H37,0)</f>
        <v>1.108004009919274E-2</v>
      </c>
      <c r="P37" s="36">
        <f>D37*250</f>
        <v>40000</v>
      </c>
      <c r="Q37" s="39">
        <f>ABS(P37-B37)/B37</f>
        <v>1.7695077200027696</v>
      </c>
    </row>
    <row r="38" spans="1:17" ht="13.5" thickBot="1" x14ac:dyDescent="0.35">
      <c r="A38" s="44" t="s">
        <v>67</v>
      </c>
      <c r="B38" s="2">
        <v>59</v>
      </c>
      <c r="C38" s="2"/>
      <c r="D38" s="2">
        <v>2</v>
      </c>
      <c r="E38" s="2"/>
      <c r="F38" s="2">
        <v>29</v>
      </c>
      <c r="G38" s="2">
        <v>28</v>
      </c>
      <c r="H38" s="2"/>
      <c r="I38" s="2"/>
      <c r="J38" s="1">
        <v>18915</v>
      </c>
      <c r="K38" s="2"/>
      <c r="L38" s="2"/>
      <c r="M38" s="46"/>
      <c r="N38" s="37">
        <f>IFERROR(B38/J38,0)</f>
        <v>3.1192175522072431E-3</v>
      </c>
      <c r="O38" s="38">
        <f>IFERROR(I38/H38,0)</f>
        <v>0</v>
      </c>
      <c r="P38" s="36">
        <f>D38*250</f>
        <v>500</v>
      </c>
      <c r="Q38" s="39">
        <f>ABS(P38-B38)/B38</f>
        <v>7.4745762711864403</v>
      </c>
    </row>
    <row r="39" spans="1:17" ht="15" thickBot="1" x14ac:dyDescent="0.35">
      <c r="A39" s="41" t="s">
        <v>21</v>
      </c>
      <c r="B39" s="1">
        <v>134205</v>
      </c>
      <c r="C39" s="2"/>
      <c r="D39" s="1">
        <v>4359</v>
      </c>
      <c r="E39" s="2"/>
      <c r="F39" s="1">
        <v>112140</v>
      </c>
      <c r="G39" s="1">
        <v>17706</v>
      </c>
      <c r="H39" s="1">
        <v>11481</v>
      </c>
      <c r="I39" s="2">
        <v>373</v>
      </c>
      <c r="J39" s="1">
        <v>2483371</v>
      </c>
      <c r="K39" s="1">
        <v>212452</v>
      </c>
      <c r="L39" s="1">
        <v>11689100</v>
      </c>
      <c r="M39" s="46"/>
      <c r="N39" s="37">
        <f>IFERROR(B39/J39,0)</f>
        <v>5.4041462189902356E-2</v>
      </c>
      <c r="O39" s="38">
        <f>IFERROR(I39/H39,0)</f>
        <v>3.2488459193450045E-2</v>
      </c>
      <c r="P39" s="36">
        <f>D39*250</f>
        <v>1089750</v>
      </c>
      <c r="Q39" s="39">
        <f>ABS(P39-B39)/B39</f>
        <v>7.120040236950933</v>
      </c>
    </row>
    <row r="40" spans="1:17" ht="15" thickBot="1" x14ac:dyDescent="0.35">
      <c r="A40" s="41" t="s">
        <v>46</v>
      </c>
      <c r="B40" s="1">
        <v>66700</v>
      </c>
      <c r="C40" s="2"/>
      <c r="D40" s="2">
        <v>876</v>
      </c>
      <c r="E40" s="2"/>
      <c r="F40" s="1">
        <v>56531</v>
      </c>
      <c r="G40" s="1">
        <v>9293</v>
      </c>
      <c r="H40" s="1">
        <v>16856</v>
      </c>
      <c r="I40" s="2">
        <v>221</v>
      </c>
      <c r="J40" s="1">
        <v>987322</v>
      </c>
      <c r="K40" s="1">
        <v>249515</v>
      </c>
      <c r="L40" s="1">
        <v>3956971</v>
      </c>
      <c r="M40" s="46"/>
      <c r="N40" s="37">
        <f>IFERROR(B40/J40,0)</f>
        <v>6.7556481066967003E-2</v>
      </c>
      <c r="O40" s="38">
        <f>IFERROR(I40/H40,0)</f>
        <v>1.3111058376839107E-2</v>
      </c>
      <c r="P40" s="36">
        <f>D40*250</f>
        <v>219000</v>
      </c>
      <c r="Q40" s="39">
        <f>ABS(P40-B40)/B40</f>
        <v>2.28335832083958</v>
      </c>
    </row>
    <row r="41" spans="1:17" ht="15" thickBot="1" x14ac:dyDescent="0.35">
      <c r="A41" s="41" t="s">
        <v>37</v>
      </c>
      <c r="B41" s="1">
        <v>28654</v>
      </c>
      <c r="C41" s="2"/>
      <c r="D41" s="2">
        <v>497</v>
      </c>
      <c r="E41" s="2"/>
      <c r="F41" s="1">
        <v>5291</v>
      </c>
      <c r="G41" s="1">
        <v>22866</v>
      </c>
      <c r="H41" s="1">
        <v>6794</v>
      </c>
      <c r="I41" s="2">
        <v>118</v>
      </c>
      <c r="J41" s="1">
        <v>595591</v>
      </c>
      <c r="K41" s="1">
        <v>141211</v>
      </c>
      <c r="L41" s="1">
        <v>4217737</v>
      </c>
      <c r="M41" s="46"/>
      <c r="N41" s="37">
        <f>IFERROR(B41/J41,0)</f>
        <v>4.811019642674251E-2</v>
      </c>
      <c r="O41" s="38">
        <f>IFERROR(I41/H41,0)</f>
        <v>1.73682661171622E-2</v>
      </c>
      <c r="P41" s="36">
        <f>D41*250</f>
        <v>124250</v>
      </c>
      <c r="Q41" s="39">
        <f>ABS(P41-B41)/B41</f>
        <v>3.3362183290291059</v>
      </c>
    </row>
    <row r="42" spans="1:17" ht="15" thickBot="1" x14ac:dyDescent="0.35">
      <c r="A42" s="41" t="s">
        <v>19</v>
      </c>
      <c r="B42" s="1">
        <v>146735</v>
      </c>
      <c r="C42" s="2"/>
      <c r="D42" s="1">
        <v>7911</v>
      </c>
      <c r="E42" s="2"/>
      <c r="F42" s="1">
        <v>116339</v>
      </c>
      <c r="G42" s="1">
        <v>22485</v>
      </c>
      <c r="H42" s="1">
        <v>11462</v>
      </c>
      <c r="I42" s="2">
        <v>618</v>
      </c>
      <c r="J42" s="1">
        <v>1786084</v>
      </c>
      <c r="K42" s="1">
        <v>139516</v>
      </c>
      <c r="L42" s="1">
        <v>12801989</v>
      </c>
      <c r="M42" s="46"/>
      <c r="N42" s="37">
        <f>IFERROR(B42/J42,0)</f>
        <v>8.2154590713538672E-2</v>
      </c>
      <c r="O42" s="38">
        <f>IFERROR(I42/H42,0)</f>
        <v>5.3917291921130692E-2</v>
      </c>
      <c r="P42" s="36">
        <f>D42*250</f>
        <v>1977750</v>
      </c>
      <c r="Q42" s="39">
        <f>ABS(P42-B42)/B42</f>
        <v>12.478379391419907</v>
      </c>
    </row>
    <row r="43" spans="1:17" ht="13.5" thickBot="1" x14ac:dyDescent="0.35">
      <c r="A43" s="44" t="s">
        <v>65</v>
      </c>
      <c r="B43" s="1">
        <v>36279</v>
      </c>
      <c r="C43" s="2"/>
      <c r="D43" s="2">
        <v>512</v>
      </c>
      <c r="E43" s="2"/>
      <c r="F43" s="1">
        <v>2267</v>
      </c>
      <c r="G43" s="1">
        <v>33500</v>
      </c>
      <c r="H43" s="1">
        <v>10711</v>
      </c>
      <c r="I43" s="2">
        <v>151</v>
      </c>
      <c r="J43" s="1">
        <v>464073</v>
      </c>
      <c r="K43" s="1">
        <v>137018</v>
      </c>
      <c r="L43" s="1">
        <v>3386941</v>
      </c>
      <c r="M43" s="46"/>
      <c r="N43" s="37">
        <f>IFERROR(B43/J43,0)</f>
        <v>7.8175200884343626E-2</v>
      </c>
      <c r="O43" s="38">
        <f>IFERROR(I43/H43,0)</f>
        <v>1.4097656614695173E-2</v>
      </c>
      <c r="P43" s="36">
        <f>D43*250</f>
        <v>128000</v>
      </c>
      <c r="Q43" s="39">
        <f>ABS(P43-B43)/B43</f>
        <v>2.5282119132280383</v>
      </c>
    </row>
    <row r="44" spans="1:17" ht="15" thickBot="1" x14ac:dyDescent="0.35">
      <c r="A44" s="41" t="s">
        <v>40</v>
      </c>
      <c r="B44" s="1">
        <v>22782</v>
      </c>
      <c r="C44" s="2"/>
      <c r="D44" s="1">
        <v>1067</v>
      </c>
      <c r="E44" s="2"/>
      <c r="F44" s="1">
        <v>2197</v>
      </c>
      <c r="G44" s="1">
        <v>19518</v>
      </c>
      <c r="H44" s="1">
        <v>21505</v>
      </c>
      <c r="I44" s="1">
        <v>1007</v>
      </c>
      <c r="J44" s="1">
        <v>606906</v>
      </c>
      <c r="K44" s="1">
        <v>572898</v>
      </c>
      <c r="L44" s="1">
        <v>1059361</v>
      </c>
      <c r="M44" s="46"/>
      <c r="N44" s="37">
        <f>IFERROR(B44/J44,0)</f>
        <v>3.7537938329823731E-2</v>
      </c>
      <c r="O44" s="38">
        <f>IFERROR(I44/H44,0)</f>
        <v>4.6826319460590557E-2</v>
      </c>
      <c r="P44" s="36">
        <f>D44*250</f>
        <v>266750</v>
      </c>
      <c r="Q44" s="39">
        <f>ABS(P44-B44)/B44</f>
        <v>10.708805197085418</v>
      </c>
    </row>
    <row r="45" spans="1:17" ht="15" thickBot="1" x14ac:dyDescent="0.35">
      <c r="A45" s="41" t="s">
        <v>25</v>
      </c>
      <c r="B45" s="1">
        <v>126592</v>
      </c>
      <c r="C45" s="2"/>
      <c r="D45" s="1">
        <v>2975</v>
      </c>
      <c r="E45" s="2"/>
      <c r="F45" s="1">
        <v>51431</v>
      </c>
      <c r="G45" s="1">
        <v>72186</v>
      </c>
      <c r="H45" s="1">
        <v>24587</v>
      </c>
      <c r="I45" s="2">
        <v>578</v>
      </c>
      <c r="J45" s="1">
        <v>1098359</v>
      </c>
      <c r="K45" s="1">
        <v>213327</v>
      </c>
      <c r="L45" s="1">
        <v>5148714</v>
      </c>
      <c r="M45" s="46"/>
      <c r="N45" s="37">
        <f>IFERROR(B45/J45,0)</f>
        <v>0.11525557672855596</v>
      </c>
      <c r="O45" s="38">
        <f>IFERROR(I45/H45,0)</f>
        <v>2.3508358075405703E-2</v>
      </c>
      <c r="P45" s="36">
        <f>D45*250</f>
        <v>743750</v>
      </c>
      <c r="Q45" s="39">
        <f>ABS(P45-B45)/B45</f>
        <v>4.8751737866531855</v>
      </c>
    </row>
    <row r="46" spans="1:17" ht="15" thickBot="1" x14ac:dyDescent="0.35">
      <c r="A46" s="41" t="s">
        <v>54</v>
      </c>
      <c r="B46" s="1">
        <v>15834</v>
      </c>
      <c r="C46" s="2"/>
      <c r="D46" s="2">
        <v>177</v>
      </c>
      <c r="E46" s="2"/>
      <c r="F46" s="1">
        <v>13201</v>
      </c>
      <c r="G46" s="1">
        <v>2456</v>
      </c>
      <c r="H46" s="1">
        <v>17898</v>
      </c>
      <c r="I46" s="2">
        <v>200</v>
      </c>
      <c r="J46" s="1">
        <v>159250</v>
      </c>
      <c r="K46" s="1">
        <v>180013</v>
      </c>
      <c r="L46" s="1">
        <v>884659</v>
      </c>
      <c r="M46" s="46"/>
      <c r="N46" s="37">
        <f>IFERROR(B46/J46,0)</f>
        <v>9.9428571428571422E-2</v>
      </c>
      <c r="O46" s="38">
        <f>IFERROR(I46/H46,0)</f>
        <v>1.1174432897530451E-2</v>
      </c>
      <c r="P46" s="36">
        <f>D46*250</f>
        <v>44250</v>
      </c>
      <c r="Q46" s="39">
        <f>ABS(P46-B46)/B46</f>
        <v>1.7946191739295188</v>
      </c>
    </row>
    <row r="47" spans="1:17" ht="15" thickBot="1" x14ac:dyDescent="0.35">
      <c r="A47" s="41" t="s">
        <v>20</v>
      </c>
      <c r="B47" s="1">
        <v>168237</v>
      </c>
      <c r="C47" s="2"/>
      <c r="D47" s="1">
        <v>1988</v>
      </c>
      <c r="E47" s="2"/>
      <c r="F47" s="1">
        <v>151202</v>
      </c>
      <c r="G47" s="1">
        <v>15047</v>
      </c>
      <c r="H47" s="1">
        <v>24635</v>
      </c>
      <c r="I47" s="2">
        <v>291</v>
      </c>
      <c r="J47" s="1">
        <v>2388318</v>
      </c>
      <c r="K47" s="1">
        <v>349723</v>
      </c>
      <c r="L47" s="1">
        <v>6829174</v>
      </c>
      <c r="M47" s="46"/>
      <c r="N47" s="37">
        <f>IFERROR(B47/J47,0)</f>
        <v>7.0441624607778364E-2</v>
      </c>
      <c r="O47" s="38">
        <f>IFERROR(I47/H47,0)</f>
        <v>1.1812461944388066E-2</v>
      </c>
      <c r="P47" s="36">
        <f>D47*250</f>
        <v>497000</v>
      </c>
      <c r="Q47" s="39">
        <f>ABS(P47-B47)/B47</f>
        <v>1.9541658493672616</v>
      </c>
    </row>
    <row r="48" spans="1:17" ht="15" thickBot="1" x14ac:dyDescent="0.35">
      <c r="A48" s="41" t="s">
        <v>15</v>
      </c>
      <c r="B48" s="1">
        <v>681986</v>
      </c>
      <c r="C48" s="2"/>
      <c r="D48" s="1">
        <v>14199</v>
      </c>
      <c r="E48" s="2"/>
      <c r="F48" s="1">
        <v>583718</v>
      </c>
      <c r="G48" s="1">
        <v>84069</v>
      </c>
      <c r="H48" s="1">
        <v>23520</v>
      </c>
      <c r="I48" s="2">
        <v>490</v>
      </c>
      <c r="J48" s="1">
        <v>5878234</v>
      </c>
      <c r="K48" s="1">
        <v>202727</v>
      </c>
      <c r="L48" s="1">
        <v>28995881</v>
      </c>
      <c r="M48" s="46"/>
      <c r="N48" s="37">
        <f>IFERROR(B48/J48,0)</f>
        <v>0.11601885872525659</v>
      </c>
      <c r="O48" s="38">
        <f>IFERROR(I48/H48,0)</f>
        <v>2.0833333333333332E-2</v>
      </c>
      <c r="P48" s="36">
        <f>D48*250</f>
        <v>3549750</v>
      </c>
      <c r="Q48" s="39">
        <f>ABS(P48-B48)/B48</f>
        <v>4.2050188713551302</v>
      </c>
    </row>
    <row r="49" spans="1:17" ht="13.5" thickBot="1" x14ac:dyDescent="0.35">
      <c r="A49" s="53" t="s">
        <v>66</v>
      </c>
      <c r="B49" s="54">
        <v>1197</v>
      </c>
      <c r="C49" s="55"/>
      <c r="D49" s="55">
        <v>18</v>
      </c>
      <c r="E49" s="55"/>
      <c r="F49" s="54">
        <v>1119</v>
      </c>
      <c r="G49" s="55">
        <v>60</v>
      </c>
      <c r="H49" s="55"/>
      <c r="I49" s="55"/>
      <c r="J49" s="54">
        <v>17887</v>
      </c>
      <c r="K49" s="55"/>
      <c r="L49" s="55"/>
      <c r="M49" s="46"/>
      <c r="N49" s="37">
        <f>IFERROR(B49/J49,0)</f>
        <v>6.6920109576787609E-2</v>
      </c>
      <c r="O49" s="38">
        <f>IFERROR(I49/H49,0)</f>
        <v>0</v>
      </c>
      <c r="P49" s="36">
        <f>D49*250</f>
        <v>4500</v>
      </c>
      <c r="Q49" s="39">
        <f>ABS(P49-B49)/B49</f>
        <v>2.7593984962406015</v>
      </c>
    </row>
    <row r="50" spans="1:17" ht="15" thickBot="1" x14ac:dyDescent="0.35">
      <c r="A50" s="41" t="s">
        <v>28</v>
      </c>
      <c r="B50" s="1">
        <v>56019</v>
      </c>
      <c r="C50" s="2"/>
      <c r="D50" s="2">
        <v>430</v>
      </c>
      <c r="E50" s="2"/>
      <c r="F50" s="1">
        <v>47545</v>
      </c>
      <c r="G50" s="1">
        <v>8044</v>
      </c>
      <c r="H50" s="1">
        <v>17473</v>
      </c>
      <c r="I50" s="2">
        <v>134</v>
      </c>
      <c r="J50" s="1">
        <v>880779</v>
      </c>
      <c r="K50" s="1">
        <v>274732</v>
      </c>
      <c r="L50" s="1">
        <v>3205958</v>
      </c>
      <c r="M50" s="46"/>
      <c r="N50" s="37">
        <f>IFERROR(B50/J50,0)</f>
        <v>6.360165262795775E-2</v>
      </c>
      <c r="O50" s="38">
        <f>IFERROR(I50/H50,0)</f>
        <v>7.6689749899845477E-3</v>
      </c>
      <c r="P50" s="36">
        <f>D50*250</f>
        <v>107500</v>
      </c>
      <c r="Q50" s="39">
        <f>ABS(P50-B50)/B50</f>
        <v>0.91899177064924398</v>
      </c>
    </row>
    <row r="51" spans="1:17" ht="15" thickBot="1" x14ac:dyDescent="0.35">
      <c r="A51" s="41" t="s">
        <v>48</v>
      </c>
      <c r="B51" s="1">
        <v>1661</v>
      </c>
      <c r="C51" s="2"/>
      <c r="D51" s="2">
        <v>58</v>
      </c>
      <c r="E51" s="2"/>
      <c r="F51" s="1">
        <v>1480</v>
      </c>
      <c r="G51" s="2">
        <v>123</v>
      </c>
      <c r="H51" s="1">
        <v>2662</v>
      </c>
      <c r="I51" s="2">
        <v>93</v>
      </c>
      <c r="J51" s="1">
        <v>147306</v>
      </c>
      <c r="K51" s="1">
        <v>236071</v>
      </c>
      <c r="L51" s="1">
        <v>623989</v>
      </c>
      <c r="M51" s="46"/>
      <c r="N51" s="37">
        <f>IFERROR(B51/J51,0)</f>
        <v>1.1275847555428835E-2</v>
      </c>
      <c r="O51" s="38">
        <f>IFERROR(I51/H51,0)</f>
        <v>3.4936138241923369E-2</v>
      </c>
      <c r="P51" s="36">
        <f>D51*250</f>
        <v>14500</v>
      </c>
      <c r="Q51" s="39">
        <f>ABS(P51-B51)/B51</f>
        <v>7.7296809151113788</v>
      </c>
    </row>
    <row r="52" spans="1:17" ht="15" thickBot="1" x14ac:dyDescent="0.35">
      <c r="A52" s="41" t="s">
        <v>29</v>
      </c>
      <c r="B52" s="1">
        <v>130525</v>
      </c>
      <c r="C52" s="2"/>
      <c r="D52" s="1">
        <v>2708</v>
      </c>
      <c r="E52" s="2"/>
      <c r="F52" s="1">
        <v>16061</v>
      </c>
      <c r="G52" s="1">
        <v>111756</v>
      </c>
      <c r="H52" s="1">
        <v>15292</v>
      </c>
      <c r="I52" s="2">
        <v>317</v>
      </c>
      <c r="J52" s="1">
        <v>1844727</v>
      </c>
      <c r="K52" s="1">
        <v>216124</v>
      </c>
      <c r="L52" s="1">
        <v>8535519</v>
      </c>
      <c r="M52" s="46"/>
      <c r="N52" s="37">
        <f>IFERROR(B52/J52,0)</f>
        <v>7.0755726999171153E-2</v>
      </c>
      <c r="O52" s="38">
        <f>IFERROR(I52/H52,0)</f>
        <v>2.072979335600314E-2</v>
      </c>
      <c r="P52" s="36">
        <f>D52*250</f>
        <v>677000</v>
      </c>
      <c r="Q52" s="39">
        <f>ABS(P52-B52)/B52</f>
        <v>4.1867458341313926</v>
      </c>
    </row>
    <row r="53" spans="1:17" ht="15" thickBot="1" x14ac:dyDescent="0.35">
      <c r="A53" s="41" t="s">
        <v>9</v>
      </c>
      <c r="B53" s="1">
        <v>80999</v>
      </c>
      <c r="C53" s="2"/>
      <c r="D53" s="1">
        <v>1985</v>
      </c>
      <c r="E53" s="2"/>
      <c r="F53" s="1">
        <v>37474</v>
      </c>
      <c r="G53" s="1">
        <v>41540</v>
      </c>
      <c r="H53" s="1">
        <v>10637</v>
      </c>
      <c r="I53" s="2">
        <v>261</v>
      </c>
      <c r="J53" s="1">
        <v>1597987</v>
      </c>
      <c r="K53" s="1">
        <v>209850</v>
      </c>
      <c r="L53" s="1">
        <v>7614893</v>
      </c>
      <c r="M53" s="46"/>
      <c r="N53" s="37">
        <f>IFERROR(B53/J53,0)</f>
        <v>5.0688147024975795E-2</v>
      </c>
      <c r="O53" s="38">
        <f>IFERROR(I53/H53,0)</f>
        <v>2.4536993513208611E-2</v>
      </c>
      <c r="P53" s="36">
        <f>D53*250</f>
        <v>496250</v>
      </c>
      <c r="Q53" s="39">
        <f>ABS(P53-B53)/B53</f>
        <v>5.1266188471462613</v>
      </c>
    </row>
    <row r="54" spans="1:17" ht="15" thickBot="1" x14ac:dyDescent="0.35">
      <c r="A54" s="41" t="s">
        <v>56</v>
      </c>
      <c r="B54" s="1">
        <v>12017</v>
      </c>
      <c r="C54" s="2"/>
      <c r="D54" s="2">
        <v>257</v>
      </c>
      <c r="E54" s="2"/>
      <c r="F54" s="1">
        <v>8904</v>
      </c>
      <c r="G54" s="1">
        <v>2856</v>
      </c>
      <c r="H54" s="1">
        <v>6705</v>
      </c>
      <c r="I54" s="2">
        <v>143</v>
      </c>
      <c r="J54" s="1">
        <v>467526</v>
      </c>
      <c r="K54" s="1">
        <v>260875</v>
      </c>
      <c r="L54" s="1">
        <v>1792147</v>
      </c>
      <c r="M54" s="46"/>
      <c r="N54" s="37">
        <f>IFERROR(B54/J54,0)</f>
        <v>2.5703383341247332E-2</v>
      </c>
      <c r="O54" s="38">
        <f>IFERROR(I54/H54,0)</f>
        <v>2.1327367636092467E-2</v>
      </c>
      <c r="P54" s="36">
        <f>D54*250</f>
        <v>64250</v>
      </c>
      <c r="Q54" s="39">
        <f>ABS(P54-B54)/B54</f>
        <v>4.3465923275359906</v>
      </c>
    </row>
    <row r="55" spans="1:17" ht="15" thickBot="1" x14ac:dyDescent="0.35">
      <c r="A55" s="41" t="s">
        <v>22</v>
      </c>
      <c r="B55" s="1">
        <v>84881</v>
      </c>
      <c r="C55" s="2"/>
      <c r="D55" s="1">
        <v>1193</v>
      </c>
      <c r="E55" s="2"/>
      <c r="F55" s="1">
        <v>74834</v>
      </c>
      <c r="G55" s="1">
        <v>8854</v>
      </c>
      <c r="H55" s="1">
        <v>14578</v>
      </c>
      <c r="I55" s="2">
        <v>205</v>
      </c>
      <c r="J55" s="1">
        <v>1330329</v>
      </c>
      <c r="K55" s="1">
        <v>228483</v>
      </c>
      <c r="L55" s="1">
        <v>5822434</v>
      </c>
      <c r="M55" s="46"/>
      <c r="N55" s="37">
        <f>IFERROR(B55/J55,0)</f>
        <v>6.3804517529122501E-2</v>
      </c>
      <c r="O55" s="38">
        <f>IFERROR(I55/H55,0)</f>
        <v>1.4062285635889698E-2</v>
      </c>
      <c r="P55" s="36">
        <f>D55*250</f>
        <v>298250</v>
      </c>
      <c r="Q55" s="39">
        <f>ABS(P55-B55)/B55</f>
        <v>2.5137427692887688</v>
      </c>
    </row>
    <row r="56" spans="1:17" ht="15" thickBot="1" x14ac:dyDescent="0.35">
      <c r="A56" s="51" t="s">
        <v>55</v>
      </c>
      <c r="B56" s="29">
        <v>4199</v>
      </c>
      <c r="C56" s="13"/>
      <c r="D56" s="13">
        <v>42</v>
      </c>
      <c r="E56" s="13"/>
      <c r="F56" s="29">
        <v>3553</v>
      </c>
      <c r="G56" s="13">
        <v>604</v>
      </c>
      <c r="H56" s="29">
        <v>7255</v>
      </c>
      <c r="I56" s="13">
        <v>73</v>
      </c>
      <c r="J56" s="29">
        <v>128940</v>
      </c>
      <c r="K56" s="29">
        <v>222787</v>
      </c>
      <c r="L56" s="29">
        <v>578759</v>
      </c>
      <c r="M56" s="46"/>
      <c r="N56" s="37">
        <f>IFERROR(B56/J56,0)</f>
        <v>3.2565534357065301E-2</v>
      </c>
      <c r="O56" s="38">
        <f>IFERROR(I56/H56,0)</f>
        <v>1.0062026188835286E-2</v>
      </c>
      <c r="P56" s="36">
        <f>D56*250</f>
        <v>10500</v>
      </c>
      <c r="Q56" s="39">
        <f>ABS(P56-B56)/B56</f>
        <v>1.5005953798523457</v>
      </c>
    </row>
    <row r="57" spans="1:17" ht="13.5" thickBot="1" x14ac:dyDescent="0.35">
      <c r="A57" s="3"/>
      <c r="B57" s="1"/>
      <c r="C57" s="2"/>
      <c r="D57" s="2"/>
      <c r="E57" s="2"/>
      <c r="F57" s="2"/>
      <c r="G57" s="1"/>
      <c r="H57" s="2"/>
      <c r="I57" s="2"/>
      <c r="J57" s="1"/>
      <c r="K57" s="1"/>
      <c r="L57" s="5"/>
      <c r="M57" s="49"/>
      <c r="N57" s="28"/>
    </row>
    <row r="58" spans="1:17" ht="13.5" thickBot="1" x14ac:dyDescent="0.35">
      <c r="A58" s="3"/>
      <c r="B58" s="1"/>
      <c r="C58" s="2"/>
      <c r="D58" s="2"/>
      <c r="E58" s="2"/>
      <c r="F58" s="2"/>
      <c r="G58" s="1"/>
      <c r="H58" s="2"/>
      <c r="I58" s="2"/>
      <c r="J58" s="1"/>
      <c r="K58" s="1"/>
      <c r="L58" s="5"/>
      <c r="M58" s="49"/>
      <c r="N58" s="28"/>
    </row>
    <row r="59" spans="1:17" ht="13.5" thickBot="1" x14ac:dyDescent="0.35">
      <c r="A59" s="3"/>
      <c r="B59" s="1"/>
      <c r="C59" s="2"/>
      <c r="D59" s="2"/>
      <c r="E59" s="2"/>
      <c r="F59" s="2"/>
      <c r="G59" s="1"/>
      <c r="H59" s="1"/>
      <c r="I59" s="2"/>
      <c r="J59" s="1"/>
      <c r="K59" s="1"/>
      <c r="L59" s="5"/>
      <c r="M59" s="49"/>
      <c r="N59" s="28"/>
    </row>
    <row r="60" spans="1:17" ht="13.5" thickBot="1" x14ac:dyDescent="0.35">
      <c r="A60" s="3"/>
      <c r="B60" s="1"/>
      <c r="C60" s="2"/>
      <c r="D60" s="2"/>
      <c r="E60" s="2"/>
      <c r="F60" s="2"/>
      <c r="G60" s="1"/>
      <c r="H60" s="1"/>
      <c r="I60" s="2"/>
      <c r="J60" s="1"/>
      <c r="K60" s="1"/>
      <c r="L60" s="5"/>
      <c r="M60" s="49"/>
      <c r="N60" s="28"/>
    </row>
    <row r="61" spans="1:17" ht="15" thickBot="1" x14ac:dyDescent="0.35">
      <c r="A61" s="3"/>
      <c r="B61" s="2"/>
      <c r="C61" s="2"/>
      <c r="D61" s="2"/>
      <c r="E61" s="2"/>
      <c r="F61" s="2"/>
      <c r="G61" s="2"/>
      <c r="H61" s="2"/>
      <c r="I61" s="2"/>
      <c r="J61" s="1"/>
      <c r="K61" s="1"/>
      <c r="L61" s="6"/>
      <c r="M61" s="50"/>
      <c r="N61" s="28"/>
    </row>
    <row r="62" spans="1:17" ht="15" thickBot="1" x14ac:dyDescent="0.35">
      <c r="A62" s="3"/>
      <c r="B62" s="2"/>
      <c r="C62" s="2"/>
      <c r="D62" s="2"/>
      <c r="E62" s="2"/>
      <c r="F62" s="2"/>
      <c r="G62" s="2"/>
      <c r="H62" s="2"/>
      <c r="I62" s="2"/>
      <c r="J62" s="1"/>
      <c r="K62" s="1"/>
      <c r="L62" s="6"/>
      <c r="M62" s="50"/>
    </row>
    <row r="63" spans="1:17" ht="13.5" thickBot="1" x14ac:dyDescent="0.35">
      <c r="A63" s="3"/>
      <c r="B63" s="1"/>
      <c r="C63" s="2"/>
      <c r="D63" s="2"/>
      <c r="E63" s="2"/>
      <c r="F63" s="2"/>
      <c r="G63" s="1"/>
      <c r="H63" s="2"/>
      <c r="I63" s="2"/>
      <c r="J63" s="1"/>
      <c r="K63" s="1"/>
      <c r="L63" s="5"/>
      <c r="M63" s="49"/>
    </row>
    <row r="64" spans="1:17" ht="13.5" thickBot="1" x14ac:dyDescent="0.35">
      <c r="A64" s="3"/>
      <c r="B64" s="1"/>
      <c r="C64" s="2"/>
      <c r="D64" s="2"/>
      <c r="E64" s="2"/>
      <c r="F64" s="2"/>
      <c r="G64" s="1"/>
      <c r="H64" s="2"/>
      <c r="I64" s="2"/>
      <c r="J64" s="1"/>
      <c r="K64" s="1"/>
      <c r="L64" s="5"/>
      <c r="M64" s="49"/>
      <c r="N64" s="28"/>
    </row>
    <row r="65" spans="1:14" ht="13.5" thickBot="1" x14ac:dyDescent="0.35">
      <c r="A65" s="3"/>
      <c r="B65" s="2"/>
      <c r="C65" s="2"/>
      <c r="D65" s="2"/>
      <c r="E65" s="2"/>
      <c r="F65" s="2"/>
      <c r="G65" s="2"/>
      <c r="H65" s="2"/>
      <c r="I65" s="2"/>
      <c r="J65" s="1"/>
      <c r="K65" s="1"/>
      <c r="L65" s="5"/>
      <c r="M65" s="49"/>
      <c r="N65" s="28"/>
    </row>
    <row r="66" spans="1:14" ht="13.5" thickBot="1" x14ac:dyDescent="0.35">
      <c r="A66" s="12"/>
      <c r="B66" s="13"/>
      <c r="C66" s="13"/>
      <c r="D66" s="13"/>
      <c r="E66" s="13"/>
      <c r="F66" s="13"/>
      <c r="G66" s="13"/>
      <c r="H66" s="13"/>
      <c r="I66" s="13"/>
      <c r="J66" s="29"/>
      <c r="K66" s="29"/>
      <c r="L66" s="30"/>
      <c r="M66" s="49"/>
    </row>
  </sheetData>
  <autoFilter ref="A1:Q66" xr:uid="{12D28914-9960-424B-9191-A9DEC2EE988A}">
    <sortState xmlns:xlrd2="http://schemas.microsoft.com/office/spreadsheetml/2017/richdata2" ref="A2:Q66">
      <sortCondition ref="A1:A66"/>
    </sortState>
  </autoFilter>
  <conditionalFormatting sqref="N2:N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6" r:id="rId1" display="https://www.worldometers.info/coronavirus/usa/california/" xr:uid="{70355EC7-1DE6-4174-B4C5-461461FB10C2}"/>
    <hyperlink ref="A48" r:id="rId2" display="https://www.worldometers.info/coronavirus/usa/texas/" xr:uid="{1D66C71C-9E8F-44DA-869E-F9596F6EFDD0}"/>
    <hyperlink ref="A11" r:id="rId3" display="https://www.worldometers.info/coronavirus/usa/florida/" xr:uid="{64A53C48-0F7B-4992-A4FD-F24E68285351}"/>
    <hyperlink ref="A35" r:id="rId4" display="https://www.worldometers.info/coronavirus/usa/new-york/" xr:uid="{6A403E6B-5AF5-4AA7-9F21-86A73A7D9D4D}"/>
    <hyperlink ref="A12" r:id="rId5" display="https://www.worldometers.info/coronavirus/usa/georgia/" xr:uid="{E6DFFA38-580E-437B-B7D7-E5DB33EAF292}"/>
    <hyperlink ref="A16" r:id="rId6" display="https://www.worldometers.info/coronavirus/usa/illinois/" xr:uid="{2D24453B-5BBA-440C-A7C7-F225A860B24E}"/>
    <hyperlink ref="A4" r:id="rId7" display="https://www.worldometers.info/coronavirus/usa/arizona/" xr:uid="{024D29BC-8E8A-40A9-A692-4A91270448F9}"/>
    <hyperlink ref="A33" r:id="rId8" display="https://www.worldometers.info/coronavirus/usa/new-jersey/" xr:uid="{68F5A8DE-36DE-407A-89D2-5000B059C26E}"/>
    <hyperlink ref="A36" r:id="rId9" display="https://www.worldometers.info/coronavirus/usa/north-carolina/" xr:uid="{2C8E6743-7DFE-42D1-8387-BF69765C5D97}"/>
    <hyperlink ref="A47" r:id="rId10" display="https://www.worldometers.info/coronavirus/usa/tennessee/" xr:uid="{274D36AF-E294-4203-97D3-61CAC15C6C66}"/>
    <hyperlink ref="A21" r:id="rId11" display="https://www.worldometers.info/coronavirus/usa/louisiana/" xr:uid="{2A1EDFC5-D075-46FD-B6D4-A6C72EFA0A09}"/>
    <hyperlink ref="A42" r:id="rId12" display="https://www.worldometers.info/coronavirus/usa/pennsylvania/" xr:uid="{B2E2B7CC-6E65-44B3-932B-C8206ED5C21C}"/>
    <hyperlink ref="A2" r:id="rId13" display="https://www.worldometers.info/coronavirus/usa/alabama/" xr:uid="{DF484496-76C3-4BF5-BCC9-BBB3CFF3C685}"/>
    <hyperlink ref="A39" r:id="rId14" display="https://www.worldometers.info/coronavirus/usa/ohio/" xr:uid="{9963E6E6-B28F-4D2C-88E9-8F4E33A185F0}"/>
    <hyperlink ref="A52" r:id="rId15" display="https://www.worldometers.info/coronavirus/usa/virginia/" xr:uid="{14CB26B6-B7BD-412D-B3FE-748383B48CAC}"/>
    <hyperlink ref="A45" r:id="rId16" display="https://www.worldometers.info/coronavirus/usa/south-carolina/" xr:uid="{20B814DF-02E8-4EBE-99CB-3087AFAD0577}"/>
    <hyperlink ref="A24" r:id="rId17" display="https://www.worldometers.info/coronavirus/usa/massachusetts/" xr:uid="{47A54D03-464A-4560-AA81-67B480949A53}"/>
    <hyperlink ref="A25" r:id="rId18" display="https://www.worldometers.info/coronavirus/usa/michigan/" xr:uid="{2C9FB753-1C92-4170-BA62-EA8ACB579B43}"/>
    <hyperlink ref="A23" r:id="rId19" display="https://www.worldometers.info/coronavirus/usa/maryland/" xr:uid="{0149D1A5-A639-48FC-A9D2-33D150A0CECA}"/>
    <hyperlink ref="A17" r:id="rId20" display="https://www.worldometers.info/coronavirus/usa/indiana/" xr:uid="{6D8262ED-AE3B-43CC-87EE-0B8EDABF5842}"/>
    <hyperlink ref="A28" r:id="rId21" display="https://www.worldometers.info/coronavirus/usa/missouri/" xr:uid="{E3BAC9DF-F10D-4AED-BCC2-4A960FDCB4C3}"/>
    <hyperlink ref="A27" r:id="rId22" display="https://www.worldometers.info/coronavirus/usa/mississippi/" xr:uid="{0AF30C47-1388-420B-B865-4126F4585FCD}"/>
    <hyperlink ref="A55" r:id="rId23" display="https://www.worldometers.info/coronavirus/usa/wisconsin/" xr:uid="{528BDF3E-1E04-44B8-9498-C51AE259D615}"/>
    <hyperlink ref="A26" r:id="rId24" display="https://www.worldometers.info/coronavirus/usa/minnesota/" xr:uid="{B2BDFF1C-6100-40BD-B4FD-2629D0DE7CCB}"/>
    <hyperlink ref="A53" r:id="rId25" display="https://www.worldometers.info/coronavirus/usa/washington/" xr:uid="{5ADDE3E7-4C09-4D26-82F3-DDB1A3941444}"/>
    <hyperlink ref="A18" r:id="rId26" display="https://www.worldometers.info/coronavirus/usa/iowa/" xr:uid="{2E2C84EB-E90E-44E0-9601-984E06D75BED}"/>
    <hyperlink ref="A31" r:id="rId27" display="https://www.worldometers.info/coronavirus/usa/nevada/" xr:uid="{59D8EC79-D9A4-4575-A111-CABEEA6D9CD3}"/>
    <hyperlink ref="A5" r:id="rId28" display="https://www.worldometers.info/coronavirus/usa/arkansas/" xr:uid="{B1857A28-9EC6-494F-9DA1-6F72117BD4E5}"/>
    <hyperlink ref="A40" r:id="rId29" display="https://www.worldometers.info/coronavirus/usa/oklahoma/" xr:uid="{4DCDDC2C-A691-4FD0-8143-3D01A9525EB3}"/>
    <hyperlink ref="A7" r:id="rId30" display="https://www.worldometers.info/coronavirus/usa/colorado/" xr:uid="{1676AB91-443A-4DA1-9C7E-69739933046A}"/>
    <hyperlink ref="A50" r:id="rId31" display="https://www.worldometers.info/coronavirus/usa/utah/" xr:uid="{D4CF3E55-0179-4F53-A76D-80B7B6284101}"/>
    <hyperlink ref="A20" r:id="rId32" display="https://www.worldometers.info/coronavirus/usa/kentucky/" xr:uid="{DB53E4B1-C6A9-46E1-92D2-F272DFFF4E2A}"/>
    <hyperlink ref="A8" r:id="rId33" display="https://www.worldometers.info/coronavirus/usa/connecticut/" xr:uid="{C5D55806-22A5-4159-9A54-05703A380E59}"/>
    <hyperlink ref="A19" r:id="rId34" display="https://www.worldometers.info/coronavirus/usa/kansas/" xr:uid="{6018154F-5BA0-4779-8A80-6877A5EBBF25}"/>
    <hyperlink ref="A30" r:id="rId35" display="https://www.worldometers.info/coronavirus/usa/nebraska/" xr:uid="{16CCB140-B19D-4155-871F-16909A3C245D}"/>
    <hyperlink ref="A15" r:id="rId36" display="https://www.worldometers.info/coronavirus/usa/idaho/" xr:uid="{F1661F12-1B53-4A1C-80D6-35CA0D33401D}"/>
    <hyperlink ref="A41" r:id="rId37" display="https://www.worldometers.info/coronavirus/usa/oregon/" xr:uid="{F97899D3-73C7-496A-BE1F-C54A2F2D38F8}"/>
    <hyperlink ref="A34" r:id="rId38" display="https://www.worldometers.info/coronavirus/usa/new-mexico/" xr:uid="{71A1C59A-DEFA-4F45-9FCD-AA1090474E5A}"/>
    <hyperlink ref="A44" r:id="rId39" display="https://www.worldometers.info/coronavirus/usa/rhode-island/" xr:uid="{3E7A000F-69CF-49F4-817D-AEF7493FA351}"/>
    <hyperlink ref="A9" r:id="rId40" display="https://www.worldometers.info/coronavirus/usa/delaware/" xr:uid="{3DD73FF2-F529-44AB-B1B5-1743B9870AA0}"/>
    <hyperlink ref="A46" r:id="rId41" display="https://www.worldometers.info/coronavirus/usa/south-dakota/" xr:uid="{803378B5-7959-458E-ADE3-BA61865CF7D7}"/>
    <hyperlink ref="A37" r:id="rId42" display="https://www.worldometers.info/coronavirus/usa/north-dakota/" xr:uid="{611713AA-0AFF-4AC2-B064-D2AD9622F993}"/>
    <hyperlink ref="A10" r:id="rId43" display="https://www.worldometers.info/coronavirus/usa/district-of-columbia/" xr:uid="{B8604AA7-8585-4C37-B331-AD968FE63FBD}"/>
    <hyperlink ref="A54" r:id="rId44" display="https://www.worldometers.info/coronavirus/usa/west-virginia/" xr:uid="{A8880C3D-31CF-4DD1-8AE1-674D734BDE22}"/>
    <hyperlink ref="A14" r:id="rId45" display="https://www.worldometers.info/coronavirus/usa/hawaii/" xr:uid="{FEC2C9B0-8A3C-46B4-AF90-23407EAC6AA3}"/>
    <hyperlink ref="A29" r:id="rId46" display="https://www.worldometers.info/coronavirus/usa/montana/" xr:uid="{1B038FAC-EE92-4E72-9758-2F375AB78E7D}"/>
    <hyperlink ref="A32" r:id="rId47" display="https://www.worldometers.info/coronavirus/usa/new-hampshire/" xr:uid="{D2404D2E-5AF1-470E-9AB1-04A2132242C9}"/>
    <hyperlink ref="A3" r:id="rId48" display="https://www.worldometers.info/coronavirus/usa/alaska/" xr:uid="{EAE918CF-32A2-4546-86FA-8206AE45FFEC}"/>
    <hyperlink ref="A22" r:id="rId49" display="https://www.worldometers.info/coronavirus/usa/maine/" xr:uid="{DB38215D-D32F-414D-BA07-8498C3B9EE07}"/>
    <hyperlink ref="A56" r:id="rId50" display="https://www.worldometers.info/coronavirus/usa/wyoming/" xr:uid="{57DCDBA8-B802-43F1-9FAF-B180999B88BD}"/>
    <hyperlink ref="A51" r:id="rId51" display="https://www.worldometers.info/coronavirus/usa/vermont/" xr:uid="{7EA14955-1B06-40A5-B572-0FC12F0DE32E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1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3"/>
  </cols>
  <sheetData>
    <row r="1" spans="1:2" ht="15" thickBot="1" x14ac:dyDescent="0.4"/>
    <row r="2" spans="1:2" ht="15" thickBot="1" x14ac:dyDescent="0.4">
      <c r="A2" s="41" t="s">
        <v>36</v>
      </c>
      <c r="B2" s="31">
        <v>2301</v>
      </c>
    </row>
    <row r="3" spans="1:2" ht="15" thickBot="1" x14ac:dyDescent="0.4">
      <c r="A3" s="41" t="s">
        <v>52</v>
      </c>
      <c r="B3" s="31">
        <v>42</v>
      </c>
    </row>
    <row r="4" spans="1:2" ht="15" thickBot="1" x14ac:dyDescent="0.4">
      <c r="A4" s="41" t="s">
        <v>33</v>
      </c>
      <c r="B4" s="31">
        <v>5273</v>
      </c>
    </row>
    <row r="5" spans="1:2" ht="15" thickBot="1" x14ac:dyDescent="0.4">
      <c r="A5" s="41" t="s">
        <v>34</v>
      </c>
      <c r="B5" s="31">
        <v>940</v>
      </c>
    </row>
    <row r="6" spans="1:2" ht="15" thickBot="1" x14ac:dyDescent="0.4">
      <c r="A6" s="41" t="s">
        <v>10</v>
      </c>
      <c r="B6" s="31">
        <v>14090</v>
      </c>
    </row>
    <row r="7" spans="1:2" ht="15" thickBot="1" x14ac:dyDescent="0.4">
      <c r="A7" s="41" t="s">
        <v>18</v>
      </c>
      <c r="B7" s="31">
        <v>1979</v>
      </c>
    </row>
    <row r="8" spans="1:2" ht="15" thickBot="1" x14ac:dyDescent="0.4">
      <c r="A8" s="41" t="s">
        <v>23</v>
      </c>
      <c r="B8" s="31">
        <v>4478</v>
      </c>
    </row>
    <row r="9" spans="1:2" ht="15" thickBot="1" x14ac:dyDescent="0.4">
      <c r="A9" s="41" t="s">
        <v>43</v>
      </c>
      <c r="B9" s="31">
        <v>613</v>
      </c>
    </row>
    <row r="10" spans="1:2" ht="29.5" thickBot="1" x14ac:dyDescent="0.4">
      <c r="A10" s="41" t="s">
        <v>63</v>
      </c>
      <c r="B10" s="31">
        <v>616</v>
      </c>
    </row>
    <row r="11" spans="1:2" ht="15" thickBot="1" x14ac:dyDescent="0.4">
      <c r="A11" s="41" t="s">
        <v>13</v>
      </c>
      <c r="B11" s="31">
        <v>12326</v>
      </c>
    </row>
    <row r="12" spans="1:2" ht="15" thickBot="1" x14ac:dyDescent="0.4">
      <c r="A12" s="41" t="s">
        <v>16</v>
      </c>
      <c r="B12" s="31">
        <v>6204</v>
      </c>
    </row>
    <row r="13" spans="1:2" ht="15" thickBot="1" x14ac:dyDescent="0.4">
      <c r="A13" s="44" t="s">
        <v>64</v>
      </c>
      <c r="B13" s="31">
        <v>21</v>
      </c>
    </row>
    <row r="14" spans="1:2" ht="15" thickBot="1" x14ac:dyDescent="0.4">
      <c r="A14" s="41" t="s">
        <v>47</v>
      </c>
      <c r="B14" s="31">
        <v>94</v>
      </c>
    </row>
    <row r="15" spans="1:2" ht="15" thickBot="1" x14ac:dyDescent="0.4">
      <c r="A15" s="41" t="s">
        <v>49</v>
      </c>
      <c r="B15" s="31">
        <v>407</v>
      </c>
    </row>
    <row r="16" spans="1:2" ht="15" thickBot="1" x14ac:dyDescent="0.4">
      <c r="A16" s="41" t="s">
        <v>12</v>
      </c>
      <c r="B16" s="31">
        <v>8461</v>
      </c>
    </row>
    <row r="17" spans="1:2" ht="15" thickBot="1" x14ac:dyDescent="0.4">
      <c r="A17" s="41" t="s">
        <v>27</v>
      </c>
      <c r="B17" s="31">
        <v>3410</v>
      </c>
    </row>
    <row r="18" spans="1:2" ht="15" thickBot="1" x14ac:dyDescent="0.4">
      <c r="A18" s="41" t="s">
        <v>41</v>
      </c>
      <c r="B18" s="31">
        <v>1208</v>
      </c>
    </row>
    <row r="19" spans="1:2" ht="15" thickBot="1" x14ac:dyDescent="0.4">
      <c r="A19" s="41" t="s">
        <v>45</v>
      </c>
      <c r="B19" s="31">
        <v>503</v>
      </c>
    </row>
    <row r="20" spans="1:2" ht="15" thickBot="1" x14ac:dyDescent="0.4">
      <c r="A20" s="41" t="s">
        <v>38</v>
      </c>
      <c r="B20" s="31">
        <v>1035</v>
      </c>
    </row>
    <row r="21" spans="1:2" ht="15" thickBot="1" x14ac:dyDescent="0.4">
      <c r="A21" s="41" t="s">
        <v>14</v>
      </c>
      <c r="B21" s="31">
        <v>5161</v>
      </c>
    </row>
    <row r="22" spans="1:2" ht="15" thickBot="1" x14ac:dyDescent="0.4">
      <c r="A22" s="41" t="s">
        <v>39</v>
      </c>
      <c r="B22" s="31">
        <v>134</v>
      </c>
    </row>
    <row r="23" spans="1:2" ht="15" thickBot="1" x14ac:dyDescent="0.4">
      <c r="A23" s="41" t="s">
        <v>26</v>
      </c>
      <c r="B23" s="31">
        <v>3824</v>
      </c>
    </row>
    <row r="24" spans="1:2" ht="15" thickBot="1" x14ac:dyDescent="0.4">
      <c r="A24" s="41" t="s">
        <v>17</v>
      </c>
      <c r="B24" s="31">
        <v>9166</v>
      </c>
    </row>
    <row r="25" spans="1:2" ht="15" thickBot="1" x14ac:dyDescent="0.4">
      <c r="A25" s="41" t="s">
        <v>11</v>
      </c>
      <c r="B25" s="31">
        <v>6894</v>
      </c>
    </row>
    <row r="26" spans="1:2" ht="15" thickBot="1" x14ac:dyDescent="0.4">
      <c r="A26" s="41" t="s">
        <v>32</v>
      </c>
      <c r="B26" s="31">
        <v>1936</v>
      </c>
    </row>
    <row r="27" spans="1:2" ht="15" thickBot="1" x14ac:dyDescent="0.4">
      <c r="A27" s="41" t="s">
        <v>30</v>
      </c>
      <c r="B27" s="31">
        <v>2656</v>
      </c>
    </row>
    <row r="28" spans="1:2" ht="15" thickBot="1" x14ac:dyDescent="0.4">
      <c r="A28" s="41" t="s">
        <v>35</v>
      </c>
      <c r="B28" s="31">
        <v>1804</v>
      </c>
    </row>
    <row r="29" spans="1:2" ht="15" thickBot="1" x14ac:dyDescent="0.4">
      <c r="A29" s="41" t="s">
        <v>51</v>
      </c>
      <c r="B29" s="31">
        <v>123</v>
      </c>
    </row>
    <row r="30" spans="1:2" ht="15" thickBot="1" x14ac:dyDescent="0.4">
      <c r="A30" s="41" t="s">
        <v>50</v>
      </c>
      <c r="B30" s="31">
        <v>430</v>
      </c>
    </row>
    <row r="31" spans="1:2" ht="15" thickBot="1" x14ac:dyDescent="0.4">
      <c r="A31" s="41" t="s">
        <v>31</v>
      </c>
      <c r="B31" s="31">
        <v>1429</v>
      </c>
    </row>
    <row r="32" spans="1:2" ht="29.5" thickBot="1" x14ac:dyDescent="0.4">
      <c r="A32" s="41" t="s">
        <v>42</v>
      </c>
      <c r="B32" s="31">
        <v>434</v>
      </c>
    </row>
    <row r="33" spans="1:2" ht="15" thickBot="1" x14ac:dyDescent="0.4">
      <c r="A33" s="41" t="s">
        <v>8</v>
      </c>
      <c r="B33" s="31">
        <v>16136</v>
      </c>
    </row>
    <row r="34" spans="1:2" ht="15" thickBot="1" x14ac:dyDescent="0.4">
      <c r="A34" s="41" t="s">
        <v>44</v>
      </c>
      <c r="B34" s="31">
        <v>816</v>
      </c>
    </row>
    <row r="35" spans="1:2" ht="15" thickBot="1" x14ac:dyDescent="0.4">
      <c r="A35" s="41" t="s">
        <v>7</v>
      </c>
      <c r="B35" s="31">
        <v>33109</v>
      </c>
    </row>
    <row r="36" spans="1:2" ht="15" thickBot="1" x14ac:dyDescent="0.4">
      <c r="A36" s="41" t="s">
        <v>24</v>
      </c>
      <c r="B36" s="31">
        <v>2990</v>
      </c>
    </row>
    <row r="37" spans="1:2" ht="15" thickBot="1" x14ac:dyDescent="0.4">
      <c r="A37" s="41" t="s">
        <v>53</v>
      </c>
      <c r="B37" s="31">
        <v>160</v>
      </c>
    </row>
    <row r="38" spans="1:2" ht="21.5" thickBot="1" x14ac:dyDescent="0.4">
      <c r="A38" s="44" t="s">
        <v>67</v>
      </c>
      <c r="B38" s="31">
        <v>2</v>
      </c>
    </row>
    <row r="39" spans="1:2" ht="15" thickBot="1" x14ac:dyDescent="0.4">
      <c r="A39" s="41" t="s">
        <v>21</v>
      </c>
      <c r="B39" s="31">
        <v>4359</v>
      </c>
    </row>
    <row r="40" spans="1:2" ht="15" thickBot="1" x14ac:dyDescent="0.4">
      <c r="A40" s="41" t="s">
        <v>46</v>
      </c>
      <c r="B40" s="31">
        <v>876</v>
      </c>
    </row>
    <row r="41" spans="1:2" ht="15" thickBot="1" x14ac:dyDescent="0.4">
      <c r="A41" s="41" t="s">
        <v>37</v>
      </c>
      <c r="B41" s="31">
        <v>497</v>
      </c>
    </row>
    <row r="42" spans="1:2" ht="15" thickBot="1" x14ac:dyDescent="0.4">
      <c r="A42" s="41" t="s">
        <v>19</v>
      </c>
      <c r="B42" s="31">
        <v>7911</v>
      </c>
    </row>
    <row r="43" spans="1:2" ht="15" thickBot="1" x14ac:dyDescent="0.4">
      <c r="A43" s="44" t="s">
        <v>65</v>
      </c>
      <c r="B43" s="31">
        <v>512</v>
      </c>
    </row>
    <row r="44" spans="1:2" ht="15" thickBot="1" x14ac:dyDescent="0.4">
      <c r="A44" s="41" t="s">
        <v>40</v>
      </c>
      <c r="B44" s="31">
        <v>1067</v>
      </c>
    </row>
    <row r="45" spans="1:2" ht="15" thickBot="1" x14ac:dyDescent="0.4">
      <c r="A45" s="41" t="s">
        <v>25</v>
      </c>
      <c r="B45" s="31">
        <v>2975</v>
      </c>
    </row>
    <row r="46" spans="1:2" ht="15" thickBot="1" x14ac:dyDescent="0.4">
      <c r="A46" s="41" t="s">
        <v>54</v>
      </c>
      <c r="B46" s="31">
        <v>177</v>
      </c>
    </row>
    <row r="47" spans="1:2" ht="15" thickBot="1" x14ac:dyDescent="0.4">
      <c r="A47" s="41" t="s">
        <v>20</v>
      </c>
      <c r="B47" s="31">
        <v>1988</v>
      </c>
    </row>
    <row r="48" spans="1:2" ht="15" thickBot="1" x14ac:dyDescent="0.4">
      <c r="A48" s="41" t="s">
        <v>15</v>
      </c>
      <c r="B48" s="31">
        <v>14199</v>
      </c>
    </row>
    <row r="49" spans="1:2" ht="21.5" thickBot="1" x14ac:dyDescent="0.4">
      <c r="A49" s="53" t="s">
        <v>66</v>
      </c>
      <c r="B49" s="61">
        <v>18</v>
      </c>
    </row>
    <row r="50" spans="1:2" ht="15" thickBot="1" x14ac:dyDescent="0.4">
      <c r="A50" s="41" t="s">
        <v>28</v>
      </c>
      <c r="B50" s="31">
        <v>430</v>
      </c>
    </row>
    <row r="51" spans="1:2" ht="15" thickBot="1" x14ac:dyDescent="0.4">
      <c r="A51" s="41" t="s">
        <v>48</v>
      </c>
      <c r="B51" s="31">
        <v>58</v>
      </c>
    </row>
    <row r="52" spans="1:2" ht="15" thickBot="1" x14ac:dyDescent="0.4">
      <c r="A52" s="41" t="s">
        <v>29</v>
      </c>
      <c r="B52" s="31">
        <v>2708</v>
      </c>
    </row>
    <row r="53" spans="1:2" ht="15" thickBot="1" x14ac:dyDescent="0.4">
      <c r="A53" s="41" t="s">
        <v>9</v>
      </c>
      <c r="B53" s="31">
        <v>1985</v>
      </c>
    </row>
    <row r="54" spans="1:2" ht="15" thickBot="1" x14ac:dyDescent="0.4">
      <c r="A54" s="41" t="s">
        <v>56</v>
      </c>
      <c r="B54" s="31">
        <v>257</v>
      </c>
    </row>
    <row r="55" spans="1:2" ht="15" thickBot="1" x14ac:dyDescent="0.4">
      <c r="A55" s="41" t="s">
        <v>22</v>
      </c>
      <c r="B55" s="31">
        <v>1193</v>
      </c>
    </row>
    <row r="56" spans="1:2" ht="15" thickBot="1" x14ac:dyDescent="0.4">
      <c r="A56" s="51" t="s">
        <v>55</v>
      </c>
      <c r="B56" s="52">
        <v>42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758E1A18-C209-4CC9-9F7C-038992DFA497}"/>
    <hyperlink ref="A48" r:id="rId2" display="https://www.worldometers.info/coronavirus/usa/texas/" xr:uid="{F3687033-2E7A-4E75-95BE-212A4A783DFC}"/>
    <hyperlink ref="A11" r:id="rId3" display="https://www.worldometers.info/coronavirus/usa/florida/" xr:uid="{B108CFF1-6689-4572-B6DC-2C9CAD8D7EA5}"/>
    <hyperlink ref="A35" r:id="rId4" display="https://www.worldometers.info/coronavirus/usa/new-york/" xr:uid="{97B8062E-8745-4040-BCE7-2C8AFB5958D7}"/>
    <hyperlink ref="A12" r:id="rId5" display="https://www.worldometers.info/coronavirus/usa/georgia/" xr:uid="{7CB2C65A-9972-4958-A52F-984687E0D18B}"/>
    <hyperlink ref="A16" r:id="rId6" display="https://www.worldometers.info/coronavirus/usa/illinois/" xr:uid="{DBAAB276-AC6D-47AA-BA3D-5B2C45F38700}"/>
    <hyperlink ref="A4" r:id="rId7" display="https://www.worldometers.info/coronavirus/usa/arizona/" xr:uid="{DF041219-118A-4882-B98F-EDA67D7D7C83}"/>
    <hyperlink ref="A33" r:id="rId8" display="https://www.worldometers.info/coronavirus/usa/new-jersey/" xr:uid="{607F0E44-EAB1-4660-8526-2B2EE84A4890}"/>
    <hyperlink ref="A36" r:id="rId9" display="https://www.worldometers.info/coronavirus/usa/north-carolina/" xr:uid="{6D8188F8-EC7C-49D6-B2DE-0598C1930504}"/>
    <hyperlink ref="A47" r:id="rId10" display="https://www.worldometers.info/coronavirus/usa/tennessee/" xr:uid="{749B80FE-734C-4214-8A38-1DF534123979}"/>
    <hyperlink ref="A21" r:id="rId11" display="https://www.worldometers.info/coronavirus/usa/louisiana/" xr:uid="{58F167E5-1B23-43A9-A2F0-6428E5EE71D8}"/>
    <hyperlink ref="A42" r:id="rId12" display="https://www.worldometers.info/coronavirus/usa/pennsylvania/" xr:uid="{1DD08A77-41A9-4743-8361-B0C27643CC53}"/>
    <hyperlink ref="A2" r:id="rId13" display="https://www.worldometers.info/coronavirus/usa/alabama/" xr:uid="{6D61BC69-7DE5-4854-9D2B-E4072B4E87DC}"/>
    <hyperlink ref="A39" r:id="rId14" display="https://www.worldometers.info/coronavirus/usa/ohio/" xr:uid="{BAB38B3C-DDFD-4E0A-B3A5-CFB1A8982260}"/>
    <hyperlink ref="A52" r:id="rId15" display="https://www.worldometers.info/coronavirus/usa/virginia/" xr:uid="{E012052F-2D95-40F2-9458-59BC0FA8267F}"/>
    <hyperlink ref="A45" r:id="rId16" display="https://www.worldometers.info/coronavirus/usa/south-carolina/" xr:uid="{CF7A0EBD-92B2-4AB4-A870-3CFCBB4E63D4}"/>
    <hyperlink ref="A24" r:id="rId17" display="https://www.worldometers.info/coronavirus/usa/massachusetts/" xr:uid="{BAB5A078-E869-4018-B098-F2067C81779F}"/>
    <hyperlink ref="A25" r:id="rId18" display="https://www.worldometers.info/coronavirus/usa/michigan/" xr:uid="{993710EC-D31A-4AC6-AA6C-BB6F3324DCBD}"/>
    <hyperlink ref="A23" r:id="rId19" display="https://www.worldometers.info/coronavirus/usa/maryland/" xr:uid="{BA2E3C2F-DB69-45E1-B95A-829EC34C64D4}"/>
    <hyperlink ref="A17" r:id="rId20" display="https://www.worldometers.info/coronavirus/usa/indiana/" xr:uid="{4CE08A5A-67B5-4A46-BDA9-65AEC3FF0FC0}"/>
    <hyperlink ref="A28" r:id="rId21" display="https://www.worldometers.info/coronavirus/usa/missouri/" xr:uid="{C29A5B7E-90A5-492A-AEB5-DC5F14422364}"/>
    <hyperlink ref="A27" r:id="rId22" display="https://www.worldometers.info/coronavirus/usa/mississippi/" xr:uid="{06D4EA8A-5907-4308-81AD-A7739A562868}"/>
    <hyperlink ref="A55" r:id="rId23" display="https://www.worldometers.info/coronavirus/usa/wisconsin/" xr:uid="{A1EC779D-5170-4EDE-95FE-A174F59BA937}"/>
    <hyperlink ref="A26" r:id="rId24" display="https://www.worldometers.info/coronavirus/usa/minnesota/" xr:uid="{DEA24197-03A1-4A6B-8FFF-2A8C6AA0B61C}"/>
    <hyperlink ref="A53" r:id="rId25" display="https://www.worldometers.info/coronavirus/usa/washington/" xr:uid="{4F25A106-9DFB-4E8C-84D8-F37B5209AEC9}"/>
    <hyperlink ref="A18" r:id="rId26" display="https://www.worldometers.info/coronavirus/usa/iowa/" xr:uid="{D68D521F-DB8E-48BC-A281-65BB68D60B04}"/>
    <hyperlink ref="A31" r:id="rId27" display="https://www.worldometers.info/coronavirus/usa/nevada/" xr:uid="{13D60E75-FAF9-4E4E-BD33-A62273138347}"/>
    <hyperlink ref="A5" r:id="rId28" display="https://www.worldometers.info/coronavirus/usa/arkansas/" xr:uid="{2EBC08B2-1896-4A8A-A7D8-996F61AFFABD}"/>
    <hyperlink ref="A40" r:id="rId29" display="https://www.worldometers.info/coronavirus/usa/oklahoma/" xr:uid="{A5EC482F-8832-4059-B7C8-FD948EEA67B3}"/>
    <hyperlink ref="A7" r:id="rId30" display="https://www.worldometers.info/coronavirus/usa/colorado/" xr:uid="{F47D1B41-7AFD-423C-BD53-AB46148E5E66}"/>
    <hyperlink ref="A50" r:id="rId31" display="https://www.worldometers.info/coronavirus/usa/utah/" xr:uid="{F7600C8B-ED48-4370-AA5F-922657144C5D}"/>
    <hyperlink ref="A20" r:id="rId32" display="https://www.worldometers.info/coronavirus/usa/kentucky/" xr:uid="{994F707E-1647-4AEA-96DC-DE75001F606E}"/>
    <hyperlink ref="A8" r:id="rId33" display="https://www.worldometers.info/coronavirus/usa/connecticut/" xr:uid="{D41E6EDE-D72C-4D96-BD7D-EA50829D0A95}"/>
    <hyperlink ref="A19" r:id="rId34" display="https://www.worldometers.info/coronavirus/usa/kansas/" xr:uid="{15BA82D3-E3F1-43CA-AEDE-BB5C731A94F8}"/>
    <hyperlink ref="A30" r:id="rId35" display="https://www.worldometers.info/coronavirus/usa/nebraska/" xr:uid="{8E47102E-4A59-4D45-8F9D-A79F28A1597F}"/>
    <hyperlink ref="A15" r:id="rId36" display="https://www.worldometers.info/coronavirus/usa/idaho/" xr:uid="{6127C692-75F4-4889-A9B7-B8B280FE0653}"/>
    <hyperlink ref="A41" r:id="rId37" display="https://www.worldometers.info/coronavirus/usa/oregon/" xr:uid="{E5026168-323A-4E6B-9309-6DEC440453BB}"/>
    <hyperlink ref="A34" r:id="rId38" display="https://www.worldometers.info/coronavirus/usa/new-mexico/" xr:uid="{39E3E9DC-BDE3-445B-8A0B-02C70E0117F4}"/>
    <hyperlink ref="A44" r:id="rId39" display="https://www.worldometers.info/coronavirus/usa/rhode-island/" xr:uid="{23856132-0BF2-46F5-997E-0018955B27EC}"/>
    <hyperlink ref="A9" r:id="rId40" display="https://www.worldometers.info/coronavirus/usa/delaware/" xr:uid="{2B00A6A1-FF34-4DB3-A14F-0984445AC353}"/>
    <hyperlink ref="A46" r:id="rId41" display="https://www.worldometers.info/coronavirus/usa/south-dakota/" xr:uid="{0E60853F-E090-4F12-A9DD-6187BC8218A2}"/>
    <hyperlink ref="A37" r:id="rId42" display="https://www.worldometers.info/coronavirus/usa/north-dakota/" xr:uid="{78A0DBB4-FC4C-4F9A-B05D-F858B3DD7AC6}"/>
    <hyperlink ref="A10" r:id="rId43" display="https://www.worldometers.info/coronavirus/usa/district-of-columbia/" xr:uid="{73A07BFC-4C0B-402C-88C7-85252F87650B}"/>
    <hyperlink ref="A54" r:id="rId44" display="https://www.worldometers.info/coronavirus/usa/west-virginia/" xr:uid="{D1D94121-A279-4A6D-BD5B-9F52E7C1CCCB}"/>
    <hyperlink ref="A14" r:id="rId45" display="https://www.worldometers.info/coronavirus/usa/hawaii/" xr:uid="{C666921C-2182-4C38-9CEE-B8AAE5190EC5}"/>
    <hyperlink ref="A29" r:id="rId46" display="https://www.worldometers.info/coronavirus/usa/montana/" xr:uid="{2FA2FD25-7A4E-42C2-9F2C-FF6422D4BA9D}"/>
    <hyperlink ref="A32" r:id="rId47" display="https://www.worldometers.info/coronavirus/usa/new-hampshire/" xr:uid="{5AEFA710-EF51-4E3A-A5FE-2E27B0549458}"/>
    <hyperlink ref="A3" r:id="rId48" display="https://www.worldometers.info/coronavirus/usa/alaska/" xr:uid="{DBD63841-FC35-4C16-B417-E388C4B3E7D6}"/>
    <hyperlink ref="A22" r:id="rId49" display="https://www.worldometers.info/coronavirus/usa/maine/" xr:uid="{D12C7D3F-47C0-443F-9479-1452F5B886AC}"/>
    <hyperlink ref="A56" r:id="rId50" display="https://www.worldometers.info/coronavirus/usa/wyoming/" xr:uid="{DE380F31-ED88-42FC-912F-19B839076C34}"/>
    <hyperlink ref="A51" r:id="rId51" display="https://www.worldometers.info/coronavirus/usa/vermont/" xr:uid="{5CA2C04A-7714-4D23-9E01-7880FF56A5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2" bestFit="1" customWidth="1"/>
    <col min="4" max="16384" width="8.7265625" style="27"/>
  </cols>
  <sheetData>
    <row r="1" spans="1:3" ht="13" thickBot="1" x14ac:dyDescent="0.4">
      <c r="A1" s="27" t="s">
        <v>97</v>
      </c>
      <c r="C1" s="32" t="s">
        <v>96</v>
      </c>
    </row>
    <row r="2" spans="1:3" ht="15" thickBot="1" x14ac:dyDescent="0.4">
      <c r="A2" s="27" t="s">
        <v>36</v>
      </c>
      <c r="B2" s="41" t="s">
        <v>36</v>
      </c>
      <c r="C2" s="31">
        <v>2301</v>
      </c>
    </row>
    <row r="3" spans="1:3" ht="15" thickBot="1" x14ac:dyDescent="0.4">
      <c r="B3" s="41" t="s">
        <v>52</v>
      </c>
      <c r="C3" s="31">
        <v>42</v>
      </c>
    </row>
    <row r="4" spans="1:3" ht="15" thickBot="1" x14ac:dyDescent="0.4">
      <c r="A4" s="27" t="s">
        <v>33</v>
      </c>
      <c r="B4" s="41" t="s">
        <v>33</v>
      </c>
      <c r="C4" s="31">
        <v>5273</v>
      </c>
    </row>
    <row r="5" spans="1:3" ht="15" thickBot="1" x14ac:dyDescent="0.4">
      <c r="A5" s="27" t="s">
        <v>34</v>
      </c>
      <c r="B5" s="41" t="s">
        <v>34</v>
      </c>
      <c r="C5" s="31">
        <v>940</v>
      </c>
    </row>
    <row r="6" spans="1:3" ht="15" thickBot="1" x14ac:dyDescent="0.4">
      <c r="A6" s="27" t="s">
        <v>10</v>
      </c>
      <c r="B6" s="41" t="s">
        <v>10</v>
      </c>
      <c r="C6" s="31">
        <v>14090</v>
      </c>
    </row>
    <row r="7" spans="1:3" ht="15" thickBot="1" x14ac:dyDescent="0.4">
      <c r="A7" s="27" t="s">
        <v>18</v>
      </c>
      <c r="B7" s="41" t="s">
        <v>18</v>
      </c>
      <c r="C7" s="31">
        <v>1979</v>
      </c>
    </row>
    <row r="8" spans="1:3" ht="15" thickBot="1" x14ac:dyDescent="0.4">
      <c r="A8" s="27" t="s">
        <v>23</v>
      </c>
      <c r="B8" s="41" t="s">
        <v>23</v>
      </c>
      <c r="C8" s="31">
        <v>4478</v>
      </c>
    </row>
    <row r="9" spans="1:3" ht="15" thickBot="1" x14ac:dyDescent="0.4">
      <c r="A9" s="27" t="s">
        <v>43</v>
      </c>
      <c r="B9" s="41" t="s">
        <v>43</v>
      </c>
      <c r="C9" s="31">
        <v>613</v>
      </c>
    </row>
    <row r="10" spans="1:3" ht="29.5" thickBot="1" x14ac:dyDescent="0.4">
      <c r="A10" s="27" t="s">
        <v>95</v>
      </c>
      <c r="B10" s="41" t="s">
        <v>63</v>
      </c>
      <c r="C10" s="31">
        <v>616</v>
      </c>
    </row>
    <row r="11" spans="1:3" ht="15" thickBot="1" x14ac:dyDescent="0.4">
      <c r="A11" s="27" t="s">
        <v>13</v>
      </c>
      <c r="B11" s="41" t="s">
        <v>13</v>
      </c>
      <c r="C11" s="31">
        <v>12326</v>
      </c>
    </row>
    <row r="12" spans="1:3" ht="15" thickBot="1" x14ac:dyDescent="0.4">
      <c r="A12" s="27" t="s">
        <v>16</v>
      </c>
      <c r="B12" s="41" t="s">
        <v>16</v>
      </c>
      <c r="C12" s="31">
        <v>6204</v>
      </c>
    </row>
    <row r="13" spans="1:3" ht="13" thickBot="1" x14ac:dyDescent="0.4">
      <c r="A13" s="27" t="s">
        <v>64</v>
      </c>
      <c r="B13" s="44" t="s">
        <v>64</v>
      </c>
      <c r="C13" s="31">
        <v>21</v>
      </c>
    </row>
    <row r="14" spans="1:3" ht="15" thickBot="1" x14ac:dyDescent="0.4">
      <c r="B14" s="41" t="s">
        <v>47</v>
      </c>
      <c r="C14" s="31">
        <v>94</v>
      </c>
    </row>
    <row r="15" spans="1:3" ht="15" thickBot="1" x14ac:dyDescent="0.4">
      <c r="A15" s="27" t="s">
        <v>49</v>
      </c>
      <c r="B15" s="41" t="s">
        <v>49</v>
      </c>
      <c r="C15" s="31">
        <v>407</v>
      </c>
    </row>
    <row r="16" spans="1:3" ht="15" thickBot="1" x14ac:dyDescent="0.4">
      <c r="A16" s="27" t="s">
        <v>12</v>
      </c>
      <c r="B16" s="41" t="s">
        <v>12</v>
      </c>
      <c r="C16" s="31">
        <v>8461</v>
      </c>
    </row>
    <row r="17" spans="1:3" ht="15" thickBot="1" x14ac:dyDescent="0.4">
      <c r="A17" s="27" t="s">
        <v>27</v>
      </c>
      <c r="B17" s="41" t="s">
        <v>27</v>
      </c>
      <c r="C17" s="31">
        <v>3410</v>
      </c>
    </row>
    <row r="18" spans="1:3" ht="15" thickBot="1" x14ac:dyDescent="0.4">
      <c r="A18" s="27" t="s">
        <v>41</v>
      </c>
      <c r="B18" s="41" t="s">
        <v>41</v>
      </c>
      <c r="C18" s="31">
        <v>1208</v>
      </c>
    </row>
    <row r="19" spans="1:3" ht="15" thickBot="1" x14ac:dyDescent="0.4">
      <c r="A19" s="27" t="s">
        <v>45</v>
      </c>
      <c r="B19" s="41" t="s">
        <v>45</v>
      </c>
      <c r="C19" s="31">
        <v>503</v>
      </c>
    </row>
    <row r="20" spans="1:3" ht="15" thickBot="1" x14ac:dyDescent="0.4">
      <c r="A20" s="27" t="s">
        <v>38</v>
      </c>
      <c r="B20" s="41" t="s">
        <v>38</v>
      </c>
      <c r="C20" s="31">
        <v>1035</v>
      </c>
    </row>
    <row r="21" spans="1:3" ht="15" thickBot="1" x14ac:dyDescent="0.4">
      <c r="A21" s="27" t="s">
        <v>14</v>
      </c>
      <c r="B21" s="41" t="s">
        <v>14</v>
      </c>
      <c r="C21" s="31">
        <v>5161</v>
      </c>
    </row>
    <row r="22" spans="1:3" ht="15" thickBot="1" x14ac:dyDescent="0.4">
      <c r="B22" s="41" t="s">
        <v>39</v>
      </c>
      <c r="C22" s="31">
        <v>134</v>
      </c>
    </row>
    <row r="23" spans="1:3" ht="15" thickBot="1" x14ac:dyDescent="0.4">
      <c r="A23" s="27" t="s">
        <v>26</v>
      </c>
      <c r="B23" s="41" t="s">
        <v>26</v>
      </c>
      <c r="C23" s="31">
        <v>3824</v>
      </c>
    </row>
    <row r="24" spans="1:3" ht="15" thickBot="1" x14ac:dyDescent="0.4">
      <c r="A24" s="27" t="s">
        <v>17</v>
      </c>
      <c r="B24" s="41" t="s">
        <v>17</v>
      </c>
      <c r="C24" s="31">
        <v>9166</v>
      </c>
    </row>
    <row r="25" spans="1:3" ht="15" thickBot="1" x14ac:dyDescent="0.4">
      <c r="A25" s="27" t="s">
        <v>11</v>
      </c>
      <c r="B25" s="41" t="s">
        <v>11</v>
      </c>
      <c r="C25" s="31">
        <v>6894</v>
      </c>
    </row>
    <row r="26" spans="1:3" ht="15" thickBot="1" x14ac:dyDescent="0.4">
      <c r="A26" s="27" t="s">
        <v>32</v>
      </c>
      <c r="B26" s="41" t="s">
        <v>32</v>
      </c>
      <c r="C26" s="31">
        <v>1936</v>
      </c>
    </row>
    <row r="27" spans="1:3" ht="15" thickBot="1" x14ac:dyDescent="0.4">
      <c r="A27" s="27" t="s">
        <v>30</v>
      </c>
      <c r="B27" s="41" t="s">
        <v>30</v>
      </c>
      <c r="C27" s="31">
        <v>2656</v>
      </c>
    </row>
    <row r="28" spans="1:3" ht="15" thickBot="1" x14ac:dyDescent="0.4">
      <c r="A28" s="27" t="s">
        <v>35</v>
      </c>
      <c r="B28" s="41" t="s">
        <v>35</v>
      </c>
      <c r="C28" s="31">
        <v>1804</v>
      </c>
    </row>
    <row r="29" spans="1:3" ht="15" thickBot="1" x14ac:dyDescent="0.4">
      <c r="B29" s="41" t="s">
        <v>51</v>
      </c>
      <c r="C29" s="31">
        <v>123</v>
      </c>
    </row>
    <row r="30" spans="1:3" ht="15" thickBot="1" x14ac:dyDescent="0.4">
      <c r="B30" s="41" t="s">
        <v>50</v>
      </c>
      <c r="C30" s="31">
        <v>430</v>
      </c>
    </row>
    <row r="31" spans="1:3" ht="15" thickBot="1" x14ac:dyDescent="0.4">
      <c r="A31" s="27" t="s">
        <v>31</v>
      </c>
      <c r="B31" s="41" t="s">
        <v>31</v>
      </c>
      <c r="C31" s="31">
        <v>1429</v>
      </c>
    </row>
    <row r="32" spans="1:3" ht="15" thickBot="1" x14ac:dyDescent="0.4">
      <c r="A32" s="27" t="s">
        <v>42</v>
      </c>
      <c r="B32" s="41" t="s">
        <v>42</v>
      </c>
      <c r="C32" s="31">
        <v>434</v>
      </c>
    </row>
    <row r="33" spans="1:3" ht="15" thickBot="1" x14ac:dyDescent="0.4">
      <c r="A33" s="27" t="s">
        <v>8</v>
      </c>
      <c r="B33" s="41" t="s">
        <v>8</v>
      </c>
      <c r="C33" s="31">
        <v>16136</v>
      </c>
    </row>
    <row r="34" spans="1:3" ht="15" thickBot="1" x14ac:dyDescent="0.4">
      <c r="A34" s="27" t="s">
        <v>44</v>
      </c>
      <c r="B34" s="41" t="s">
        <v>44</v>
      </c>
      <c r="C34" s="31">
        <v>816</v>
      </c>
    </row>
    <row r="35" spans="1:3" ht="15" thickBot="1" x14ac:dyDescent="0.4">
      <c r="A35" s="27" t="s">
        <v>7</v>
      </c>
      <c r="B35" s="41" t="s">
        <v>7</v>
      </c>
      <c r="C35" s="31">
        <v>33109</v>
      </c>
    </row>
    <row r="36" spans="1:3" ht="15" thickBot="1" x14ac:dyDescent="0.4">
      <c r="A36" s="27" t="s">
        <v>24</v>
      </c>
      <c r="B36" s="41" t="s">
        <v>24</v>
      </c>
      <c r="C36" s="31">
        <v>2990</v>
      </c>
    </row>
    <row r="37" spans="1:3" ht="15" thickBot="1" x14ac:dyDescent="0.4">
      <c r="B37" s="41" t="s">
        <v>53</v>
      </c>
      <c r="C37" s="31">
        <v>160</v>
      </c>
    </row>
    <row r="38" spans="1:3" ht="15" thickBot="1" x14ac:dyDescent="0.4">
      <c r="A38" s="27" t="s">
        <v>21</v>
      </c>
      <c r="B38" s="41" t="s">
        <v>21</v>
      </c>
      <c r="C38" s="31">
        <v>4359</v>
      </c>
    </row>
    <row r="39" spans="1:3" ht="15" thickBot="1" x14ac:dyDescent="0.4">
      <c r="A39" s="27" t="s">
        <v>46</v>
      </c>
      <c r="B39" s="41" t="s">
        <v>46</v>
      </c>
      <c r="C39" s="31">
        <v>876</v>
      </c>
    </row>
    <row r="40" spans="1:3" ht="15" thickBot="1" x14ac:dyDescent="0.4">
      <c r="A40" s="27" t="s">
        <v>37</v>
      </c>
      <c r="B40" s="41" t="s">
        <v>37</v>
      </c>
      <c r="C40" s="31">
        <v>497</v>
      </c>
    </row>
    <row r="41" spans="1:3" ht="15" thickBot="1" x14ac:dyDescent="0.4">
      <c r="A41" s="27" t="s">
        <v>19</v>
      </c>
      <c r="B41" s="41" t="s">
        <v>19</v>
      </c>
      <c r="C41" s="31">
        <v>7911</v>
      </c>
    </row>
    <row r="42" spans="1:3" ht="13" thickBot="1" x14ac:dyDescent="0.4">
      <c r="A42" s="27" t="s">
        <v>65</v>
      </c>
      <c r="B42" s="44" t="s">
        <v>65</v>
      </c>
      <c r="C42" s="31">
        <v>512</v>
      </c>
    </row>
    <row r="43" spans="1:3" ht="15" thickBot="1" x14ac:dyDescent="0.4">
      <c r="B43" s="41" t="s">
        <v>40</v>
      </c>
      <c r="C43" s="31">
        <v>1067</v>
      </c>
    </row>
    <row r="44" spans="1:3" ht="15" thickBot="1" x14ac:dyDescent="0.4">
      <c r="A44" s="27" t="s">
        <v>25</v>
      </c>
      <c r="B44" s="41" t="s">
        <v>25</v>
      </c>
      <c r="C44" s="31">
        <v>2975</v>
      </c>
    </row>
    <row r="45" spans="1:3" ht="15" thickBot="1" x14ac:dyDescent="0.4">
      <c r="A45" s="27" t="s">
        <v>54</v>
      </c>
      <c r="B45" s="41" t="s">
        <v>54</v>
      </c>
      <c r="C45" s="31">
        <v>177</v>
      </c>
    </row>
    <row r="46" spans="1:3" ht="15" thickBot="1" x14ac:dyDescent="0.4">
      <c r="A46" s="27" t="s">
        <v>20</v>
      </c>
      <c r="B46" s="41" t="s">
        <v>20</v>
      </c>
      <c r="C46" s="31">
        <v>1988</v>
      </c>
    </row>
    <row r="47" spans="1:3" ht="15" thickBot="1" x14ac:dyDescent="0.4">
      <c r="A47" s="27" t="s">
        <v>15</v>
      </c>
      <c r="B47" s="41" t="s">
        <v>15</v>
      </c>
      <c r="C47" s="31">
        <v>14199</v>
      </c>
    </row>
    <row r="48" spans="1:3" ht="15" thickBot="1" x14ac:dyDescent="0.4">
      <c r="A48" s="27" t="s">
        <v>28</v>
      </c>
      <c r="B48" s="41" t="s">
        <v>28</v>
      </c>
      <c r="C48" s="31">
        <v>430</v>
      </c>
    </row>
    <row r="49" spans="1:3" ht="15" thickBot="1" x14ac:dyDescent="0.4">
      <c r="A49" s="27" t="s">
        <v>48</v>
      </c>
      <c r="B49" s="41" t="s">
        <v>48</v>
      </c>
      <c r="C49" s="31">
        <v>58</v>
      </c>
    </row>
    <row r="50" spans="1:3" ht="15" thickBot="1" x14ac:dyDescent="0.4">
      <c r="A50" s="27" t="s">
        <v>29</v>
      </c>
      <c r="B50" s="41" t="s">
        <v>29</v>
      </c>
      <c r="C50" s="31">
        <v>2708</v>
      </c>
    </row>
    <row r="51" spans="1:3" ht="15" thickBot="1" x14ac:dyDescent="0.4">
      <c r="A51" s="27" t="s">
        <v>9</v>
      </c>
      <c r="B51" s="41" t="s">
        <v>9</v>
      </c>
      <c r="C51" s="31">
        <v>1985</v>
      </c>
    </row>
    <row r="52" spans="1:3" ht="15" thickBot="1" x14ac:dyDescent="0.4">
      <c r="B52" s="41" t="s">
        <v>56</v>
      </c>
      <c r="C52" s="31">
        <v>257</v>
      </c>
    </row>
    <row r="53" spans="1:3" ht="15" thickBot="1" x14ac:dyDescent="0.4">
      <c r="A53" s="27" t="s">
        <v>22</v>
      </c>
      <c r="B53" s="41" t="s">
        <v>22</v>
      </c>
      <c r="C53" s="31">
        <v>1193</v>
      </c>
    </row>
    <row r="54" spans="1:3" ht="15" thickBot="1" x14ac:dyDescent="0.4">
      <c r="A54" s="27" t="s">
        <v>55</v>
      </c>
      <c r="B54" s="51" t="s">
        <v>55</v>
      </c>
      <c r="C54" s="52">
        <v>42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C6FBB2C3-F81E-47D7-A871-95DF2EA728D4}"/>
    <hyperlink ref="B47" r:id="rId2" display="https://www.worldometers.info/coronavirus/usa/texas/" xr:uid="{47791DF1-75D7-4752-A62B-13058D07AD2A}"/>
    <hyperlink ref="B11" r:id="rId3" display="https://www.worldometers.info/coronavirus/usa/florida/" xr:uid="{DFB5EB8D-66FD-4E02-81ED-876398020033}"/>
    <hyperlink ref="B35" r:id="rId4" display="https://www.worldometers.info/coronavirus/usa/new-york/" xr:uid="{864F2E7B-3C4F-451A-85A7-06695001B84C}"/>
    <hyperlink ref="B12" r:id="rId5" display="https://www.worldometers.info/coronavirus/usa/georgia/" xr:uid="{D5651FFB-DED1-49E5-B0DA-9A0E0324BD91}"/>
    <hyperlink ref="B16" r:id="rId6" display="https://www.worldometers.info/coronavirus/usa/illinois/" xr:uid="{17A62E77-64A1-4282-AEF9-0616AD33A2A7}"/>
    <hyperlink ref="B4" r:id="rId7" display="https://www.worldometers.info/coronavirus/usa/arizona/" xr:uid="{01B997A2-F624-4714-B98D-63D3F2078B07}"/>
    <hyperlink ref="B33" r:id="rId8" display="https://www.worldometers.info/coronavirus/usa/new-jersey/" xr:uid="{661FC015-20D9-4B32-AE18-318A2C40ED3F}"/>
    <hyperlink ref="B36" r:id="rId9" display="https://www.worldometers.info/coronavirus/usa/north-carolina/" xr:uid="{8B5792DA-3C8D-40E5-BEF3-6F1E44FBC60E}"/>
    <hyperlink ref="B46" r:id="rId10" display="https://www.worldometers.info/coronavirus/usa/tennessee/" xr:uid="{463CBF35-D3AE-48C0-A5E7-B22546B20E83}"/>
    <hyperlink ref="B21" r:id="rId11" display="https://www.worldometers.info/coronavirus/usa/louisiana/" xr:uid="{D211E649-3A61-48FE-9041-18EA6E2989FA}"/>
    <hyperlink ref="B41" r:id="rId12" display="https://www.worldometers.info/coronavirus/usa/pennsylvania/" xr:uid="{492A305B-7771-40FA-ACCE-89514CC41A26}"/>
    <hyperlink ref="B2" r:id="rId13" display="https://www.worldometers.info/coronavirus/usa/alabama/" xr:uid="{29437F1C-9178-4E30-B5AF-7333D795C76D}"/>
    <hyperlink ref="B38" r:id="rId14" display="https://www.worldometers.info/coronavirus/usa/ohio/" xr:uid="{7E7525BF-C587-49BD-932F-C3C38285ECE7}"/>
    <hyperlink ref="B50" r:id="rId15" display="https://www.worldometers.info/coronavirus/usa/virginia/" xr:uid="{CB4EA1EA-81AC-4C19-80F7-56B236B3F5B4}"/>
    <hyperlink ref="B44" r:id="rId16" display="https://www.worldometers.info/coronavirus/usa/south-carolina/" xr:uid="{9790D4B9-C13D-44A7-ACA2-8B5F902AF15F}"/>
    <hyperlink ref="B24" r:id="rId17" display="https://www.worldometers.info/coronavirus/usa/massachusetts/" xr:uid="{ECD19A4D-6398-4AB5-84CC-57DFF933C78B}"/>
    <hyperlink ref="B25" r:id="rId18" display="https://www.worldometers.info/coronavirus/usa/michigan/" xr:uid="{13D10D5D-2519-46C3-8B2A-7C5BAB6FB743}"/>
    <hyperlink ref="B23" r:id="rId19" display="https://www.worldometers.info/coronavirus/usa/maryland/" xr:uid="{D52346E5-E66F-4F61-B9FC-87EFA63AD6FD}"/>
    <hyperlink ref="B17" r:id="rId20" display="https://www.worldometers.info/coronavirus/usa/indiana/" xr:uid="{19969134-B9C3-490A-9BE0-3D09863C2DB1}"/>
    <hyperlink ref="B28" r:id="rId21" display="https://www.worldometers.info/coronavirus/usa/missouri/" xr:uid="{B82E23FC-A821-4E6E-91F7-78839D09CB97}"/>
    <hyperlink ref="B27" r:id="rId22" display="https://www.worldometers.info/coronavirus/usa/mississippi/" xr:uid="{B3B34B21-9190-4832-8878-95A9D441290B}"/>
    <hyperlink ref="B53" r:id="rId23" display="https://www.worldometers.info/coronavirus/usa/wisconsin/" xr:uid="{48FF347A-CF35-48AB-8977-74CAF5E14FC9}"/>
    <hyperlink ref="B26" r:id="rId24" display="https://www.worldometers.info/coronavirus/usa/minnesota/" xr:uid="{5AEA9B4E-F9D2-4334-9D53-98C631155927}"/>
    <hyperlink ref="B51" r:id="rId25" display="https://www.worldometers.info/coronavirus/usa/washington/" xr:uid="{09403C2C-852E-4368-8370-12DC8342DA5A}"/>
    <hyperlink ref="B18" r:id="rId26" display="https://www.worldometers.info/coronavirus/usa/iowa/" xr:uid="{40ACBD41-4B8C-400A-AF3A-13CF8944EEFD}"/>
    <hyperlink ref="B31" r:id="rId27" display="https://www.worldometers.info/coronavirus/usa/nevada/" xr:uid="{A8A6E50B-F2D1-4535-B693-E1E890E4AD38}"/>
    <hyperlink ref="B5" r:id="rId28" display="https://www.worldometers.info/coronavirus/usa/arkansas/" xr:uid="{F550FBBD-BFBE-4815-A852-DEEBD7C6A24F}"/>
    <hyperlink ref="B39" r:id="rId29" display="https://www.worldometers.info/coronavirus/usa/oklahoma/" xr:uid="{3BD4CD15-0A60-40A6-BC90-14133C79F87D}"/>
    <hyperlink ref="B7" r:id="rId30" display="https://www.worldometers.info/coronavirus/usa/colorado/" xr:uid="{F2680B82-A9B3-41E7-B340-7A28BFF0BF22}"/>
    <hyperlink ref="B48" r:id="rId31" display="https://www.worldometers.info/coronavirus/usa/utah/" xr:uid="{83A7CCE2-629C-48EE-A9F2-5CA0DF91D510}"/>
    <hyperlink ref="B20" r:id="rId32" display="https://www.worldometers.info/coronavirus/usa/kentucky/" xr:uid="{60F69B87-22E9-4B5C-BEFD-45AB2313A0CA}"/>
    <hyperlink ref="B8" r:id="rId33" display="https://www.worldometers.info/coronavirus/usa/connecticut/" xr:uid="{97BE964E-9BD2-4711-8E4F-D258E40A9C16}"/>
    <hyperlink ref="B19" r:id="rId34" display="https://www.worldometers.info/coronavirus/usa/kansas/" xr:uid="{A4790C5C-7EB5-4EA0-870F-BD832FE2BB21}"/>
    <hyperlink ref="B30" r:id="rId35" display="https://www.worldometers.info/coronavirus/usa/nebraska/" xr:uid="{2E3D2830-2FE9-4396-80EE-20C509A609B8}"/>
    <hyperlink ref="B15" r:id="rId36" display="https://www.worldometers.info/coronavirus/usa/idaho/" xr:uid="{3AD75831-C90E-4023-A668-E0656EA2A32C}"/>
    <hyperlink ref="B40" r:id="rId37" display="https://www.worldometers.info/coronavirus/usa/oregon/" xr:uid="{2DAC73F2-E4FF-483B-8971-068C06EC1D9E}"/>
    <hyperlink ref="B34" r:id="rId38" display="https://www.worldometers.info/coronavirus/usa/new-mexico/" xr:uid="{9F2D7229-D35C-4053-9D9F-658BA36646F8}"/>
    <hyperlink ref="B43" r:id="rId39" display="https://www.worldometers.info/coronavirus/usa/rhode-island/" xr:uid="{D5FDB7E1-2EAC-4E4D-8159-965DBC568560}"/>
    <hyperlink ref="B9" r:id="rId40" display="https://www.worldometers.info/coronavirus/usa/delaware/" xr:uid="{95B56C1D-905B-491B-833C-471FEFF2E028}"/>
    <hyperlink ref="B45" r:id="rId41" display="https://www.worldometers.info/coronavirus/usa/south-dakota/" xr:uid="{5D7C6D4F-B12F-41CA-BDAA-DFC20132AE1B}"/>
    <hyperlink ref="B37" r:id="rId42" display="https://www.worldometers.info/coronavirus/usa/north-dakota/" xr:uid="{EDD05E1F-5B30-4CCB-AC2D-AE317E23EC4B}"/>
    <hyperlink ref="B10" r:id="rId43" display="https://www.worldometers.info/coronavirus/usa/district-of-columbia/" xr:uid="{D0E62229-B5D1-4A8D-8DBE-C1F8B41F0589}"/>
    <hyperlink ref="B52" r:id="rId44" display="https://www.worldometers.info/coronavirus/usa/west-virginia/" xr:uid="{847ECF74-19C9-4395-AEAC-DB515064E17B}"/>
    <hyperlink ref="B14" r:id="rId45" display="https://www.worldometers.info/coronavirus/usa/hawaii/" xr:uid="{0C76F903-24AD-48E1-BA89-42D59708CC15}"/>
    <hyperlink ref="B29" r:id="rId46" display="https://www.worldometers.info/coronavirus/usa/montana/" xr:uid="{97436419-6010-4F06-9A2E-74B60E4702E4}"/>
    <hyperlink ref="B32" r:id="rId47" display="https://www.worldometers.info/coronavirus/usa/new-hampshire/" xr:uid="{3FB77E2A-6617-45AF-8C1F-0EE363659195}"/>
    <hyperlink ref="B3" r:id="rId48" display="https://www.worldometers.info/coronavirus/usa/alaska/" xr:uid="{06983710-9225-4770-9787-EC090EB09A78}"/>
    <hyperlink ref="B22" r:id="rId49" display="https://www.worldometers.info/coronavirus/usa/maine/" xr:uid="{419172D5-727C-48CA-A350-ED3E626B7821}"/>
    <hyperlink ref="B54" r:id="rId50" display="https://www.worldometers.info/coronavirus/usa/wyoming/" xr:uid="{042065A6-EE4D-4502-B34B-9D2C7E745FAD}"/>
    <hyperlink ref="B49" r:id="rId51" display="https://www.worldometers.info/coronavirus/usa/vermont/" xr:uid="{AAEADD86-3FA1-4E53-B2D0-60EB899227A0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2020-09-11T10:44:30Z</dcterms:modified>
</cp:coreProperties>
</file>