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D72713EA-A7CA-456A-9910-C3D68C6483B6}" xr6:coauthVersionLast="45" xr6:coauthVersionMax="45" xr10:uidLastSave="{F36C0082-FBC6-4CAD-92E7-80605DE34C8E}"/>
  <bookViews>
    <workbookView xWindow="3045" yWindow="-20790" windowWidth="20520" windowHeight="1966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3" i="3" l="1"/>
  <c r="N44" i="3"/>
  <c r="N27" i="3"/>
  <c r="N26" i="3"/>
  <c r="N24" i="3"/>
  <c r="N28" i="3"/>
  <c r="N52" i="3"/>
  <c r="N50" i="3"/>
  <c r="N12" i="3"/>
  <c r="N55" i="3"/>
  <c r="N42" i="3"/>
  <c r="N6" i="3"/>
  <c r="N21" i="3"/>
  <c r="N3" i="3"/>
  <c r="N9" i="3"/>
  <c r="N15" i="3"/>
  <c r="N14" i="3"/>
  <c r="N46" i="3"/>
  <c r="N32" i="3"/>
  <c r="N18" i="3"/>
  <c r="N43" i="3"/>
  <c r="N2" i="3"/>
  <c r="N45" i="3"/>
  <c r="N34" i="3"/>
  <c r="N47" i="3"/>
  <c r="N36" i="3"/>
  <c r="N49" i="3"/>
  <c r="N8" i="3"/>
  <c r="N23" i="3"/>
  <c r="N5" i="3"/>
  <c r="N38" i="3"/>
  <c r="N17" i="3"/>
  <c r="N33" i="3"/>
  <c r="N37" i="3"/>
  <c r="N48" i="3"/>
  <c r="N40" i="3"/>
  <c r="N31" i="3"/>
  <c r="N25" i="3"/>
  <c r="N10" i="3"/>
  <c r="N30" i="3"/>
  <c r="N41" i="3"/>
  <c r="N16" i="3"/>
  <c r="N35" i="3"/>
  <c r="N13" i="3"/>
  <c r="N7" i="3"/>
  <c r="N29" i="3"/>
  <c r="N19" i="3"/>
  <c r="N54" i="3"/>
  <c r="N51" i="3"/>
  <c r="N39" i="3"/>
  <c r="N20" i="3"/>
  <c r="N11" i="3"/>
  <c r="N4" i="3"/>
  <c r="N22" i="3"/>
  <c r="O10" i="3" l="1"/>
  <c r="P10" i="3"/>
  <c r="P21" i="3" l="1"/>
  <c r="P37" i="3"/>
  <c r="P50" i="3"/>
  <c r="P2" i="3"/>
  <c r="P6" i="3"/>
  <c r="P52" i="3"/>
  <c r="P33" i="3"/>
  <c r="P41" i="3"/>
  <c r="P14" i="3"/>
  <c r="P17" i="3"/>
  <c r="P54" i="3"/>
  <c r="P7" i="3"/>
  <c r="P5" i="3"/>
  <c r="P26" i="3"/>
  <c r="P9" i="3"/>
  <c r="P23" i="3"/>
  <c r="P32" i="3"/>
  <c r="P16" i="3"/>
  <c r="P30" i="3"/>
  <c r="P43" i="3"/>
  <c r="P55" i="3"/>
  <c r="P47" i="3"/>
  <c r="P25" i="3"/>
  <c r="P4" i="3"/>
  <c r="P3" i="3"/>
  <c r="P51" i="3"/>
  <c r="P34" i="3"/>
  <c r="P36" i="3"/>
  <c r="P28" i="3"/>
  <c r="P38" i="3"/>
  <c r="P11" i="3"/>
  <c r="P49" i="3"/>
  <c r="P13" i="3"/>
  <c r="P40" i="3"/>
  <c r="P20" i="3"/>
  <c r="P39" i="3"/>
  <c r="P27" i="3"/>
  <c r="P22" i="3"/>
  <c r="P53" i="3"/>
  <c r="P31" i="3"/>
  <c r="P42" i="3"/>
  <c r="P45" i="3"/>
  <c r="P8" i="3"/>
  <c r="P15" i="3"/>
  <c r="P12" i="3"/>
  <c r="P18" i="3"/>
  <c r="P29" i="3"/>
  <c r="P44" i="3"/>
  <c r="P35" i="3"/>
  <c r="P24" i="3"/>
  <c r="P19" i="3"/>
  <c r="P46" i="3"/>
  <c r="P48" i="3"/>
  <c r="O13" i="3"/>
  <c r="Q50" i="3" l="1"/>
  <c r="Q55" i="3"/>
  <c r="Q26" i="3"/>
  <c r="Q33" i="3"/>
  <c r="Q5" i="3"/>
  <c r="Q13" i="3"/>
  <c r="Q2" i="3"/>
  <c r="Q10" i="3"/>
  <c r="Q8" i="3"/>
  <c r="Q53" i="3"/>
  <c r="Q4" i="3"/>
  <c r="Q35" i="3"/>
  <c r="Q48" i="3"/>
  <c r="Q29" i="3"/>
  <c r="Q11" i="3"/>
  <c r="Q44" i="3"/>
  <c r="Q34" i="3"/>
  <c r="Q31" i="3"/>
  <c r="Q54" i="3"/>
  <c r="Q36" i="3"/>
  <c r="Q49" i="3"/>
  <c r="Q51" i="3"/>
  <c r="Q41" i="3"/>
  <c r="Q9" i="3"/>
  <c r="Q38" i="3"/>
  <c r="Q23" i="3"/>
  <c r="Q30" i="3"/>
  <c r="Q28" i="3"/>
  <c r="Q16" i="3"/>
  <c r="Q47" i="3"/>
  <c r="Q6" i="3"/>
  <c r="Q7" i="3"/>
  <c r="Q21" i="3"/>
  <c r="Q20" i="3"/>
  <c r="Q18" i="3"/>
  <c r="Q52" i="3"/>
  <c r="Q32" i="3"/>
  <c r="Q3" i="3"/>
  <c r="Q45" i="3"/>
  <c r="Q14" i="3"/>
  <c r="Q37" i="3"/>
  <c r="Q42" i="3"/>
  <c r="Q39" i="3"/>
  <c r="Q24" i="3"/>
  <c r="Q22" i="3"/>
  <c r="Q15" i="3"/>
  <c r="Q17" i="3"/>
  <c r="Q19" i="3"/>
  <c r="Q27" i="3"/>
  <c r="Q46" i="3"/>
  <c r="Q12" i="3"/>
  <c r="Q25" i="3"/>
  <c r="Q40" i="3"/>
  <c r="Q43" i="3" l="1"/>
  <c r="O5" i="3" l="1"/>
  <c r="O29" i="3"/>
  <c r="O36" i="3"/>
  <c r="O42" i="3"/>
  <c r="O21" i="3"/>
  <c r="O51" i="3"/>
  <c r="O18" i="3"/>
  <c r="O22" i="3"/>
  <c r="O28" i="3"/>
  <c r="O43" i="3"/>
  <c r="O7" i="3"/>
  <c r="O46" i="3"/>
  <c r="O41" i="3"/>
  <c r="O2" i="3"/>
  <c r="O33" i="3"/>
  <c r="O26" i="3"/>
  <c r="O14" i="3"/>
  <c r="O49" i="3"/>
  <c r="O52" i="3"/>
  <c r="O38" i="3"/>
  <c r="O40" i="3"/>
  <c r="O3" i="3"/>
  <c r="O30" i="3"/>
  <c r="O50" i="3"/>
  <c r="O19" i="3"/>
  <c r="O31" i="3"/>
  <c r="O34" i="3"/>
  <c r="O8" i="3"/>
  <c r="O35" i="3"/>
  <c r="O4" i="3"/>
  <c r="O9" i="3"/>
  <c r="O55" i="3"/>
  <c r="O12" i="3"/>
  <c r="O32" i="3"/>
  <c r="O54" i="3"/>
  <c r="O25" i="3"/>
  <c r="O27" i="3"/>
  <c r="O24" i="3"/>
  <c r="O6" i="3"/>
  <c r="O17" i="3"/>
  <c r="O16" i="3"/>
  <c r="O37" i="3"/>
  <c r="O39" i="3"/>
  <c r="O45" i="3"/>
  <c r="O53" i="3"/>
  <c r="O48" i="3"/>
  <c r="O15" i="3"/>
  <c r="O44" i="3"/>
  <c r="O47" i="3"/>
  <c r="O11" i="3"/>
  <c r="O23" i="3"/>
  <c r="O20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<sst xmlns="http://schemas.openxmlformats.org/spreadsheetml/2006/main" count="327" uniqueCount="105">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</sst>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isconsin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isconsin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isconsin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isconsin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1" t="s">
        <v>67</v>
      </c>
      <c r="Q1" s="61"/>
      <c r="R1" s="61"/>
      <c r="S1" s="4">
        <v>1.4999999999999999E-2</v>
      </c>
      <c r="T1" s="4"/>
      <c r="U1" s="62" t="s">
        <v>76</v>
      </c>
      <c r="V1" s="62"/>
      <c r="W1" s="62"/>
      <c r="X1" s="62"/>
      <c r="Y1" s="62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816287</v>
      </c>
      <c r="D5" s="2"/>
      <c r="E5" s="1">
        <v>15792</v>
      </c>
      <c r="F5" s="2"/>
      <c r="G5" s="1">
        <v>417246</v>
      </c>
      <c r="H5" s="1">
        <v>383249</v>
      </c>
      <c r="I5" s="1">
        <v>20659</v>
      </c>
      <c r="J5" s="2">
        <v>400</v>
      </c>
      <c r="K5" s="1">
        <v>14613545</v>
      </c>
      <c r="L5" s="1">
        <v>369849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783468</v>
      </c>
      <c r="D6" s="2"/>
      <c r="E6" s="1">
        <v>16023</v>
      </c>
      <c r="F6" s="2"/>
      <c r="G6" s="1">
        <v>679522</v>
      </c>
      <c r="H6" s="1">
        <v>87923</v>
      </c>
      <c r="I6" s="1">
        <v>27020</v>
      </c>
      <c r="J6" s="2">
        <v>553</v>
      </c>
      <c r="K6" s="1">
        <v>6708973</v>
      </c>
      <c r="L6" s="1">
        <v>231377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704568</v>
      </c>
      <c r="D7" s="2"/>
      <c r="E7" s="1">
        <v>14144</v>
      </c>
      <c r="F7" s="2"/>
      <c r="G7" s="1">
        <v>309931</v>
      </c>
      <c r="H7" s="1">
        <v>380493</v>
      </c>
      <c r="I7" s="1">
        <v>32805</v>
      </c>
      <c r="J7" s="2">
        <v>659</v>
      </c>
      <c r="K7" s="1">
        <v>5297279</v>
      </c>
      <c r="L7" s="1">
        <v>246640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492057</v>
      </c>
      <c r="D8" s="2"/>
      <c r="E8" s="1">
        <v>33233</v>
      </c>
      <c r="F8" s="2"/>
      <c r="G8" s="1">
        <v>394118</v>
      </c>
      <c r="H8" s="1">
        <v>64706</v>
      </c>
      <c r="I8" s="1">
        <v>25294</v>
      </c>
      <c r="J8" s="1">
        <v>1708</v>
      </c>
      <c r="K8" s="1">
        <v>10649353</v>
      </c>
      <c r="L8" s="1">
        <v>547424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316306</v>
      </c>
      <c r="D9" s="2"/>
      <c r="E9" s="1">
        <v>6994</v>
      </c>
      <c r="F9" s="2"/>
      <c r="G9" s="1">
        <v>93555</v>
      </c>
      <c r="H9" s="1">
        <v>215757</v>
      </c>
      <c r="I9" s="1">
        <v>29791</v>
      </c>
      <c r="J9" s="2">
        <v>659</v>
      </c>
      <c r="K9" s="1">
        <v>3212368</v>
      </c>
      <c r="L9" s="1">
        <v>302556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293490</v>
      </c>
      <c r="D10" s="2"/>
      <c r="E10" s="1">
        <v>8881</v>
      </c>
      <c r="F10" s="2"/>
      <c r="G10" s="1">
        <v>207288</v>
      </c>
      <c r="H10" s="1">
        <v>77321</v>
      </c>
      <c r="I10" s="1">
        <v>23161</v>
      </c>
      <c r="J10" s="2">
        <v>701</v>
      </c>
      <c r="K10" s="1">
        <v>5566276</v>
      </c>
      <c r="L10" s="1">
        <v>439264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218184</v>
      </c>
      <c r="D11" s="2"/>
      <c r="E11" s="1">
        <v>5632</v>
      </c>
      <c r="F11" s="2"/>
      <c r="G11" s="1">
        <v>34998</v>
      </c>
      <c r="H11" s="1">
        <v>177554</v>
      </c>
      <c r="I11" s="1">
        <v>29976</v>
      </c>
      <c r="J11" s="2">
        <v>774</v>
      </c>
      <c r="K11" s="1">
        <v>1746088</v>
      </c>
      <c r="L11" s="1">
        <v>239890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24</v>
      </c>
      <c r="C12" s="1">
        <v>209137</v>
      </c>
      <c r="D12" s="2"/>
      <c r="E12" s="1">
        <v>3494</v>
      </c>
      <c r="F12" s="2"/>
      <c r="G12" s="1">
        <v>184422</v>
      </c>
      <c r="H12" s="1">
        <v>21221</v>
      </c>
      <c r="I12" s="1">
        <v>19940</v>
      </c>
      <c r="J12" s="2">
        <v>333</v>
      </c>
      <c r="K12" s="1">
        <v>3014780</v>
      </c>
      <c r="L12" s="1">
        <v>287448</v>
      </c>
      <c r="M12" s="1">
        <v>10488084</v>
      </c>
      <c r="N12" s="5"/>
      <c r="O12" s="6"/>
      <c r="P12" s="5"/>
    </row>
    <row r="13" spans="1:26" ht="15" thickBot="1" x14ac:dyDescent="0.4">
      <c r="A13" s="43">
        <v>9</v>
      </c>
      <c r="B13" s="41" t="s">
        <v>8</v>
      </c>
      <c r="C13" s="1">
        <v>208360</v>
      </c>
      <c r="D13" s="2"/>
      <c r="E13" s="1">
        <v>16238</v>
      </c>
      <c r="F13" s="2"/>
      <c r="G13" s="1">
        <v>171252</v>
      </c>
      <c r="H13" s="1">
        <v>20870</v>
      </c>
      <c r="I13" s="1">
        <v>23458</v>
      </c>
      <c r="J13" s="1">
        <v>1828</v>
      </c>
      <c r="K13" s="1">
        <v>3566304</v>
      </c>
      <c r="L13" s="1">
        <v>401512</v>
      </c>
      <c r="M13" s="1">
        <v>8882190</v>
      </c>
      <c r="N13" s="5"/>
      <c r="O13" s="6"/>
      <c r="P13" s="5"/>
    </row>
    <row r="14" spans="1:26" ht="15" thickBot="1" x14ac:dyDescent="0.4">
      <c r="A14" s="43">
        <v>10</v>
      </c>
      <c r="B14" s="41" t="s">
        <v>20</v>
      </c>
      <c r="C14" s="1">
        <v>194611</v>
      </c>
      <c r="D14" s="2"/>
      <c r="E14" s="1">
        <v>2420</v>
      </c>
      <c r="F14" s="2"/>
      <c r="G14" s="1">
        <v>177945</v>
      </c>
      <c r="H14" s="1">
        <v>14246</v>
      </c>
      <c r="I14" s="1">
        <v>28497</v>
      </c>
      <c r="J14" s="2">
        <v>354</v>
      </c>
      <c r="K14" s="1">
        <v>2853067</v>
      </c>
      <c r="L14" s="1">
        <v>417776</v>
      </c>
      <c r="M14" s="1">
        <v>6829174</v>
      </c>
      <c r="N14" s="5"/>
      <c r="O14" s="6"/>
      <c r="P14" s="5"/>
    </row>
    <row r="15" spans="1:26" ht="15" thickBot="1" x14ac:dyDescent="0.4">
      <c r="A15" s="43">
        <v>11</v>
      </c>
      <c r="B15" s="41" t="s">
        <v>14</v>
      </c>
      <c r="C15" s="1">
        <v>165624</v>
      </c>
      <c r="D15" s="2"/>
      <c r="E15" s="1">
        <v>5490</v>
      </c>
      <c r="F15" s="2"/>
      <c r="G15" s="1">
        <v>149640</v>
      </c>
      <c r="H15" s="1">
        <v>10494</v>
      </c>
      <c r="I15" s="1">
        <v>35627</v>
      </c>
      <c r="J15" s="1">
        <v>1181</v>
      </c>
      <c r="K15" s="1">
        <v>2306533</v>
      </c>
      <c r="L15" s="1">
        <v>496157</v>
      </c>
      <c r="M15" s="1">
        <v>4648794</v>
      </c>
      <c r="N15" s="5"/>
      <c r="O15" s="6"/>
      <c r="P15" s="34"/>
    </row>
    <row r="16" spans="1:26" ht="15" thickBot="1" x14ac:dyDescent="0.4">
      <c r="A16" s="43">
        <v>12</v>
      </c>
      <c r="B16" s="41" t="s">
        <v>19</v>
      </c>
      <c r="C16" s="1">
        <v>163220</v>
      </c>
      <c r="D16" s="2"/>
      <c r="E16" s="1">
        <v>8204</v>
      </c>
      <c r="F16" s="2"/>
      <c r="G16" s="1">
        <v>128597</v>
      </c>
      <c r="H16" s="1">
        <v>26419</v>
      </c>
      <c r="I16" s="1">
        <v>12750</v>
      </c>
      <c r="J16" s="2">
        <v>641</v>
      </c>
      <c r="K16" s="1">
        <v>2019629</v>
      </c>
      <c r="L16" s="1">
        <v>157759</v>
      </c>
      <c r="M16" s="1">
        <v>12801989</v>
      </c>
      <c r="N16" s="5"/>
      <c r="O16" s="6"/>
    </row>
    <row r="17" spans="1:15" ht="15" thickBot="1" x14ac:dyDescent="0.4">
      <c r="A17" s="43">
        <v>13</v>
      </c>
      <c r="B17" s="41" t="s">
        <v>36</v>
      </c>
      <c r="C17" s="1">
        <v>153554</v>
      </c>
      <c r="D17" s="2"/>
      <c r="E17" s="1">
        <v>2517</v>
      </c>
      <c r="F17" s="2"/>
      <c r="G17" s="1">
        <v>64583</v>
      </c>
      <c r="H17" s="1">
        <v>86454</v>
      </c>
      <c r="I17" s="1">
        <v>31317</v>
      </c>
      <c r="J17" s="2">
        <v>513</v>
      </c>
      <c r="K17" s="1">
        <v>1177947</v>
      </c>
      <c r="L17" s="1">
        <v>240241</v>
      </c>
      <c r="M17" s="1">
        <v>4903185</v>
      </c>
      <c r="N17" s="6"/>
      <c r="O17" s="6"/>
    </row>
    <row r="18" spans="1:15" ht="15" thickBot="1" x14ac:dyDescent="0.4">
      <c r="A18" s="43">
        <v>14</v>
      </c>
      <c r="B18" s="41" t="s">
        <v>21</v>
      </c>
      <c r="C18" s="1">
        <v>153053</v>
      </c>
      <c r="D18" s="2"/>
      <c r="E18" s="1">
        <v>4800</v>
      </c>
      <c r="F18" s="2"/>
      <c r="G18" s="1">
        <v>131708</v>
      </c>
      <c r="H18" s="1">
        <v>16545</v>
      </c>
      <c r="I18" s="1">
        <v>13094</v>
      </c>
      <c r="J18" s="2">
        <v>411</v>
      </c>
      <c r="K18" s="1">
        <v>3132735</v>
      </c>
      <c r="L18" s="1">
        <v>268005</v>
      </c>
      <c r="M18" s="1">
        <v>11689100</v>
      </c>
      <c r="N18" s="5"/>
      <c r="O18" s="6"/>
    </row>
    <row r="19" spans="1:15" ht="15" thickBot="1" x14ac:dyDescent="0.4">
      <c r="A19" s="43">
        <v>15</v>
      </c>
      <c r="B19" s="41" t="s">
        <v>25</v>
      </c>
      <c r="C19" s="1">
        <v>147634</v>
      </c>
      <c r="D19" s="2"/>
      <c r="E19" s="1">
        <v>3359</v>
      </c>
      <c r="F19" s="2"/>
      <c r="G19" s="1">
        <v>71035</v>
      </c>
      <c r="H19" s="1">
        <v>73240</v>
      </c>
      <c r="I19" s="1">
        <v>28674</v>
      </c>
      <c r="J19" s="2">
        <v>652</v>
      </c>
      <c r="K19" s="1">
        <v>1412359</v>
      </c>
      <c r="L19" s="1">
        <v>274313</v>
      </c>
      <c r="M19" s="1">
        <v>5148714</v>
      </c>
      <c r="N19" s="5"/>
      <c r="O19" s="6"/>
    </row>
    <row r="20" spans="1:15" ht="15" thickBot="1" x14ac:dyDescent="0.4">
      <c r="A20" s="43">
        <v>16</v>
      </c>
      <c r="B20" s="41" t="s">
        <v>29</v>
      </c>
      <c r="C20" s="1">
        <v>147516</v>
      </c>
      <c r="D20" s="2"/>
      <c r="E20" s="1">
        <v>3187</v>
      </c>
      <c r="F20" s="2"/>
      <c r="G20" s="1">
        <v>17576</v>
      </c>
      <c r="H20" s="1">
        <v>126753</v>
      </c>
      <c r="I20" s="1">
        <v>17283</v>
      </c>
      <c r="J20" s="2">
        <v>373</v>
      </c>
      <c r="K20" s="1">
        <v>2189096</v>
      </c>
      <c r="L20" s="1">
        <v>256469</v>
      </c>
      <c r="M20" s="1">
        <v>8535519</v>
      </c>
      <c r="N20" s="5"/>
      <c r="O20" s="6"/>
    </row>
    <row r="21" spans="1:15" ht="15" thickBot="1" x14ac:dyDescent="0.4">
      <c r="A21" s="43">
        <v>17</v>
      </c>
      <c r="B21" s="41" t="s">
        <v>11</v>
      </c>
      <c r="C21" s="1">
        <v>136820</v>
      </c>
      <c r="D21" s="2"/>
      <c r="E21" s="1">
        <v>7072</v>
      </c>
      <c r="F21" s="2"/>
      <c r="G21" s="1">
        <v>95051</v>
      </c>
      <c r="H21" s="1">
        <v>34697</v>
      </c>
      <c r="I21" s="1">
        <v>13700</v>
      </c>
      <c r="J21" s="2">
        <v>708</v>
      </c>
      <c r="K21" s="1">
        <v>3946376</v>
      </c>
      <c r="L21" s="1">
        <v>395157</v>
      </c>
      <c r="M21" s="1">
        <v>9986857</v>
      </c>
      <c r="N21" s="5"/>
      <c r="O21" s="6"/>
    </row>
    <row r="22" spans="1:15" ht="15" thickBot="1" x14ac:dyDescent="0.4">
      <c r="A22" s="43">
        <v>18</v>
      </c>
      <c r="B22" s="41" t="s">
        <v>17</v>
      </c>
      <c r="C22" s="1">
        <v>131584</v>
      </c>
      <c r="D22" s="2"/>
      <c r="E22" s="1">
        <v>9423</v>
      </c>
      <c r="F22" s="2"/>
      <c r="G22" s="1">
        <v>111479</v>
      </c>
      <c r="H22" s="1">
        <v>10682</v>
      </c>
      <c r="I22" s="1">
        <v>19091</v>
      </c>
      <c r="J22" s="1">
        <v>1367</v>
      </c>
      <c r="K22" s="1">
        <v>2470387</v>
      </c>
      <c r="L22" s="1">
        <v>358417</v>
      </c>
      <c r="M22" s="1">
        <v>6892503</v>
      </c>
      <c r="N22" s="6"/>
      <c r="O22" s="6"/>
    </row>
    <row r="23" spans="1:15" ht="15" thickBot="1" x14ac:dyDescent="0.4">
      <c r="A23" s="43">
        <v>19</v>
      </c>
      <c r="B23" s="41" t="s">
        <v>35</v>
      </c>
      <c r="C23" s="1">
        <v>129532</v>
      </c>
      <c r="D23" s="2"/>
      <c r="E23" s="1">
        <v>2213</v>
      </c>
      <c r="F23" s="2"/>
      <c r="G23" s="1">
        <v>21500</v>
      </c>
      <c r="H23" s="1">
        <v>105819</v>
      </c>
      <c r="I23" s="1">
        <v>21105</v>
      </c>
      <c r="J23" s="2">
        <v>361</v>
      </c>
      <c r="K23" s="1">
        <v>1372365</v>
      </c>
      <c r="L23" s="1">
        <v>223606</v>
      </c>
      <c r="M23" s="1">
        <v>6137428</v>
      </c>
      <c r="N23" s="5"/>
      <c r="O23" s="6"/>
    </row>
    <row r="24" spans="1:15" ht="15" thickBot="1" x14ac:dyDescent="0.4">
      <c r="A24" s="43">
        <v>20</v>
      </c>
      <c r="B24" s="41" t="s">
        <v>26</v>
      </c>
      <c r="C24" s="1">
        <v>124311</v>
      </c>
      <c r="D24" s="2"/>
      <c r="E24" s="1">
        <v>3946</v>
      </c>
      <c r="F24" s="2"/>
      <c r="G24" s="1">
        <v>7509</v>
      </c>
      <c r="H24" s="1">
        <v>112856</v>
      </c>
      <c r="I24" s="1">
        <v>20562</v>
      </c>
      <c r="J24" s="2">
        <v>653</v>
      </c>
      <c r="K24" s="1">
        <v>2588690</v>
      </c>
      <c r="L24" s="1">
        <v>428188</v>
      </c>
      <c r="M24" s="1">
        <v>6045680</v>
      </c>
      <c r="N24" s="6"/>
      <c r="O24" s="6"/>
    </row>
    <row r="25" spans="1:15" ht="15" thickBot="1" x14ac:dyDescent="0.4">
      <c r="A25" s="43">
        <v>21</v>
      </c>
      <c r="B25" s="41" t="s">
        <v>22</v>
      </c>
      <c r="C25" s="1">
        <v>119955</v>
      </c>
      <c r="D25" s="2"/>
      <c r="E25" s="1">
        <v>1300</v>
      </c>
      <c r="F25" s="2"/>
      <c r="G25" s="1">
        <v>98385</v>
      </c>
      <c r="H25" s="1">
        <v>20270</v>
      </c>
      <c r="I25" s="1">
        <v>20602</v>
      </c>
      <c r="J25" s="2">
        <v>223</v>
      </c>
      <c r="K25" s="1">
        <v>1533729</v>
      </c>
      <c r="L25" s="1">
        <v>263417</v>
      </c>
      <c r="M25" s="1">
        <v>5822434</v>
      </c>
      <c r="N25" s="5"/>
      <c r="O25" s="6"/>
    </row>
    <row r="26" spans="1:15" ht="15" thickBot="1" x14ac:dyDescent="0.4">
      <c r="A26" s="43">
        <v>22</v>
      </c>
      <c r="B26" s="41" t="s">
        <v>27</v>
      </c>
      <c r="C26" s="1">
        <v>119066</v>
      </c>
      <c r="D26" s="2"/>
      <c r="E26" s="1">
        <v>3612</v>
      </c>
      <c r="F26" s="2"/>
      <c r="G26" s="1">
        <v>93921</v>
      </c>
      <c r="H26" s="1">
        <v>21533</v>
      </c>
      <c r="I26" s="1">
        <v>17686</v>
      </c>
      <c r="J26" s="2">
        <v>537</v>
      </c>
      <c r="K26" s="1">
        <v>2042146</v>
      </c>
      <c r="L26" s="1">
        <v>303339</v>
      </c>
      <c r="M26" s="1">
        <v>6732219</v>
      </c>
      <c r="N26" s="5"/>
      <c r="O26" s="6"/>
    </row>
    <row r="27" spans="1:15" ht="15" thickBot="1" x14ac:dyDescent="0.4">
      <c r="A27" s="43">
        <v>23</v>
      </c>
      <c r="B27" s="41" t="s">
        <v>32</v>
      </c>
      <c r="C27" s="1">
        <v>98447</v>
      </c>
      <c r="D27" s="2"/>
      <c r="E27" s="1">
        <v>2072</v>
      </c>
      <c r="F27" s="2"/>
      <c r="G27" s="1">
        <v>88380</v>
      </c>
      <c r="H27" s="1">
        <v>7995</v>
      </c>
      <c r="I27" s="1">
        <v>17456</v>
      </c>
      <c r="J27" s="2">
        <v>367</v>
      </c>
      <c r="K27" s="1">
        <v>2017350</v>
      </c>
      <c r="L27" s="1">
        <v>357710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97638</v>
      </c>
      <c r="D28" s="2"/>
      <c r="E28" s="1">
        <v>2957</v>
      </c>
      <c r="F28" s="2"/>
      <c r="G28" s="1">
        <v>89737</v>
      </c>
      <c r="H28" s="1">
        <v>4944</v>
      </c>
      <c r="I28" s="1">
        <v>32807</v>
      </c>
      <c r="J28" s="2">
        <v>994</v>
      </c>
      <c r="K28" s="1">
        <v>823185</v>
      </c>
      <c r="L28" s="1">
        <v>276594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9</v>
      </c>
      <c r="C29" s="1">
        <v>89856</v>
      </c>
      <c r="D29" s="2"/>
      <c r="E29" s="1">
        <v>2125</v>
      </c>
      <c r="F29" s="2"/>
      <c r="G29" s="1">
        <v>42647</v>
      </c>
      <c r="H29" s="1">
        <v>45084</v>
      </c>
      <c r="I29" s="1">
        <v>11800</v>
      </c>
      <c r="J29" s="2">
        <v>279</v>
      </c>
      <c r="K29" s="1">
        <v>1854399</v>
      </c>
      <c r="L29" s="1">
        <v>243523</v>
      </c>
      <c r="M29" s="1">
        <v>7614893</v>
      </c>
      <c r="N29" s="5"/>
      <c r="O29" s="6"/>
    </row>
    <row r="30" spans="1:15" ht="15" thickBot="1" x14ac:dyDescent="0.4">
      <c r="A30" s="43">
        <v>26</v>
      </c>
      <c r="B30" s="41" t="s">
        <v>41</v>
      </c>
      <c r="C30" s="1">
        <v>88235</v>
      </c>
      <c r="D30" s="55">
        <v>583</v>
      </c>
      <c r="E30" s="1">
        <v>1341</v>
      </c>
      <c r="F30" s="54">
        <v>12</v>
      </c>
      <c r="G30" s="1">
        <v>68342</v>
      </c>
      <c r="H30" s="1">
        <v>18552</v>
      </c>
      <c r="I30" s="1">
        <v>27966</v>
      </c>
      <c r="J30" s="2">
        <v>425</v>
      </c>
      <c r="K30" s="1">
        <v>794920</v>
      </c>
      <c r="L30" s="1">
        <v>251950</v>
      </c>
      <c r="M30" s="1">
        <v>3155070</v>
      </c>
      <c r="N30" s="5"/>
      <c r="O30" s="6"/>
    </row>
    <row r="31" spans="1:15" ht="15" thickBot="1" x14ac:dyDescent="0.4">
      <c r="A31" s="43">
        <v>27</v>
      </c>
      <c r="B31" s="41" t="s">
        <v>46</v>
      </c>
      <c r="C31" s="1">
        <v>86219</v>
      </c>
      <c r="D31" s="2"/>
      <c r="E31" s="1">
        <v>1018</v>
      </c>
      <c r="F31" s="2"/>
      <c r="G31" s="1">
        <v>71957</v>
      </c>
      <c r="H31" s="1">
        <v>13244</v>
      </c>
      <c r="I31" s="1">
        <v>21789</v>
      </c>
      <c r="J31" s="2">
        <v>257</v>
      </c>
      <c r="K31" s="1">
        <v>1217581</v>
      </c>
      <c r="L31" s="1">
        <v>307705</v>
      </c>
      <c r="M31" s="1">
        <v>3956971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82755</v>
      </c>
      <c r="D32" s="2"/>
      <c r="E32" s="1">
        <v>1350</v>
      </c>
      <c r="F32" s="2"/>
      <c r="G32" s="1">
        <v>74440</v>
      </c>
      <c r="H32" s="1">
        <v>6965</v>
      </c>
      <c r="I32" s="1">
        <v>27422</v>
      </c>
      <c r="J32" s="2">
        <v>447</v>
      </c>
      <c r="K32" s="1">
        <v>1018891</v>
      </c>
      <c r="L32" s="1">
        <v>337627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79595</v>
      </c>
      <c r="D33" s="2"/>
      <c r="E33" s="1">
        <v>1593</v>
      </c>
      <c r="F33" s="2"/>
      <c r="G33" s="1">
        <v>55742</v>
      </c>
      <c r="H33" s="1">
        <v>22260</v>
      </c>
      <c r="I33" s="1">
        <v>25841</v>
      </c>
      <c r="J33" s="2">
        <v>517</v>
      </c>
      <c r="K33" s="1">
        <v>1045334</v>
      </c>
      <c r="L33" s="1">
        <v>339377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72136</v>
      </c>
      <c r="D34" s="2"/>
      <c r="E34" s="2">
        <v>457</v>
      </c>
      <c r="F34" s="2"/>
      <c r="G34" s="1">
        <v>54844</v>
      </c>
      <c r="H34" s="1">
        <v>16835</v>
      </c>
      <c r="I34" s="1">
        <v>22501</v>
      </c>
      <c r="J34" s="2">
        <v>143</v>
      </c>
      <c r="K34" s="1">
        <v>1062240</v>
      </c>
      <c r="L34" s="1">
        <v>331333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18</v>
      </c>
      <c r="C35" s="1">
        <v>70025</v>
      </c>
      <c r="D35" s="2"/>
      <c r="E35" s="1">
        <v>2046</v>
      </c>
      <c r="F35" s="2"/>
      <c r="G35" s="1">
        <v>31284</v>
      </c>
      <c r="H35" s="1">
        <v>36695</v>
      </c>
      <c r="I35" s="1">
        <v>12160</v>
      </c>
      <c r="J35" s="2">
        <v>355</v>
      </c>
      <c r="K35" s="1">
        <v>902242</v>
      </c>
      <c r="L35" s="1">
        <v>156674</v>
      </c>
      <c r="M35" s="1">
        <v>5758736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67856</v>
      </c>
      <c r="D36" s="2"/>
      <c r="E36" s="1">
        <v>1170</v>
      </c>
      <c r="F36" s="2"/>
      <c r="G36" s="1">
        <v>11792</v>
      </c>
      <c r="H36" s="1">
        <v>54894</v>
      </c>
      <c r="I36" s="1">
        <v>15188</v>
      </c>
      <c r="J36" s="2">
        <v>262</v>
      </c>
      <c r="K36" s="1">
        <v>1446385</v>
      </c>
      <c r="L36" s="1">
        <v>323745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45</v>
      </c>
      <c r="C37" s="1">
        <v>59812</v>
      </c>
      <c r="D37" s="2"/>
      <c r="E37" s="2">
        <v>654</v>
      </c>
      <c r="F37" s="2"/>
      <c r="G37" s="1">
        <v>45275</v>
      </c>
      <c r="H37" s="1">
        <v>13883</v>
      </c>
      <c r="I37" s="1">
        <v>20531</v>
      </c>
      <c r="J37" s="2">
        <v>224</v>
      </c>
      <c r="K37" s="1">
        <v>513909</v>
      </c>
      <c r="L37" s="1">
        <v>176400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57329</v>
      </c>
      <c r="D38" s="2"/>
      <c r="E38" s="1">
        <v>4505</v>
      </c>
      <c r="F38" s="2"/>
      <c r="G38" s="1">
        <v>42092</v>
      </c>
      <c r="H38" s="1">
        <v>10732</v>
      </c>
      <c r="I38" s="1">
        <v>16080</v>
      </c>
      <c r="J38" s="1">
        <v>1264</v>
      </c>
      <c r="K38" s="1">
        <v>1579182</v>
      </c>
      <c r="L38" s="1">
        <v>442933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45044</v>
      </c>
      <c r="D39" s="2"/>
      <c r="E39" s="2">
        <v>478</v>
      </c>
      <c r="F39" s="2"/>
      <c r="G39" s="1">
        <v>33198</v>
      </c>
      <c r="H39" s="1">
        <v>11368</v>
      </c>
      <c r="I39" s="1">
        <v>23286</v>
      </c>
      <c r="J39" s="2">
        <v>247</v>
      </c>
      <c r="K39" s="1">
        <v>455943</v>
      </c>
      <c r="L39" s="1">
        <v>235702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41434</v>
      </c>
      <c r="D40" s="2"/>
      <c r="E40" s="2">
        <v>464</v>
      </c>
      <c r="F40" s="2"/>
      <c r="G40" s="1">
        <v>21976</v>
      </c>
      <c r="H40" s="1">
        <v>18994</v>
      </c>
      <c r="I40" s="1">
        <v>23186</v>
      </c>
      <c r="J40" s="2">
        <v>260</v>
      </c>
      <c r="K40" s="1">
        <v>306706</v>
      </c>
      <c r="L40" s="1">
        <v>171626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33291</v>
      </c>
      <c r="D41" s="2"/>
      <c r="E41" s="2">
        <v>555</v>
      </c>
      <c r="F41" s="2"/>
      <c r="G41" s="1">
        <v>5538</v>
      </c>
      <c r="H41" s="1">
        <v>27198</v>
      </c>
      <c r="I41" s="1">
        <v>7893</v>
      </c>
      <c r="J41" s="2">
        <v>132</v>
      </c>
      <c r="K41" s="1">
        <v>677770</v>
      </c>
      <c r="L41" s="1">
        <v>160695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29157</v>
      </c>
      <c r="D42" s="2"/>
      <c r="E42" s="2">
        <v>875</v>
      </c>
      <c r="F42" s="2"/>
      <c r="G42" s="1">
        <v>16565</v>
      </c>
      <c r="H42" s="1">
        <v>11717</v>
      </c>
      <c r="I42" s="1">
        <v>13905</v>
      </c>
      <c r="J42" s="2">
        <v>417</v>
      </c>
      <c r="K42" s="1">
        <v>914986</v>
      </c>
      <c r="L42" s="1">
        <v>436367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24556</v>
      </c>
      <c r="D43" s="2"/>
      <c r="E43" s="1">
        <v>1113</v>
      </c>
      <c r="F43" s="2"/>
      <c r="G43" s="1">
        <v>2316</v>
      </c>
      <c r="H43" s="1">
        <v>21127</v>
      </c>
      <c r="I43" s="1">
        <v>23180</v>
      </c>
      <c r="J43" s="1">
        <v>1051</v>
      </c>
      <c r="K43" s="1">
        <v>760228</v>
      </c>
      <c r="L43" s="1">
        <v>717629</v>
      </c>
      <c r="M43" s="1">
        <v>1059361</v>
      </c>
      <c r="N43" s="5"/>
      <c r="O43" s="6"/>
    </row>
    <row r="44" spans="1:15" ht="15" thickBot="1" x14ac:dyDescent="0.4">
      <c r="A44" s="43">
        <v>40</v>
      </c>
      <c r="B44" s="41" t="s">
        <v>54</v>
      </c>
      <c r="C44" s="1">
        <v>21997</v>
      </c>
      <c r="D44" s="2"/>
      <c r="E44" s="2">
        <v>223</v>
      </c>
      <c r="F44" s="2"/>
      <c r="G44" s="1">
        <v>18090</v>
      </c>
      <c r="H44" s="1">
        <v>3684</v>
      </c>
      <c r="I44" s="1">
        <v>24865</v>
      </c>
      <c r="J44" s="2">
        <v>252</v>
      </c>
      <c r="K44" s="1">
        <v>189146</v>
      </c>
      <c r="L44" s="1">
        <v>213807</v>
      </c>
      <c r="M44" s="1">
        <v>884659</v>
      </c>
      <c r="N44" s="6"/>
      <c r="O44" s="6"/>
    </row>
    <row r="45" spans="1:15" ht="15" thickBot="1" x14ac:dyDescent="0.4">
      <c r="A45" s="43">
        <v>41</v>
      </c>
      <c r="B45" s="41" t="s">
        <v>53</v>
      </c>
      <c r="C45" s="1">
        <v>21401</v>
      </c>
      <c r="D45" s="2"/>
      <c r="E45" s="2">
        <v>239</v>
      </c>
      <c r="F45" s="2"/>
      <c r="G45" s="1">
        <v>17511</v>
      </c>
      <c r="H45" s="1">
        <v>3651</v>
      </c>
      <c r="I45" s="1">
        <v>28083</v>
      </c>
      <c r="J45" s="2">
        <v>314</v>
      </c>
      <c r="K45" s="1">
        <v>239849</v>
      </c>
      <c r="L45" s="1">
        <v>314737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20531</v>
      </c>
      <c r="D46" s="2"/>
      <c r="E46" s="2">
        <v>635</v>
      </c>
      <c r="F46" s="2"/>
      <c r="G46" s="1">
        <v>10599</v>
      </c>
      <c r="H46" s="1">
        <v>9297</v>
      </c>
      <c r="I46" s="1">
        <v>21084</v>
      </c>
      <c r="J46" s="2">
        <v>652</v>
      </c>
      <c r="K46" s="1">
        <v>284422</v>
      </c>
      <c r="L46" s="1">
        <v>292085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56</v>
      </c>
      <c r="C47" s="1">
        <v>15692</v>
      </c>
      <c r="D47" s="2"/>
      <c r="E47" s="2">
        <v>345</v>
      </c>
      <c r="F47" s="2"/>
      <c r="G47" s="1">
        <v>11333</v>
      </c>
      <c r="H47" s="1">
        <v>4014</v>
      </c>
      <c r="I47" s="1">
        <v>8756</v>
      </c>
      <c r="J47" s="2">
        <v>193</v>
      </c>
      <c r="K47" s="1">
        <v>557869</v>
      </c>
      <c r="L47" s="1">
        <v>311285</v>
      </c>
      <c r="M47" s="1">
        <v>1792147</v>
      </c>
      <c r="N47" s="6"/>
      <c r="O47" s="6"/>
    </row>
    <row r="48" spans="1:15" ht="15" thickBot="1" x14ac:dyDescent="0.4">
      <c r="A48" s="43">
        <v>44</v>
      </c>
      <c r="B48" s="41" t="s">
        <v>63</v>
      </c>
      <c r="C48" s="1">
        <v>15300</v>
      </c>
      <c r="D48" s="2"/>
      <c r="E48" s="2">
        <v>626</v>
      </c>
      <c r="F48" s="2"/>
      <c r="G48" s="1">
        <v>12115</v>
      </c>
      <c r="H48" s="1">
        <v>2559</v>
      </c>
      <c r="I48" s="1">
        <v>21679</v>
      </c>
      <c r="J48" s="2">
        <v>887</v>
      </c>
      <c r="K48" s="1">
        <v>386396</v>
      </c>
      <c r="L48" s="1">
        <v>547498</v>
      </c>
      <c r="M48" s="1">
        <v>705749</v>
      </c>
      <c r="N48" s="6"/>
      <c r="O48" s="6"/>
    </row>
    <row r="49" spans="1:15" ht="15" thickBot="1" x14ac:dyDescent="0.4">
      <c r="A49" s="43">
        <v>45</v>
      </c>
      <c r="B49" s="41" t="s">
        <v>51</v>
      </c>
      <c r="C49" s="1">
        <v>12724</v>
      </c>
      <c r="D49" s="2"/>
      <c r="E49" s="2">
        <v>177</v>
      </c>
      <c r="F49" s="2"/>
      <c r="G49" s="1">
        <v>9093</v>
      </c>
      <c r="H49" s="1">
        <v>3454</v>
      </c>
      <c r="I49" s="1">
        <v>11905</v>
      </c>
      <c r="J49" s="2">
        <v>166</v>
      </c>
      <c r="K49" s="1">
        <v>339926</v>
      </c>
      <c r="L49" s="1">
        <v>318051</v>
      </c>
      <c r="M49" s="1">
        <v>1068778</v>
      </c>
      <c r="N49" s="5"/>
      <c r="O49" s="6"/>
    </row>
    <row r="50" spans="1:15" ht="15" thickBot="1" x14ac:dyDescent="0.4">
      <c r="A50" s="43">
        <v>46</v>
      </c>
      <c r="B50" s="41" t="s">
        <v>47</v>
      </c>
      <c r="C50" s="1">
        <v>12290</v>
      </c>
      <c r="D50" s="2"/>
      <c r="E50" s="2">
        <v>134</v>
      </c>
      <c r="F50" s="2"/>
      <c r="G50" s="1">
        <v>10256</v>
      </c>
      <c r="H50" s="1">
        <v>1900</v>
      </c>
      <c r="I50" s="1">
        <v>8680</v>
      </c>
      <c r="J50" s="2">
        <v>95</v>
      </c>
      <c r="K50" s="1">
        <v>415940</v>
      </c>
      <c r="L50" s="1">
        <v>293769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8233</v>
      </c>
      <c r="D51" s="2"/>
      <c r="E51" s="2">
        <v>439</v>
      </c>
      <c r="F51" s="2"/>
      <c r="G51" s="1">
        <v>7463</v>
      </c>
      <c r="H51" s="2">
        <v>331</v>
      </c>
      <c r="I51" s="1">
        <v>6055</v>
      </c>
      <c r="J51" s="2">
        <v>323</v>
      </c>
      <c r="K51" s="1">
        <v>301282</v>
      </c>
      <c r="L51" s="1">
        <v>221578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7721</v>
      </c>
      <c r="D52" s="2"/>
      <c r="E52" s="2">
        <v>56</v>
      </c>
      <c r="F52" s="2"/>
      <c r="G52" s="1">
        <v>3865</v>
      </c>
      <c r="H52" s="1">
        <v>3800</v>
      </c>
      <c r="I52" s="1">
        <v>10554</v>
      </c>
      <c r="J52" s="2">
        <v>77</v>
      </c>
      <c r="K52" s="1">
        <v>451056</v>
      </c>
      <c r="L52" s="1">
        <v>616580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55</v>
      </c>
      <c r="C53" s="1">
        <v>5821</v>
      </c>
      <c r="D53" s="2"/>
      <c r="E53" s="2">
        <v>50</v>
      </c>
      <c r="F53" s="2"/>
      <c r="G53" s="1">
        <v>4702</v>
      </c>
      <c r="H53" s="1">
        <v>1069</v>
      </c>
      <c r="I53" s="1">
        <v>10058</v>
      </c>
      <c r="J53" s="2">
        <v>86</v>
      </c>
      <c r="K53" s="1">
        <v>160129</v>
      </c>
      <c r="L53" s="1">
        <v>276676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5337</v>
      </c>
      <c r="D54" s="2"/>
      <c r="E54" s="2">
        <v>141</v>
      </c>
      <c r="F54" s="2"/>
      <c r="G54" s="1">
        <v>4629</v>
      </c>
      <c r="H54" s="2">
        <v>567</v>
      </c>
      <c r="I54" s="1">
        <v>3970</v>
      </c>
      <c r="J54" s="2">
        <v>105</v>
      </c>
      <c r="K54" s="1">
        <v>437878</v>
      </c>
      <c r="L54" s="1">
        <v>325751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1749</v>
      </c>
      <c r="D55" s="2"/>
      <c r="E55" s="2">
        <v>58</v>
      </c>
      <c r="F55" s="2"/>
      <c r="G55" s="1">
        <v>1601</v>
      </c>
      <c r="H55" s="2">
        <v>90</v>
      </c>
      <c r="I55" s="1">
        <v>2803</v>
      </c>
      <c r="J55" s="2">
        <v>93</v>
      </c>
      <c r="K55" s="1">
        <v>162747</v>
      </c>
      <c r="L55" s="1">
        <v>260817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48467</v>
      </c>
      <c r="D56" s="2"/>
      <c r="E56" s="2">
        <v>654</v>
      </c>
      <c r="F56" s="2"/>
      <c r="G56" s="2" t="s">
        <v>104</v>
      </c>
      <c r="H56" s="2" t="s">
        <v>104</v>
      </c>
      <c r="I56" s="1">
        <v>14310</v>
      </c>
      <c r="J56" s="2">
        <v>193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2443</v>
      </c>
      <c r="D57" s="2"/>
      <c r="E57" s="2">
        <v>45</v>
      </c>
      <c r="F57" s="2"/>
      <c r="G57" s="1">
        <v>1811</v>
      </c>
      <c r="H57" s="2">
        <v>587</v>
      </c>
      <c r="I57" s="2"/>
      <c r="J57" s="2"/>
      <c r="K57" s="1">
        <v>49905</v>
      </c>
      <c r="L57" s="2"/>
      <c r="M57" s="2"/>
      <c r="N57" s="6"/>
      <c r="O57" s="5"/>
    </row>
    <row r="58" spans="1:15" ht="21.5" thickBot="1" x14ac:dyDescent="0.4">
      <c r="A58" s="56">
        <v>54</v>
      </c>
      <c r="B58" s="57" t="s">
        <v>66</v>
      </c>
      <c r="C58" s="58">
        <v>1318</v>
      </c>
      <c r="D58" s="59"/>
      <c r="E58" s="59">
        <v>20</v>
      </c>
      <c r="F58" s="59"/>
      <c r="G58" s="58">
        <v>1254</v>
      </c>
      <c r="H58" s="59">
        <v>44</v>
      </c>
      <c r="I58" s="59"/>
      <c r="J58" s="59"/>
      <c r="K58" s="58">
        <v>20582</v>
      </c>
      <c r="L58" s="59"/>
      <c r="M58" s="59"/>
      <c r="N58" s="60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2599005E-BF9E-41D7-8905-74D869D219C4}"/>
    <hyperlink ref="B6" r:id="rId2" display="https://www.worldometers.info/coronavirus/usa/texas/" xr:uid="{94E7F758-9C69-4715-ABE9-117CB9C4B77A}"/>
    <hyperlink ref="B7" r:id="rId3" display="https://www.worldometers.info/coronavirus/usa/florida/" xr:uid="{255DB459-CC73-4D50-9814-EFE18A596BF9}"/>
    <hyperlink ref="B8" r:id="rId4" display="https://www.worldometers.info/coronavirus/usa/new-york/" xr:uid="{BB1081B6-56F8-41A1-AA00-25DFFB4EE23E}"/>
    <hyperlink ref="B9" r:id="rId5" display="https://www.worldometers.info/coronavirus/usa/georgia/" xr:uid="{30D44C67-BD10-4877-BCD1-50A52B284CB7}"/>
    <hyperlink ref="B10" r:id="rId6" display="https://www.worldometers.info/coronavirus/usa/illinois/" xr:uid="{267662A5-6AB2-4994-AF88-20EDECFAF17D}"/>
    <hyperlink ref="B11" r:id="rId7" display="https://www.worldometers.info/coronavirus/usa/arizona/" xr:uid="{AD0BC6FF-4FBC-438E-9B8E-57D55386D568}"/>
    <hyperlink ref="B12" r:id="rId8" display="https://www.worldometers.info/coronavirus/usa/north-carolina/" xr:uid="{113B2D4D-7366-457A-95B0-E9EF90FB1D84}"/>
    <hyperlink ref="B13" r:id="rId9" display="https://www.worldometers.info/coronavirus/usa/new-jersey/" xr:uid="{18FB7670-FD8F-4401-B5A6-3E7D9751C8F3}"/>
    <hyperlink ref="B14" r:id="rId10" display="https://www.worldometers.info/coronavirus/usa/tennessee/" xr:uid="{B3654EEA-0C77-4762-8267-FBEF77F84B5F}"/>
    <hyperlink ref="B15" r:id="rId11" display="https://www.worldometers.info/coronavirus/usa/louisiana/" xr:uid="{28C380E4-E74B-4A5C-9489-5EAFAD6A40FC}"/>
    <hyperlink ref="B16" r:id="rId12" display="https://www.worldometers.info/coronavirus/usa/pennsylvania/" xr:uid="{1EC1F96C-2656-4CF5-BC31-4BDFF3BACE0D}"/>
    <hyperlink ref="B17" r:id="rId13" display="https://www.worldometers.info/coronavirus/usa/alabama/" xr:uid="{7FE802CA-1241-462B-A0E3-C5C4A1D84F0B}"/>
    <hyperlink ref="B18" r:id="rId14" display="https://www.worldometers.info/coronavirus/usa/ohio/" xr:uid="{010B976D-59AA-4090-ACF9-D9077AB1EBB5}"/>
    <hyperlink ref="B19" r:id="rId15" display="https://www.worldometers.info/coronavirus/usa/south-carolina/" xr:uid="{DA45F6D4-4C01-43F1-A916-37B5E40DCB6D}"/>
    <hyperlink ref="B20" r:id="rId16" display="https://www.worldometers.info/coronavirus/usa/virginia/" xr:uid="{2E77F438-4113-4D4E-A40C-0420D782D092}"/>
    <hyperlink ref="B21" r:id="rId17" display="https://www.worldometers.info/coronavirus/usa/michigan/" xr:uid="{72CE9E0D-770F-45B7-8FF3-B52A6E59E443}"/>
    <hyperlink ref="B22" r:id="rId18" display="https://www.worldometers.info/coronavirus/usa/massachusetts/" xr:uid="{266861D9-E942-443F-8E8B-226F81FD3681}"/>
    <hyperlink ref="B23" r:id="rId19" display="https://www.worldometers.info/coronavirus/usa/missouri/" xr:uid="{DDB8D747-F1B2-410B-B6A1-F062E2204D47}"/>
    <hyperlink ref="B24" r:id="rId20" display="https://www.worldometers.info/coronavirus/usa/maryland/" xr:uid="{C11ECCF3-FC0E-4577-B425-36C8ED11F0E9}"/>
    <hyperlink ref="B25" r:id="rId21" display="https://www.worldometers.info/coronavirus/usa/wisconsin/" xr:uid="{F8BD955C-6178-41D7-9070-A8FEEA861720}"/>
    <hyperlink ref="B26" r:id="rId22" display="https://www.worldometers.info/coronavirus/usa/indiana/" xr:uid="{F44098F8-20B7-4111-8C78-1A043AD57EA8}"/>
    <hyperlink ref="B27" r:id="rId23" display="https://www.worldometers.info/coronavirus/usa/minnesota/" xr:uid="{FF2772AD-60BD-4395-9E34-48690242748B}"/>
    <hyperlink ref="B28" r:id="rId24" display="https://www.worldometers.info/coronavirus/usa/mississippi/" xr:uid="{121E0C5F-D69C-4A1D-8063-CD59342FD245}"/>
    <hyperlink ref="B29" r:id="rId25" display="https://www.worldometers.info/coronavirus/usa/washington/" xr:uid="{CA09FB46-71E8-4753-9C77-65752EA8D304}"/>
    <hyperlink ref="B30" r:id="rId26" display="https://www.worldometers.info/coronavirus/usa/iowa/" xr:uid="{ED9DA12B-13B8-4A08-BC2A-86428C382778}"/>
    <hyperlink ref="B31" r:id="rId27" display="https://www.worldometers.info/coronavirus/usa/oklahoma/" xr:uid="{7779F7D1-9D51-4AD8-96D0-19A2CE21914B}"/>
    <hyperlink ref="B32" r:id="rId28" display="https://www.worldometers.info/coronavirus/usa/arkansas/" xr:uid="{9382D72A-6F26-425F-9119-4F45469C8547}"/>
    <hyperlink ref="B33" r:id="rId29" display="https://www.worldometers.info/coronavirus/usa/nevada/" xr:uid="{7B374EB1-8952-4CC5-ACED-94DBCAA07303}"/>
    <hyperlink ref="B34" r:id="rId30" display="https://www.worldometers.info/coronavirus/usa/utah/" xr:uid="{E146B076-B5A7-487B-8F3D-A2A51CF03D57}"/>
    <hyperlink ref="B35" r:id="rId31" display="https://www.worldometers.info/coronavirus/usa/colorado/" xr:uid="{6B304CF1-12E1-4B58-BD7A-332F7900C43C}"/>
    <hyperlink ref="B36" r:id="rId32" display="https://www.worldometers.info/coronavirus/usa/kentucky/" xr:uid="{1713417E-0932-482B-82D4-2B525073CA39}"/>
    <hyperlink ref="B37" r:id="rId33" display="https://www.worldometers.info/coronavirus/usa/kansas/" xr:uid="{1618003B-E991-4411-ADC7-04A7D3267EFA}"/>
    <hyperlink ref="B38" r:id="rId34" display="https://www.worldometers.info/coronavirus/usa/connecticut/" xr:uid="{674AF0BD-2869-4FAF-9B38-7B6634E7FB66}"/>
    <hyperlink ref="B39" r:id="rId35" display="https://www.worldometers.info/coronavirus/usa/nebraska/" xr:uid="{EF87793B-FC38-4C66-800E-47077DD03059}"/>
    <hyperlink ref="B40" r:id="rId36" display="https://www.worldometers.info/coronavirus/usa/idaho/" xr:uid="{F61600A7-D881-4E0F-A08B-74670D63D8CB}"/>
    <hyperlink ref="B41" r:id="rId37" display="https://www.worldometers.info/coronavirus/usa/oregon/" xr:uid="{E79B0FC7-2A31-4699-8DF3-596221EB4AC4}"/>
    <hyperlink ref="B42" r:id="rId38" display="https://www.worldometers.info/coronavirus/usa/new-mexico/" xr:uid="{F3F8299C-489C-4DFC-A656-ACE8552A1949}"/>
    <hyperlink ref="B43" r:id="rId39" display="https://www.worldometers.info/coronavirus/usa/rhode-island/" xr:uid="{9D9998A9-CB36-4762-8667-FAF7CD5B4165}"/>
    <hyperlink ref="B44" r:id="rId40" display="https://www.worldometers.info/coronavirus/usa/south-dakota/" xr:uid="{E3F98457-D540-4565-A216-AA0CAEBD2D41}"/>
    <hyperlink ref="B45" r:id="rId41" display="https://www.worldometers.info/coronavirus/usa/north-dakota/" xr:uid="{0051FFD3-1DD6-4BE1-8330-8852643DF354}"/>
    <hyperlink ref="B46" r:id="rId42" display="https://www.worldometers.info/coronavirus/usa/delaware/" xr:uid="{4619688C-B726-406E-BA6A-60BA1D0734C0}"/>
    <hyperlink ref="B47" r:id="rId43" display="https://www.worldometers.info/coronavirus/usa/west-virginia/" xr:uid="{81BF9D36-1109-42F4-B4AB-C6D32A3413B8}"/>
    <hyperlink ref="B48" r:id="rId44" display="https://www.worldometers.info/coronavirus/usa/district-of-columbia/" xr:uid="{423641CA-05E1-446E-AC83-90A7C4A316EE}"/>
    <hyperlink ref="B49" r:id="rId45" display="https://www.worldometers.info/coronavirus/usa/montana/" xr:uid="{3108C3E1-3E9D-4634-8E74-C737CCB46CD4}"/>
    <hyperlink ref="B50" r:id="rId46" display="https://www.worldometers.info/coronavirus/usa/hawaii/" xr:uid="{330311CF-69ED-4A1D-A183-DE4372847A27}"/>
    <hyperlink ref="B51" r:id="rId47" display="https://www.worldometers.info/coronavirus/usa/new-hampshire/" xr:uid="{527177BE-414B-42C8-9C47-FA22DE41855E}"/>
    <hyperlink ref="B52" r:id="rId48" display="https://www.worldometers.info/coronavirus/usa/alaska/" xr:uid="{1B8684A4-F507-42CC-A095-1535875AEB69}"/>
    <hyperlink ref="B53" r:id="rId49" display="https://www.worldometers.info/coronavirus/usa/wyoming/" xr:uid="{FC1B2489-8F88-4FBA-A110-CA55A37739B0}"/>
    <hyperlink ref="B54" r:id="rId50" display="https://www.worldometers.info/coronavirus/usa/maine/" xr:uid="{082956D8-CCC9-4350-8D37-98C19629D831}"/>
    <hyperlink ref="B55" r:id="rId51" display="https://www.worldometers.info/coronavirus/usa/vermont/" xr:uid="{E8E3C0D6-0D1A-492B-BF42-E249CEAA415E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153554</v>
      </c>
      <c r="C2" s="2"/>
      <c r="D2" s="1">
        <v>2517</v>
      </c>
      <c r="E2" s="2"/>
      <c r="F2" s="1">
        <v>64583</v>
      </c>
      <c r="G2" s="1">
        <v>86454</v>
      </c>
      <c r="H2" s="1">
        <v>31317</v>
      </c>
      <c r="I2" s="2">
        <v>513</v>
      </c>
      <c r="J2" s="1">
        <v>1177947</v>
      </c>
      <c r="K2" s="1">
        <v>240241</v>
      </c>
      <c r="L2" s="1">
        <v>4903185</v>
      </c>
      <c r="M2" s="44"/>
      <c r="N2" s="37">
        <f>IFERROR(B2/J2,0)</f>
        <v>0.13035730809620466</v>
      </c>
      <c r="O2" s="38">
        <f>IFERROR(I2/H2,0)</f>
        <v>1.6380879394578024E-2</v>
      </c>
      <c r="P2" s="36">
        <f>D2*250</f>
        <v>629250</v>
      </c>
      <c r="Q2" s="39">
        <f>ABS(P2-B2)/B2</f>
        <v>3.0979069252510518</v>
      </c>
    </row>
    <row r="3" spans="1:17" ht="15" thickBot="1" x14ac:dyDescent="0.35">
      <c r="A3" s="41" t="s">
        <v>52</v>
      </c>
      <c r="B3" s="1">
        <v>7721</v>
      </c>
      <c r="C3" s="2"/>
      <c r="D3" s="2">
        <v>56</v>
      </c>
      <c r="E3" s="2"/>
      <c r="F3" s="1">
        <v>3865</v>
      </c>
      <c r="G3" s="1">
        <v>3800</v>
      </c>
      <c r="H3" s="1">
        <v>10554</v>
      </c>
      <c r="I3" s="2">
        <v>77</v>
      </c>
      <c r="J3" s="1">
        <v>451056</v>
      </c>
      <c r="K3" s="1">
        <v>616580</v>
      </c>
      <c r="L3" s="1">
        <v>731545</v>
      </c>
      <c r="M3" s="44"/>
      <c r="N3" s="37">
        <f>IFERROR(B3/J3,0)</f>
        <v>1.7117608456599626E-2</v>
      </c>
      <c r="O3" s="38">
        <f>IFERROR(I3/H3,0)</f>
        <v>7.2958120144021223E-3</v>
      </c>
      <c r="P3" s="36">
        <f>D3*250</f>
        <v>14000</v>
      </c>
      <c r="Q3" s="39">
        <f>ABS(P3-B3)/B3</f>
        <v>0.81323662737987312</v>
      </c>
    </row>
    <row r="4" spans="1:17" ht="15" thickBot="1" x14ac:dyDescent="0.35">
      <c r="A4" s="41" t="s">
        <v>33</v>
      </c>
      <c r="B4" s="1">
        <v>218184</v>
      </c>
      <c r="C4" s="2"/>
      <c r="D4" s="1">
        <v>5632</v>
      </c>
      <c r="E4" s="2"/>
      <c r="F4" s="1">
        <v>34998</v>
      </c>
      <c r="G4" s="1">
        <v>177554</v>
      </c>
      <c r="H4" s="1">
        <v>29976</v>
      </c>
      <c r="I4" s="2">
        <v>774</v>
      </c>
      <c r="J4" s="1">
        <v>1746088</v>
      </c>
      <c r="K4" s="1">
        <v>239890</v>
      </c>
      <c r="L4" s="1">
        <v>7278717</v>
      </c>
      <c r="M4" s="45"/>
      <c r="N4" s="37">
        <f>IFERROR(B4/J4,0)</f>
        <v>0.12495590142077605</v>
      </c>
      <c r="O4" s="38">
        <f>IFERROR(I4/H4,0)</f>
        <v>2.5820656525220177E-2</v>
      </c>
      <c r="P4" s="36">
        <f>D4*250</f>
        <v>1408000</v>
      </c>
      <c r="Q4" s="39">
        <f>ABS(P4-B4)/B4</f>
        <v>5.4532688006453265</v>
      </c>
    </row>
    <row r="5" spans="1:17" ht="12.5" customHeight="1" thickBot="1" x14ac:dyDescent="0.35">
      <c r="A5" s="41" t="s">
        <v>34</v>
      </c>
      <c r="B5" s="1">
        <v>82755</v>
      </c>
      <c r="C5" s="2"/>
      <c r="D5" s="1">
        <v>1350</v>
      </c>
      <c r="E5" s="2"/>
      <c r="F5" s="1">
        <v>74440</v>
      </c>
      <c r="G5" s="1">
        <v>6965</v>
      </c>
      <c r="H5" s="1">
        <v>27422</v>
      </c>
      <c r="I5" s="2">
        <v>447</v>
      </c>
      <c r="J5" s="1">
        <v>1018891</v>
      </c>
      <c r="K5" s="1">
        <v>337627</v>
      </c>
      <c r="L5" s="1">
        <v>3017804</v>
      </c>
      <c r="M5" s="44"/>
      <c r="N5" s="37">
        <f>IFERROR(B5/J5,0)</f>
        <v>8.122066050244825E-2</v>
      </c>
      <c r="O5" s="38">
        <f>IFERROR(I5/H5,0)</f>
        <v>1.6300780395303041E-2</v>
      </c>
      <c r="P5" s="36">
        <f>D5*250</f>
        <v>337500</v>
      </c>
      <c r="Q5" s="39">
        <f>ABS(P5-B5)/B5</f>
        <v>3.0783034257748776</v>
      </c>
    </row>
    <row r="6" spans="1:17" ht="15" thickBot="1" x14ac:dyDescent="0.35">
      <c r="A6" s="41" t="s">
        <v>10</v>
      </c>
      <c r="B6" s="1">
        <v>816287</v>
      </c>
      <c r="C6" s="2"/>
      <c r="D6" s="1">
        <v>15792</v>
      </c>
      <c r="E6" s="2"/>
      <c r="F6" s="1">
        <v>417246</v>
      </c>
      <c r="G6" s="1">
        <v>383249</v>
      </c>
      <c r="H6" s="1">
        <v>20659</v>
      </c>
      <c r="I6" s="2">
        <v>400</v>
      </c>
      <c r="J6" s="1">
        <v>14613545</v>
      </c>
      <c r="K6" s="1">
        <v>369849</v>
      </c>
      <c r="L6" s="1">
        <v>39512223</v>
      </c>
      <c r="M6" s="44"/>
      <c r="N6" s="37">
        <f>IFERROR(B6/J6,0)</f>
        <v>5.5858246578773321E-2</v>
      </c>
      <c r="O6" s="38">
        <f>IFERROR(I6/H6,0)</f>
        <v>1.9362021395033641E-2</v>
      </c>
      <c r="P6" s="36">
        <f>D6*250</f>
        <v>3948000</v>
      </c>
      <c r="Q6" s="39">
        <f>ABS(P6-B6)/B6</f>
        <v>3.8365342091690788</v>
      </c>
    </row>
    <row r="7" spans="1:17" ht="15" thickBot="1" x14ac:dyDescent="0.35">
      <c r="A7" s="41" t="s">
        <v>18</v>
      </c>
      <c r="B7" s="1">
        <v>70025</v>
      </c>
      <c r="C7" s="2"/>
      <c r="D7" s="1">
        <v>2046</v>
      </c>
      <c r="E7" s="2"/>
      <c r="F7" s="1">
        <v>31284</v>
      </c>
      <c r="G7" s="1">
        <v>36695</v>
      </c>
      <c r="H7" s="1">
        <v>12160</v>
      </c>
      <c r="I7" s="2">
        <v>355</v>
      </c>
      <c r="J7" s="1">
        <v>902242</v>
      </c>
      <c r="K7" s="1">
        <v>156674</v>
      </c>
      <c r="L7" s="1">
        <v>5758736</v>
      </c>
      <c r="M7" s="44"/>
      <c r="N7" s="37">
        <f>IFERROR(B7/J7,0)</f>
        <v>7.7612214904648646E-2</v>
      </c>
      <c r="O7" s="38">
        <f>IFERROR(I7/H7,0)</f>
        <v>2.9194078947368422E-2</v>
      </c>
      <c r="P7" s="36">
        <f>D7*250</f>
        <v>511500</v>
      </c>
      <c r="Q7" s="39">
        <f>ABS(P7-B7)/B7</f>
        <v>6.3045340949660833</v>
      </c>
    </row>
    <row r="8" spans="1:17" ht="15" thickBot="1" x14ac:dyDescent="0.35">
      <c r="A8" s="41" t="s">
        <v>23</v>
      </c>
      <c r="B8" s="1">
        <v>57329</v>
      </c>
      <c r="C8" s="2"/>
      <c r="D8" s="1">
        <v>4505</v>
      </c>
      <c r="E8" s="2"/>
      <c r="F8" s="1">
        <v>42092</v>
      </c>
      <c r="G8" s="1">
        <v>10732</v>
      </c>
      <c r="H8" s="1">
        <v>16080</v>
      </c>
      <c r="I8" s="1">
        <v>1264</v>
      </c>
      <c r="J8" s="1">
        <v>1579182</v>
      </c>
      <c r="K8" s="1">
        <v>442933</v>
      </c>
      <c r="L8" s="1">
        <v>3565287</v>
      </c>
      <c r="M8" s="44"/>
      <c r="N8" s="37">
        <f>IFERROR(B8/J8,0)</f>
        <v>3.6302972045020775E-2</v>
      </c>
      <c r="O8" s="38">
        <f>IFERROR(I8/H8,0)</f>
        <v>7.8606965174129351E-2</v>
      </c>
      <c r="P8" s="36">
        <f>D8*250</f>
        <v>1126250</v>
      </c>
      <c r="Q8" s="39">
        <f>ABS(P8-B8)/B8</f>
        <v>18.645380174082923</v>
      </c>
    </row>
    <row r="9" spans="1:17" ht="15" thickBot="1" x14ac:dyDescent="0.35">
      <c r="A9" s="41" t="s">
        <v>43</v>
      </c>
      <c r="B9" s="1">
        <v>20531</v>
      </c>
      <c r="C9" s="2"/>
      <c r="D9" s="2">
        <v>635</v>
      </c>
      <c r="E9" s="2"/>
      <c r="F9" s="1">
        <v>10599</v>
      </c>
      <c r="G9" s="1">
        <v>9297</v>
      </c>
      <c r="H9" s="1">
        <v>21084</v>
      </c>
      <c r="I9" s="2">
        <v>652</v>
      </c>
      <c r="J9" s="1">
        <v>284422</v>
      </c>
      <c r="K9" s="1">
        <v>292085</v>
      </c>
      <c r="L9" s="1">
        <v>973764</v>
      </c>
      <c r="M9" s="44"/>
      <c r="N9" s="37">
        <f>IFERROR(B9/J9,0)</f>
        <v>7.2184992722081981E-2</v>
      </c>
      <c r="O9" s="38">
        <f>IFERROR(I9/H9,0)</f>
        <v>3.0923923354202239E-2</v>
      </c>
      <c r="P9" s="36">
        <f>D9*250</f>
        <v>158750</v>
      </c>
      <c r="Q9" s="39">
        <f>ABS(P9-B9)/B9</f>
        <v>6.7322098290390144</v>
      </c>
    </row>
    <row r="10" spans="1:17" ht="15" thickBot="1" x14ac:dyDescent="0.35">
      <c r="A10" s="41" t="s">
        <v>63</v>
      </c>
      <c r="B10" s="1">
        <v>15300</v>
      </c>
      <c r="C10" s="2"/>
      <c r="D10" s="2">
        <v>626</v>
      </c>
      <c r="E10" s="2"/>
      <c r="F10" s="1">
        <v>12115</v>
      </c>
      <c r="G10" s="1">
        <v>2559</v>
      </c>
      <c r="H10" s="1">
        <v>21679</v>
      </c>
      <c r="I10" s="2">
        <v>887</v>
      </c>
      <c r="J10" s="1">
        <v>386396</v>
      </c>
      <c r="K10" s="1">
        <v>547498</v>
      </c>
      <c r="L10" s="1">
        <v>705749</v>
      </c>
      <c r="M10" s="44"/>
      <c r="N10" s="37">
        <f>IFERROR(B10/J10,0)</f>
        <v>3.9596683195478218E-2</v>
      </c>
      <c r="O10" s="38">
        <f>IFERROR(I10/H10,0)</f>
        <v>4.0915171363992801E-2</v>
      </c>
      <c r="P10" s="36">
        <f>D10*250</f>
        <v>156500</v>
      </c>
      <c r="Q10" s="39">
        <f>ABS(P10-B10)/B10</f>
        <v>9.2287581699346397</v>
      </c>
    </row>
    <row r="11" spans="1:17" ht="15" thickBot="1" x14ac:dyDescent="0.35">
      <c r="A11" s="41" t="s">
        <v>13</v>
      </c>
      <c r="B11" s="1">
        <v>704568</v>
      </c>
      <c r="C11" s="2"/>
      <c r="D11" s="1">
        <v>14144</v>
      </c>
      <c r="E11" s="2"/>
      <c r="F11" s="1">
        <v>309931</v>
      </c>
      <c r="G11" s="1">
        <v>380493</v>
      </c>
      <c r="H11" s="1">
        <v>32805</v>
      </c>
      <c r="I11" s="2">
        <v>659</v>
      </c>
      <c r="J11" s="1">
        <v>5297279</v>
      </c>
      <c r="K11" s="1">
        <v>246640</v>
      </c>
      <c r="L11" s="1">
        <v>21477737</v>
      </c>
      <c r="M11" s="45"/>
      <c r="N11" s="37">
        <f>IFERROR(B11/J11,0)</f>
        <v>0.13300564308581822</v>
      </c>
      <c r="O11" s="38">
        <f>IFERROR(I11/H11,0)</f>
        <v>2.0088401158360004E-2</v>
      </c>
      <c r="P11" s="36">
        <f>D11*250</f>
        <v>3536000</v>
      </c>
      <c r="Q11" s="39">
        <f>ABS(P11-B11)/B11</f>
        <v>4.0186781119778363</v>
      </c>
    </row>
    <row r="12" spans="1:17" ht="15" thickBot="1" x14ac:dyDescent="0.35">
      <c r="A12" s="41" t="s">
        <v>16</v>
      </c>
      <c r="B12" s="1">
        <v>316306</v>
      </c>
      <c r="C12" s="2"/>
      <c r="D12" s="1">
        <v>6994</v>
      </c>
      <c r="E12" s="2"/>
      <c r="F12" s="1">
        <v>93555</v>
      </c>
      <c r="G12" s="1">
        <v>215757</v>
      </c>
      <c r="H12" s="1">
        <v>29791</v>
      </c>
      <c r="I12" s="2">
        <v>659</v>
      </c>
      <c r="J12" s="1">
        <v>3212368</v>
      </c>
      <c r="K12" s="1">
        <v>302556</v>
      </c>
      <c r="L12" s="1">
        <v>10617423</v>
      </c>
      <c r="M12" s="44"/>
      <c r="N12" s="37">
        <f>IFERROR(B12/J12,0)</f>
        <v>9.8465057552559354E-2</v>
      </c>
      <c r="O12" s="38">
        <f>IFERROR(I12/H12,0)</f>
        <v>2.2120774730623342E-2</v>
      </c>
      <c r="P12" s="36">
        <f>D12*250</f>
        <v>1748500</v>
      </c>
      <c r="Q12" s="39">
        <f>ABS(P12-B12)/B12</f>
        <v>4.5278749059455086</v>
      </c>
    </row>
    <row r="13" spans="1:17" ht="13.5" thickBot="1" x14ac:dyDescent="0.35">
      <c r="A13" s="42" t="s">
        <v>64</v>
      </c>
      <c r="B13" s="1">
        <v>2443</v>
      </c>
      <c r="C13" s="2"/>
      <c r="D13" s="2">
        <v>45</v>
      </c>
      <c r="E13" s="2"/>
      <c r="F13" s="1">
        <v>1811</v>
      </c>
      <c r="G13" s="2">
        <v>587</v>
      </c>
      <c r="H13" s="2"/>
      <c r="I13" s="2"/>
      <c r="J13" s="1">
        <v>49905</v>
      </c>
      <c r="K13" s="2"/>
      <c r="L13" s="2"/>
      <c r="M13" s="44"/>
      <c r="N13" s="37">
        <f>IFERROR(B13/J13,0)</f>
        <v>4.89530107203687E-2</v>
      </c>
      <c r="O13" s="38">
        <f>IFERROR(I13/H13,0)</f>
        <v>0</v>
      </c>
      <c r="P13" s="36">
        <f>D13*250</f>
        <v>11250</v>
      </c>
      <c r="Q13" s="39">
        <f>ABS(P13-B13)/B13</f>
        <v>3.6049938600081868</v>
      </c>
    </row>
    <row r="14" spans="1:17" ht="15" thickBot="1" x14ac:dyDescent="0.35">
      <c r="A14" s="41" t="s">
        <v>47</v>
      </c>
      <c r="B14" s="1">
        <v>12290</v>
      </c>
      <c r="C14" s="2"/>
      <c r="D14" s="2">
        <v>134</v>
      </c>
      <c r="E14" s="2"/>
      <c r="F14" s="1">
        <v>10256</v>
      </c>
      <c r="G14" s="1">
        <v>1900</v>
      </c>
      <c r="H14" s="1">
        <v>8680</v>
      </c>
      <c r="I14" s="2">
        <v>95</v>
      </c>
      <c r="J14" s="1">
        <v>415940</v>
      </c>
      <c r="K14" s="1">
        <v>293769</v>
      </c>
      <c r="L14" s="1">
        <v>1415872</v>
      </c>
      <c r="M14" s="44"/>
      <c r="N14" s="37">
        <f>IFERROR(B14/J14,0)</f>
        <v>2.9547530893878925E-2</v>
      </c>
      <c r="O14" s="38">
        <f>IFERROR(I14/H14,0)</f>
        <v>1.0944700460829493E-2</v>
      </c>
      <c r="P14" s="36">
        <f>D14*250</f>
        <v>33500</v>
      </c>
      <c r="Q14" s="39">
        <f>ABS(P14-B14)/B14</f>
        <v>1.7257933279088691</v>
      </c>
    </row>
    <row r="15" spans="1:17" ht="15" thickBot="1" x14ac:dyDescent="0.35">
      <c r="A15" s="41" t="s">
        <v>49</v>
      </c>
      <c r="B15" s="1">
        <v>41434</v>
      </c>
      <c r="C15" s="2"/>
      <c r="D15" s="2">
        <v>464</v>
      </c>
      <c r="E15" s="2"/>
      <c r="F15" s="1">
        <v>21976</v>
      </c>
      <c r="G15" s="1">
        <v>18994</v>
      </c>
      <c r="H15" s="1">
        <v>23186</v>
      </c>
      <c r="I15" s="2">
        <v>260</v>
      </c>
      <c r="J15" s="1">
        <v>306706</v>
      </c>
      <c r="K15" s="1">
        <v>171626</v>
      </c>
      <c r="L15" s="1">
        <v>1787065</v>
      </c>
      <c r="M15" s="44"/>
      <c r="N15" s="37">
        <f>IFERROR(B15/J15,0)</f>
        <v>0.13509354235000293</v>
      </c>
      <c r="O15" s="38">
        <f>IFERROR(I15/H15,0)</f>
        <v>1.1213663417579574E-2</v>
      </c>
      <c r="P15" s="36">
        <f>D15*250</f>
        <v>116000</v>
      </c>
      <c r="Q15" s="39">
        <f>ABS(P15-B15)/B15</f>
        <v>1.799633151518077</v>
      </c>
    </row>
    <row r="16" spans="1:17" ht="15" thickBot="1" x14ac:dyDescent="0.35">
      <c r="A16" s="41" t="s">
        <v>12</v>
      </c>
      <c r="B16" s="1">
        <v>293490</v>
      </c>
      <c r="C16" s="2"/>
      <c r="D16" s="1">
        <v>8881</v>
      </c>
      <c r="E16" s="2"/>
      <c r="F16" s="1">
        <v>207288</v>
      </c>
      <c r="G16" s="1">
        <v>77321</v>
      </c>
      <c r="H16" s="1">
        <v>23161</v>
      </c>
      <c r="I16" s="2">
        <v>701</v>
      </c>
      <c r="J16" s="1">
        <v>5566276</v>
      </c>
      <c r="K16" s="1">
        <v>439264</v>
      </c>
      <c r="L16" s="1">
        <v>12671821</v>
      </c>
      <c r="M16" s="44"/>
      <c r="N16" s="37">
        <f>IFERROR(B16/J16,0)</f>
        <v>5.2726454814673224E-2</v>
      </c>
      <c r="O16" s="38">
        <f>IFERROR(I16/H16,0)</f>
        <v>3.026639609688701E-2</v>
      </c>
      <c r="P16" s="36">
        <f>D16*250</f>
        <v>2220250</v>
      </c>
      <c r="Q16" s="39">
        <f>ABS(P16-B16)/B16</f>
        <v>6.5649936965484343</v>
      </c>
    </row>
    <row r="17" spans="1:17" ht="15" thickBot="1" x14ac:dyDescent="0.35">
      <c r="A17" s="41" t="s">
        <v>27</v>
      </c>
      <c r="B17" s="1">
        <v>119066</v>
      </c>
      <c r="C17" s="2"/>
      <c r="D17" s="1">
        <v>3612</v>
      </c>
      <c r="E17" s="2"/>
      <c r="F17" s="1">
        <v>93921</v>
      </c>
      <c r="G17" s="1">
        <v>21533</v>
      </c>
      <c r="H17" s="1">
        <v>17686</v>
      </c>
      <c r="I17" s="2">
        <v>537</v>
      </c>
      <c r="J17" s="1">
        <v>2042146</v>
      </c>
      <c r="K17" s="1">
        <v>303339</v>
      </c>
      <c r="L17" s="1">
        <v>6732219</v>
      </c>
      <c r="M17" s="44"/>
      <c r="N17" s="37">
        <f>IFERROR(B17/J17,0)</f>
        <v>5.8304352382248868E-2</v>
      </c>
      <c r="O17" s="38">
        <f>IFERROR(I17/H17,0)</f>
        <v>3.0362998982245846E-2</v>
      </c>
      <c r="P17" s="36">
        <f>D17*250</f>
        <v>903000</v>
      </c>
      <c r="Q17" s="39">
        <f>ABS(P17-B17)/B17</f>
        <v>6.5840290259183982</v>
      </c>
    </row>
    <row r="18" spans="1:17" ht="15" thickBot="1" x14ac:dyDescent="0.35">
      <c r="A18" s="41" t="s">
        <v>41</v>
      </c>
      <c r="B18" s="1">
        <v>88235</v>
      </c>
      <c r="C18" s="55">
        <v>583</v>
      </c>
      <c r="D18" s="1">
        <v>1341</v>
      </c>
      <c r="E18" s="54">
        <v>12</v>
      </c>
      <c r="F18" s="1">
        <v>68342</v>
      </c>
      <c r="G18" s="1">
        <v>18552</v>
      </c>
      <c r="H18" s="1">
        <v>27966</v>
      </c>
      <c r="I18" s="2">
        <v>425</v>
      </c>
      <c r="J18" s="1">
        <v>794920</v>
      </c>
      <c r="K18" s="1">
        <v>251950</v>
      </c>
      <c r="L18" s="1">
        <v>3155070</v>
      </c>
      <c r="M18" s="44"/>
      <c r="N18" s="37">
        <f>IFERROR(B18/J18,0)</f>
        <v>0.11099859105318774</v>
      </c>
      <c r="O18" s="38">
        <f>IFERROR(I18/H18,0)</f>
        <v>1.5197024958878638E-2</v>
      </c>
      <c r="P18" s="36">
        <f>D18*250</f>
        <v>335250</v>
      </c>
      <c r="Q18" s="39">
        <f>ABS(P18-B18)/B18</f>
        <v>2.7995126650422169</v>
      </c>
    </row>
    <row r="19" spans="1:17" ht="15" thickBot="1" x14ac:dyDescent="0.35">
      <c r="A19" s="41" t="s">
        <v>45</v>
      </c>
      <c r="B19" s="1">
        <v>59812</v>
      </c>
      <c r="C19" s="2"/>
      <c r="D19" s="2">
        <v>654</v>
      </c>
      <c r="E19" s="2"/>
      <c r="F19" s="1">
        <v>45275</v>
      </c>
      <c r="G19" s="1">
        <v>13883</v>
      </c>
      <c r="H19" s="1">
        <v>20531</v>
      </c>
      <c r="I19" s="2">
        <v>224</v>
      </c>
      <c r="J19" s="1">
        <v>513909</v>
      </c>
      <c r="K19" s="1">
        <v>176400</v>
      </c>
      <c r="L19" s="1">
        <v>2913314</v>
      </c>
      <c r="M19" s="44"/>
      <c r="N19" s="37">
        <f>IFERROR(B19/J19,0)</f>
        <v>0.11638636412283108</v>
      </c>
      <c r="O19" s="38">
        <f>IFERROR(I19/H19,0)</f>
        <v>1.0910330719399931E-2</v>
      </c>
      <c r="P19" s="36">
        <f>D19*250</f>
        <v>163500</v>
      </c>
      <c r="Q19" s="39">
        <f>ABS(P19-B19)/B19</f>
        <v>1.7335651708687221</v>
      </c>
    </row>
    <row r="20" spans="1:17" ht="15" thickBot="1" x14ac:dyDescent="0.35">
      <c r="A20" s="41" t="s">
        <v>38</v>
      </c>
      <c r="B20" s="1">
        <v>67856</v>
      </c>
      <c r="C20" s="2"/>
      <c r="D20" s="1">
        <v>1170</v>
      </c>
      <c r="E20" s="2"/>
      <c r="F20" s="1">
        <v>11792</v>
      </c>
      <c r="G20" s="1">
        <v>54894</v>
      </c>
      <c r="H20" s="1">
        <v>15188</v>
      </c>
      <c r="I20" s="2">
        <v>262</v>
      </c>
      <c r="J20" s="1">
        <v>1446385</v>
      </c>
      <c r="K20" s="1">
        <v>323745</v>
      </c>
      <c r="L20" s="1">
        <v>4467673</v>
      </c>
      <c r="M20" s="44"/>
      <c r="N20" s="37">
        <f>IFERROR(B20/J20,0)</f>
        <v>4.6914203341433987E-2</v>
      </c>
      <c r="O20" s="38">
        <f>IFERROR(I20/H20,0)</f>
        <v>1.7250460890176456E-2</v>
      </c>
      <c r="P20" s="36">
        <f>D20*250</f>
        <v>292500</v>
      </c>
      <c r="Q20" s="39">
        <f>ABS(P20-B20)/B20</f>
        <v>3.3105989153501532</v>
      </c>
    </row>
    <row r="21" spans="1:17" ht="15" thickBot="1" x14ac:dyDescent="0.35">
      <c r="A21" s="41" t="s">
        <v>14</v>
      </c>
      <c r="B21" s="1">
        <v>165624</v>
      </c>
      <c r="C21" s="2"/>
      <c r="D21" s="1">
        <v>5490</v>
      </c>
      <c r="E21" s="2"/>
      <c r="F21" s="1">
        <v>149640</v>
      </c>
      <c r="G21" s="1">
        <v>10494</v>
      </c>
      <c r="H21" s="1">
        <v>35627</v>
      </c>
      <c r="I21" s="1">
        <v>1181</v>
      </c>
      <c r="J21" s="1">
        <v>2306533</v>
      </c>
      <c r="K21" s="1">
        <v>496157</v>
      </c>
      <c r="L21" s="1">
        <v>4648794</v>
      </c>
      <c r="M21" s="44"/>
      <c r="N21" s="37">
        <f>IFERROR(B21/J21,0)</f>
        <v>7.1806473178575816E-2</v>
      </c>
      <c r="O21" s="38">
        <f>IFERROR(I21/H21,0)</f>
        <v>3.3149016195582005E-2</v>
      </c>
      <c r="P21" s="36">
        <f>D21*250</f>
        <v>1372500</v>
      </c>
      <c r="Q21" s="39">
        <f>ABS(P21-B21)/B21</f>
        <v>7.2868424865961456</v>
      </c>
    </row>
    <row r="22" spans="1:17" ht="15" thickBot="1" x14ac:dyDescent="0.35">
      <c r="A22" s="41" t="s">
        <v>39</v>
      </c>
      <c r="B22" s="1">
        <v>5337</v>
      </c>
      <c r="C22" s="2"/>
      <c r="D22" s="2">
        <v>141</v>
      </c>
      <c r="E22" s="2"/>
      <c r="F22" s="1">
        <v>4629</v>
      </c>
      <c r="G22" s="2">
        <v>567</v>
      </c>
      <c r="H22" s="1">
        <v>3970</v>
      </c>
      <c r="I22" s="2">
        <v>105</v>
      </c>
      <c r="J22" s="1">
        <v>437878</v>
      </c>
      <c r="K22" s="1">
        <v>325751</v>
      </c>
      <c r="L22" s="1">
        <v>1344212</v>
      </c>
      <c r="M22" s="44"/>
      <c r="N22" s="37">
        <f>IFERROR(B22/J22,0)</f>
        <v>1.218832642882264E-2</v>
      </c>
      <c r="O22" s="38">
        <f>IFERROR(I22/H22,0)</f>
        <v>2.6448362720403022E-2</v>
      </c>
      <c r="P22" s="36">
        <f>D22*250</f>
        <v>35250</v>
      </c>
      <c r="Q22" s="39">
        <f>ABS(P22-B22)/B22</f>
        <v>5.6048341765036538</v>
      </c>
    </row>
    <row r="23" spans="1:17" ht="15" thickBot="1" x14ac:dyDescent="0.35">
      <c r="A23" s="41" t="s">
        <v>26</v>
      </c>
      <c r="B23" s="1">
        <v>124311</v>
      </c>
      <c r="C23" s="2"/>
      <c r="D23" s="1">
        <v>3946</v>
      </c>
      <c r="E23" s="2"/>
      <c r="F23" s="1">
        <v>7509</v>
      </c>
      <c r="G23" s="1">
        <v>112856</v>
      </c>
      <c r="H23" s="1">
        <v>20562</v>
      </c>
      <c r="I23" s="2">
        <v>653</v>
      </c>
      <c r="J23" s="1">
        <v>2588690</v>
      </c>
      <c r="K23" s="1">
        <v>428188</v>
      </c>
      <c r="L23" s="1">
        <v>6045680</v>
      </c>
      <c r="M23" s="44"/>
      <c r="N23" s="37">
        <f>IFERROR(B23/J23,0)</f>
        <v>4.8020813616153346E-2</v>
      </c>
      <c r="O23" s="38">
        <f>IFERROR(I23/H23,0)</f>
        <v>3.1757611127322248E-2</v>
      </c>
      <c r="P23" s="36">
        <f>D23*250</f>
        <v>986500</v>
      </c>
      <c r="Q23" s="39">
        <f>ABS(P23-B23)/B23</f>
        <v>6.9357418088503833</v>
      </c>
    </row>
    <row r="24" spans="1:17" ht="15" thickBot="1" x14ac:dyDescent="0.35">
      <c r="A24" s="41" t="s">
        <v>17</v>
      </c>
      <c r="B24" s="1">
        <v>131584</v>
      </c>
      <c r="C24" s="2"/>
      <c r="D24" s="1">
        <v>9423</v>
      </c>
      <c r="E24" s="2"/>
      <c r="F24" s="1">
        <v>111479</v>
      </c>
      <c r="G24" s="1">
        <v>10682</v>
      </c>
      <c r="H24" s="1">
        <v>19091</v>
      </c>
      <c r="I24" s="1">
        <v>1367</v>
      </c>
      <c r="J24" s="1">
        <v>2470387</v>
      </c>
      <c r="K24" s="1">
        <v>358417</v>
      </c>
      <c r="L24" s="1">
        <v>6892503</v>
      </c>
      <c r="M24" s="44"/>
      <c r="N24" s="37">
        <f>IFERROR(B24/J24,0)</f>
        <v>5.3264528998897741E-2</v>
      </c>
      <c r="O24" s="38">
        <f>IFERROR(I24/H24,0)</f>
        <v>7.1604420931328905E-2</v>
      </c>
      <c r="P24" s="36">
        <f>D24*250</f>
        <v>2355750</v>
      </c>
      <c r="Q24" s="39">
        <f>ABS(P24-B24)/B24</f>
        <v>16.903012524319067</v>
      </c>
    </row>
    <row r="25" spans="1:17" ht="15" thickBot="1" x14ac:dyDescent="0.35">
      <c r="A25" s="41" t="s">
        <v>11</v>
      </c>
      <c r="B25" s="1">
        <v>136820</v>
      </c>
      <c r="C25" s="2"/>
      <c r="D25" s="1">
        <v>7072</v>
      </c>
      <c r="E25" s="2"/>
      <c r="F25" s="1">
        <v>95051</v>
      </c>
      <c r="G25" s="1">
        <v>34697</v>
      </c>
      <c r="H25" s="1">
        <v>13700</v>
      </c>
      <c r="I25" s="2">
        <v>708</v>
      </c>
      <c r="J25" s="1">
        <v>3946376</v>
      </c>
      <c r="K25" s="1">
        <v>395157</v>
      </c>
      <c r="L25" s="1">
        <v>9986857</v>
      </c>
      <c r="M25" s="44"/>
      <c r="N25" s="37">
        <f>IFERROR(B25/J25,0)</f>
        <v>3.4669783112404901E-2</v>
      </c>
      <c r="O25" s="38">
        <f>IFERROR(I25/H25,0)</f>
        <v>5.1678832116788323E-2</v>
      </c>
      <c r="P25" s="36">
        <f>D25*250</f>
        <v>1768000</v>
      </c>
      <c r="Q25" s="39">
        <f>ABS(P25-B25)/B25</f>
        <v>11.922087414120742</v>
      </c>
    </row>
    <row r="26" spans="1:17" ht="15" thickBot="1" x14ac:dyDescent="0.35">
      <c r="A26" s="41" t="s">
        <v>32</v>
      </c>
      <c r="B26" s="1">
        <v>98447</v>
      </c>
      <c r="C26" s="2"/>
      <c r="D26" s="1">
        <v>2072</v>
      </c>
      <c r="E26" s="2"/>
      <c r="F26" s="1">
        <v>88380</v>
      </c>
      <c r="G26" s="1">
        <v>7995</v>
      </c>
      <c r="H26" s="1">
        <v>17456</v>
      </c>
      <c r="I26" s="2">
        <v>367</v>
      </c>
      <c r="J26" s="1">
        <v>2017350</v>
      </c>
      <c r="K26" s="1">
        <v>357710</v>
      </c>
      <c r="L26" s="1">
        <v>5639632</v>
      </c>
      <c r="M26" s="44"/>
      <c r="N26" s="37">
        <f>IFERROR(B26/J26,0)</f>
        <v>4.8800158623937342E-2</v>
      </c>
      <c r="O26" s="38">
        <f>IFERROR(I26/H26,0)</f>
        <v>2.1024289642529788E-2</v>
      </c>
      <c r="P26" s="36">
        <f>D26*250</f>
        <v>518000</v>
      </c>
      <c r="Q26" s="39">
        <f>ABS(P26-B26)/B26</f>
        <v>4.2617144250205694</v>
      </c>
    </row>
    <row r="27" spans="1:17" ht="15" thickBot="1" x14ac:dyDescent="0.35">
      <c r="A27" s="41" t="s">
        <v>30</v>
      </c>
      <c r="B27" s="1">
        <v>97638</v>
      </c>
      <c r="C27" s="2"/>
      <c r="D27" s="1">
        <v>2957</v>
      </c>
      <c r="E27" s="2"/>
      <c r="F27" s="1">
        <v>89737</v>
      </c>
      <c r="G27" s="1">
        <v>4944</v>
      </c>
      <c r="H27" s="1">
        <v>32807</v>
      </c>
      <c r="I27" s="2">
        <v>994</v>
      </c>
      <c r="J27" s="1">
        <v>823185</v>
      </c>
      <c r="K27" s="1">
        <v>276594</v>
      </c>
      <c r="L27" s="1">
        <v>2976149</v>
      </c>
      <c r="M27" s="44"/>
      <c r="N27" s="37">
        <f>IFERROR(B27/J27,0)</f>
        <v>0.11861003298165054</v>
      </c>
      <c r="O27" s="38">
        <f>IFERROR(I27/H27,0)</f>
        <v>3.0298411924284452E-2</v>
      </c>
      <c r="P27" s="36">
        <f>D27*250</f>
        <v>739250</v>
      </c>
      <c r="Q27" s="39">
        <f>ABS(P27-B27)/B27</f>
        <v>6.5713349310719185</v>
      </c>
    </row>
    <row r="28" spans="1:17" ht="15" thickBot="1" x14ac:dyDescent="0.35">
      <c r="A28" s="41" t="s">
        <v>35</v>
      </c>
      <c r="B28" s="1">
        <v>129532</v>
      </c>
      <c r="C28" s="2"/>
      <c r="D28" s="1">
        <v>2213</v>
      </c>
      <c r="E28" s="2"/>
      <c r="F28" s="1">
        <v>21500</v>
      </c>
      <c r="G28" s="1">
        <v>105819</v>
      </c>
      <c r="H28" s="1">
        <v>21105</v>
      </c>
      <c r="I28" s="2">
        <v>361</v>
      </c>
      <c r="J28" s="1">
        <v>1372365</v>
      </c>
      <c r="K28" s="1">
        <v>223606</v>
      </c>
      <c r="L28" s="1">
        <v>6137428</v>
      </c>
      <c r="M28" s="44"/>
      <c r="N28" s="37">
        <f>IFERROR(B28/J28,0)</f>
        <v>9.4385968747381352E-2</v>
      </c>
      <c r="O28" s="38">
        <f>IFERROR(I28/H28,0)</f>
        <v>1.7104951433309642E-2</v>
      </c>
      <c r="P28" s="36">
        <f>D28*250</f>
        <v>553250</v>
      </c>
      <c r="Q28" s="39">
        <f>ABS(P28-B28)/B28</f>
        <v>3.2711453540437883</v>
      </c>
    </row>
    <row r="29" spans="1:17" ht="15" thickBot="1" x14ac:dyDescent="0.35">
      <c r="A29" s="41" t="s">
        <v>51</v>
      </c>
      <c r="B29" s="1">
        <v>12724</v>
      </c>
      <c r="C29" s="2"/>
      <c r="D29" s="2">
        <v>177</v>
      </c>
      <c r="E29" s="2"/>
      <c r="F29" s="1">
        <v>9093</v>
      </c>
      <c r="G29" s="1">
        <v>3454</v>
      </c>
      <c r="H29" s="1">
        <v>11905</v>
      </c>
      <c r="I29" s="2">
        <v>166</v>
      </c>
      <c r="J29" s="1">
        <v>339926</v>
      </c>
      <c r="K29" s="1">
        <v>318051</v>
      </c>
      <c r="L29" s="1">
        <v>1068778</v>
      </c>
      <c r="M29" s="44"/>
      <c r="N29" s="37">
        <f>IFERROR(B29/J29,0)</f>
        <v>3.7431676306019547E-2</v>
      </c>
      <c r="O29" s="38">
        <f>IFERROR(I29/H29,0)</f>
        <v>1.3943721125577489E-2</v>
      </c>
      <c r="P29" s="36">
        <f>D29*250</f>
        <v>44250</v>
      </c>
      <c r="Q29" s="39">
        <f>ABS(P29-B29)/B29</f>
        <v>2.4776799748506759</v>
      </c>
    </row>
    <row r="30" spans="1:17" ht="15" thickBot="1" x14ac:dyDescent="0.35">
      <c r="A30" s="41" t="s">
        <v>50</v>
      </c>
      <c r="B30" s="1">
        <v>45044</v>
      </c>
      <c r="C30" s="2"/>
      <c r="D30" s="2">
        <v>478</v>
      </c>
      <c r="E30" s="2"/>
      <c r="F30" s="1">
        <v>33198</v>
      </c>
      <c r="G30" s="1">
        <v>11368</v>
      </c>
      <c r="H30" s="1">
        <v>23286</v>
      </c>
      <c r="I30" s="2">
        <v>247</v>
      </c>
      <c r="J30" s="1">
        <v>455943</v>
      </c>
      <c r="K30" s="1">
        <v>235702</v>
      </c>
      <c r="L30" s="1">
        <v>1934408</v>
      </c>
      <c r="M30" s="44"/>
      <c r="N30" s="37">
        <f>IFERROR(B30/J30,0)</f>
        <v>9.8793050885746678E-2</v>
      </c>
      <c r="O30" s="38">
        <f>IFERROR(I30/H30,0)</f>
        <v>1.0607231813106587E-2</v>
      </c>
      <c r="P30" s="36">
        <f>D30*250</f>
        <v>119500</v>
      </c>
      <c r="Q30" s="39">
        <f>ABS(P30-B30)/B30</f>
        <v>1.6529615487079301</v>
      </c>
    </row>
    <row r="31" spans="1:17" ht="15" thickBot="1" x14ac:dyDescent="0.35">
      <c r="A31" s="41" t="s">
        <v>31</v>
      </c>
      <c r="B31" s="1">
        <v>79595</v>
      </c>
      <c r="C31" s="2"/>
      <c r="D31" s="1">
        <v>1593</v>
      </c>
      <c r="E31" s="2"/>
      <c r="F31" s="1">
        <v>55742</v>
      </c>
      <c r="G31" s="1">
        <v>22260</v>
      </c>
      <c r="H31" s="1">
        <v>25841</v>
      </c>
      <c r="I31" s="2">
        <v>517</v>
      </c>
      <c r="J31" s="1">
        <v>1045334</v>
      </c>
      <c r="K31" s="1">
        <v>339377</v>
      </c>
      <c r="L31" s="1">
        <v>3080156</v>
      </c>
      <c r="M31" s="44"/>
      <c r="N31" s="37">
        <f>IFERROR(B31/J31,0)</f>
        <v>7.614312745974014E-2</v>
      </c>
      <c r="O31" s="38">
        <f>IFERROR(I31/H31,0)</f>
        <v>2.0006965674702993E-2</v>
      </c>
      <c r="P31" s="36">
        <f>D31*250</f>
        <v>398250</v>
      </c>
      <c r="Q31" s="39">
        <f>ABS(P31-B31)/B31</f>
        <v>4.0034549908913872</v>
      </c>
    </row>
    <row r="32" spans="1:17" ht="15" thickBot="1" x14ac:dyDescent="0.35">
      <c r="A32" s="41" t="s">
        <v>42</v>
      </c>
      <c r="B32" s="1">
        <v>8233</v>
      </c>
      <c r="C32" s="2"/>
      <c r="D32" s="2">
        <v>439</v>
      </c>
      <c r="E32" s="2"/>
      <c r="F32" s="1">
        <v>7463</v>
      </c>
      <c r="G32" s="2">
        <v>331</v>
      </c>
      <c r="H32" s="1">
        <v>6055</v>
      </c>
      <c r="I32" s="2">
        <v>323</v>
      </c>
      <c r="J32" s="1">
        <v>301282</v>
      </c>
      <c r="K32" s="1">
        <v>221578</v>
      </c>
      <c r="L32" s="1">
        <v>1359711</v>
      </c>
      <c r="M32" s="44"/>
      <c r="N32" s="37">
        <f>IFERROR(B32/J32,0)</f>
        <v>2.7326557842818355E-2</v>
      </c>
      <c r="O32" s="38">
        <f>IFERROR(I32/H32,0)</f>
        <v>5.3344343517753925E-2</v>
      </c>
      <c r="P32" s="36">
        <f>D32*250</f>
        <v>109750</v>
      </c>
      <c r="Q32" s="39">
        <f>ABS(P32-B32)/B32</f>
        <v>12.330499210494352</v>
      </c>
    </row>
    <row r="33" spans="1:17" ht="15" thickBot="1" x14ac:dyDescent="0.35">
      <c r="A33" s="41" t="s">
        <v>8</v>
      </c>
      <c r="B33" s="1">
        <v>208360</v>
      </c>
      <c r="C33" s="2"/>
      <c r="D33" s="1">
        <v>16238</v>
      </c>
      <c r="E33" s="2"/>
      <c r="F33" s="1">
        <v>171252</v>
      </c>
      <c r="G33" s="1">
        <v>20870</v>
      </c>
      <c r="H33" s="1">
        <v>23458</v>
      </c>
      <c r="I33" s="1">
        <v>1828</v>
      </c>
      <c r="J33" s="1">
        <v>3566304</v>
      </c>
      <c r="K33" s="1">
        <v>401512</v>
      </c>
      <c r="L33" s="1">
        <v>8882190</v>
      </c>
      <c r="M33" s="44"/>
      <c r="N33" s="37">
        <f>IFERROR(B33/J33,0)</f>
        <v>5.8424632336446923E-2</v>
      </c>
      <c r="O33" s="38">
        <f>IFERROR(I33/H33,0)</f>
        <v>7.7926506948588964E-2</v>
      </c>
      <c r="P33" s="36">
        <f>D33*250</f>
        <v>4059500</v>
      </c>
      <c r="Q33" s="39">
        <f>ABS(P33-B33)/B33</f>
        <v>18.483106162411211</v>
      </c>
    </row>
    <row r="34" spans="1:17" ht="15" thickBot="1" x14ac:dyDescent="0.35">
      <c r="A34" s="41" t="s">
        <v>44</v>
      </c>
      <c r="B34" s="1">
        <v>29157</v>
      </c>
      <c r="C34" s="2"/>
      <c r="D34" s="2">
        <v>875</v>
      </c>
      <c r="E34" s="2"/>
      <c r="F34" s="1">
        <v>16565</v>
      </c>
      <c r="G34" s="1">
        <v>11717</v>
      </c>
      <c r="H34" s="1">
        <v>13905</v>
      </c>
      <c r="I34" s="2">
        <v>417</v>
      </c>
      <c r="J34" s="1">
        <v>914986</v>
      </c>
      <c r="K34" s="1">
        <v>436367</v>
      </c>
      <c r="L34" s="1">
        <v>2096829</v>
      </c>
      <c r="M34" s="44"/>
      <c r="N34" s="37">
        <f>IFERROR(B34/J34,0)</f>
        <v>3.1866061338643434E-2</v>
      </c>
      <c r="O34" s="38">
        <f>IFERROR(I34/H34,0)</f>
        <v>2.9989212513484357E-2</v>
      </c>
      <c r="P34" s="36">
        <f>D34*250</f>
        <v>218750</v>
      </c>
      <c r="Q34" s="39">
        <f>ABS(P34-B34)/B34</f>
        <v>6.5024865383955825</v>
      </c>
    </row>
    <row r="35" spans="1:17" ht="15" thickBot="1" x14ac:dyDescent="0.35">
      <c r="A35" s="41" t="s">
        <v>7</v>
      </c>
      <c r="B35" s="1">
        <v>492057</v>
      </c>
      <c r="C35" s="2"/>
      <c r="D35" s="1">
        <v>33233</v>
      </c>
      <c r="E35" s="2"/>
      <c r="F35" s="1">
        <v>394118</v>
      </c>
      <c r="G35" s="1">
        <v>64706</v>
      </c>
      <c r="H35" s="1">
        <v>25294</v>
      </c>
      <c r="I35" s="1">
        <v>1708</v>
      </c>
      <c r="J35" s="1">
        <v>10649353</v>
      </c>
      <c r="K35" s="1">
        <v>547424</v>
      </c>
      <c r="L35" s="1">
        <v>19453561</v>
      </c>
      <c r="M35" s="44"/>
      <c r="N35" s="37">
        <f>IFERROR(B35/J35,0)</f>
        <v>4.620534224004031E-2</v>
      </c>
      <c r="O35" s="38">
        <f>IFERROR(I35/H35,0)</f>
        <v>6.7525895469281255E-2</v>
      </c>
      <c r="P35" s="36">
        <f>D35*250</f>
        <v>8308250</v>
      </c>
      <c r="Q35" s="39">
        <f>ABS(P35-B35)/B35</f>
        <v>15.884730834029391</v>
      </c>
    </row>
    <row r="36" spans="1:17" ht="15" thickBot="1" x14ac:dyDescent="0.35">
      <c r="A36" s="41" t="s">
        <v>24</v>
      </c>
      <c r="B36" s="1">
        <v>209137</v>
      </c>
      <c r="C36" s="2"/>
      <c r="D36" s="1">
        <v>3494</v>
      </c>
      <c r="E36" s="2"/>
      <c r="F36" s="1">
        <v>184422</v>
      </c>
      <c r="G36" s="1">
        <v>21221</v>
      </c>
      <c r="H36" s="1">
        <v>19940</v>
      </c>
      <c r="I36" s="2">
        <v>333</v>
      </c>
      <c r="J36" s="1">
        <v>3014780</v>
      </c>
      <c r="K36" s="1">
        <v>287448</v>
      </c>
      <c r="L36" s="1">
        <v>10488084</v>
      </c>
      <c r="M36" s="44"/>
      <c r="N36" s="37">
        <f>IFERROR(B36/J36,0)</f>
        <v>6.9370567669946065E-2</v>
      </c>
      <c r="O36" s="38">
        <f>IFERROR(I36/H36,0)</f>
        <v>1.6700100300902708E-2</v>
      </c>
      <c r="P36" s="36">
        <f>D36*250</f>
        <v>873500</v>
      </c>
      <c r="Q36" s="39">
        <f>ABS(P36-B36)/B36</f>
        <v>3.1766880083390312</v>
      </c>
    </row>
    <row r="37" spans="1:17" ht="15" thickBot="1" x14ac:dyDescent="0.35">
      <c r="A37" s="41" t="s">
        <v>53</v>
      </c>
      <c r="B37" s="1">
        <v>21401</v>
      </c>
      <c r="C37" s="2"/>
      <c r="D37" s="2">
        <v>239</v>
      </c>
      <c r="E37" s="2"/>
      <c r="F37" s="1">
        <v>17511</v>
      </c>
      <c r="G37" s="1">
        <v>3651</v>
      </c>
      <c r="H37" s="1">
        <v>28083</v>
      </c>
      <c r="I37" s="2">
        <v>314</v>
      </c>
      <c r="J37" s="1">
        <v>239849</v>
      </c>
      <c r="K37" s="1">
        <v>314737</v>
      </c>
      <c r="L37" s="1">
        <v>762062</v>
      </c>
      <c r="M37" s="44"/>
      <c r="N37" s="37">
        <f>IFERROR(B37/J37,0)</f>
        <v>8.9226971969864372E-2</v>
      </c>
      <c r="O37" s="38">
        <f>IFERROR(I37/H37,0)</f>
        <v>1.1181141615924225E-2</v>
      </c>
      <c r="P37" s="36">
        <f>D37*250</f>
        <v>59750</v>
      </c>
      <c r="Q37" s="39">
        <f>ABS(P37-B37)/B37</f>
        <v>1.7919256109527593</v>
      </c>
    </row>
    <row r="38" spans="1:17" ht="15" thickBot="1" x14ac:dyDescent="0.35">
      <c r="A38" s="41" t="s">
        <v>21</v>
      </c>
      <c r="B38" s="1">
        <v>153053</v>
      </c>
      <c r="C38" s="2"/>
      <c r="D38" s="1">
        <v>4800</v>
      </c>
      <c r="E38" s="2"/>
      <c r="F38" s="1">
        <v>131708</v>
      </c>
      <c r="G38" s="1">
        <v>16545</v>
      </c>
      <c r="H38" s="1">
        <v>13094</v>
      </c>
      <c r="I38" s="2">
        <v>411</v>
      </c>
      <c r="J38" s="1">
        <v>3132735</v>
      </c>
      <c r="K38" s="1">
        <v>268005</v>
      </c>
      <c r="L38" s="1">
        <v>11689100</v>
      </c>
      <c r="M38" s="44"/>
      <c r="N38" s="37">
        <f>IFERROR(B38/J38,0)</f>
        <v>4.8856031550705691E-2</v>
      </c>
      <c r="O38" s="38">
        <f>IFERROR(I38/H38,0)</f>
        <v>3.1388422178096835E-2</v>
      </c>
      <c r="P38" s="36">
        <f>D38*250</f>
        <v>1200000</v>
      </c>
      <c r="Q38" s="39">
        <f>ABS(P38-B38)/B38</f>
        <v>6.8404212919707552</v>
      </c>
    </row>
    <row r="39" spans="1:17" ht="15" thickBot="1" x14ac:dyDescent="0.35">
      <c r="A39" s="41" t="s">
        <v>46</v>
      </c>
      <c r="B39" s="1">
        <v>86219</v>
      </c>
      <c r="C39" s="2"/>
      <c r="D39" s="1">
        <v>1018</v>
      </c>
      <c r="E39" s="2"/>
      <c r="F39" s="1">
        <v>71957</v>
      </c>
      <c r="G39" s="1">
        <v>13244</v>
      </c>
      <c r="H39" s="1">
        <v>21789</v>
      </c>
      <c r="I39" s="2">
        <v>257</v>
      </c>
      <c r="J39" s="1">
        <v>1217581</v>
      </c>
      <c r="K39" s="1">
        <v>307705</v>
      </c>
      <c r="L39" s="1">
        <v>3956971</v>
      </c>
      <c r="M39" s="44"/>
      <c r="N39" s="37">
        <f>IFERROR(B39/J39,0)</f>
        <v>7.08117160172506E-2</v>
      </c>
      <c r="O39" s="38">
        <f>IFERROR(I39/H39,0)</f>
        <v>1.1794942402129515E-2</v>
      </c>
      <c r="P39" s="36">
        <f>D39*250</f>
        <v>254500</v>
      </c>
      <c r="Q39" s="39">
        <f>ABS(P39-B39)/B39</f>
        <v>1.9517855693060695</v>
      </c>
    </row>
    <row r="40" spans="1:17" ht="15" thickBot="1" x14ac:dyDescent="0.35">
      <c r="A40" s="41" t="s">
        <v>37</v>
      </c>
      <c r="B40" s="1">
        <v>33291</v>
      </c>
      <c r="C40" s="2"/>
      <c r="D40" s="2">
        <v>555</v>
      </c>
      <c r="E40" s="2"/>
      <c r="F40" s="1">
        <v>5538</v>
      </c>
      <c r="G40" s="1">
        <v>27198</v>
      </c>
      <c r="H40" s="1">
        <v>7893</v>
      </c>
      <c r="I40" s="2">
        <v>132</v>
      </c>
      <c r="J40" s="1">
        <v>677770</v>
      </c>
      <c r="K40" s="1">
        <v>160695</v>
      </c>
      <c r="L40" s="1">
        <v>4217737</v>
      </c>
      <c r="M40" s="44"/>
      <c r="N40" s="37">
        <f>IFERROR(B40/J40,0)</f>
        <v>4.9118432506602534E-2</v>
      </c>
      <c r="O40" s="38">
        <f>IFERROR(I40/H40,0)</f>
        <v>1.6723679209426075E-2</v>
      </c>
      <c r="P40" s="36">
        <f>D40*250</f>
        <v>138750</v>
      </c>
      <c r="Q40" s="39">
        <f>ABS(P40-B40)/B40</f>
        <v>3.1677930972334867</v>
      </c>
    </row>
    <row r="41" spans="1:17" ht="15" thickBot="1" x14ac:dyDescent="0.35">
      <c r="A41" s="41" t="s">
        <v>19</v>
      </c>
      <c r="B41" s="1">
        <v>163220</v>
      </c>
      <c r="C41" s="2"/>
      <c r="D41" s="1">
        <v>8204</v>
      </c>
      <c r="E41" s="2"/>
      <c r="F41" s="1">
        <v>128597</v>
      </c>
      <c r="G41" s="1">
        <v>26419</v>
      </c>
      <c r="H41" s="1">
        <v>12750</v>
      </c>
      <c r="I41" s="2">
        <v>641</v>
      </c>
      <c r="J41" s="1">
        <v>2019629</v>
      </c>
      <c r="K41" s="1">
        <v>157759</v>
      </c>
      <c r="L41" s="1">
        <v>12801989</v>
      </c>
      <c r="M41" s="44"/>
      <c r="N41" s="37">
        <f>IFERROR(B41/J41,0)</f>
        <v>8.0816823287841483E-2</v>
      </c>
      <c r="O41" s="38">
        <f>IFERROR(I41/H41,0)</f>
        <v>5.027450980392157E-2</v>
      </c>
      <c r="P41" s="36">
        <f>D41*250</f>
        <v>2051000</v>
      </c>
      <c r="Q41" s="39">
        <f>ABS(P41-B41)/B41</f>
        <v>11.565862026712413</v>
      </c>
    </row>
    <row r="42" spans="1:17" ht="13.5" thickBot="1" x14ac:dyDescent="0.35">
      <c r="A42" s="42" t="s">
        <v>65</v>
      </c>
      <c r="B42" s="1">
        <v>48467</v>
      </c>
      <c r="C42" s="2"/>
      <c r="D42" s="2">
        <v>654</v>
      </c>
      <c r="E42" s="2"/>
      <c r="F42" s="2" t="s">
        <v>104</v>
      </c>
      <c r="G42" s="2" t="s">
        <v>104</v>
      </c>
      <c r="H42" s="1">
        <v>14310</v>
      </c>
      <c r="I42" s="2">
        <v>193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0.10443831035203513</v>
      </c>
      <c r="O42" s="38">
        <f>IFERROR(I42/H42,0)</f>
        <v>1.3487071977638015E-2</v>
      </c>
      <c r="P42" s="36">
        <f>D42*250</f>
        <v>163500</v>
      </c>
      <c r="Q42" s="39">
        <f>ABS(P42-B42)/B42</f>
        <v>2.3734293436771412</v>
      </c>
    </row>
    <row r="43" spans="1:17" ht="15" thickBot="1" x14ac:dyDescent="0.35">
      <c r="A43" s="41" t="s">
        <v>40</v>
      </c>
      <c r="B43" s="1">
        <v>24556</v>
      </c>
      <c r="C43" s="2"/>
      <c r="D43" s="1">
        <v>1113</v>
      </c>
      <c r="E43" s="2"/>
      <c r="F43" s="1">
        <v>2316</v>
      </c>
      <c r="G43" s="1">
        <v>21127</v>
      </c>
      <c r="H43" s="1">
        <v>23180</v>
      </c>
      <c r="I43" s="1">
        <v>1051</v>
      </c>
      <c r="J43" s="1">
        <v>760228</v>
      </c>
      <c r="K43" s="1">
        <v>717629</v>
      </c>
      <c r="L43" s="1">
        <v>1059361</v>
      </c>
      <c r="M43" s="44"/>
      <c r="N43" s="37">
        <f>IFERROR(B43/J43,0)</f>
        <v>3.230083606496998E-2</v>
      </c>
      <c r="O43" s="38">
        <f>IFERROR(I43/H43,0)</f>
        <v>4.5340811044003448E-2</v>
      </c>
      <c r="P43" s="36">
        <f>D43*250</f>
        <v>278250</v>
      </c>
      <c r="Q43" s="39">
        <f>ABS(P43-B43)/B43</f>
        <v>10.331242873432155</v>
      </c>
    </row>
    <row r="44" spans="1:17" ht="15" thickBot="1" x14ac:dyDescent="0.35">
      <c r="A44" s="41" t="s">
        <v>25</v>
      </c>
      <c r="B44" s="1">
        <v>147634</v>
      </c>
      <c r="C44" s="2"/>
      <c r="D44" s="1">
        <v>3359</v>
      </c>
      <c r="E44" s="2"/>
      <c r="F44" s="1">
        <v>71035</v>
      </c>
      <c r="G44" s="1">
        <v>73240</v>
      </c>
      <c r="H44" s="1">
        <v>28674</v>
      </c>
      <c r="I44" s="2">
        <v>652</v>
      </c>
      <c r="J44" s="1">
        <v>1412359</v>
      </c>
      <c r="K44" s="1">
        <v>274313</v>
      </c>
      <c r="L44" s="1">
        <v>5148714</v>
      </c>
      <c r="M44" s="44"/>
      <c r="N44" s="37">
        <f>IFERROR(B44/J44,0)</f>
        <v>0.1045300805248524</v>
      </c>
      <c r="O44" s="38">
        <f>IFERROR(I44/H44,0)</f>
        <v>2.2738369254376788E-2</v>
      </c>
      <c r="P44" s="36">
        <f>D44*250</f>
        <v>839750</v>
      </c>
      <c r="Q44" s="39">
        <f>ABS(P44-B44)/B44</f>
        <v>4.6880528875462293</v>
      </c>
    </row>
    <row r="45" spans="1:17" ht="15" thickBot="1" x14ac:dyDescent="0.35">
      <c r="A45" s="41" t="s">
        <v>54</v>
      </c>
      <c r="B45" s="1">
        <v>21997</v>
      </c>
      <c r="C45" s="2"/>
      <c r="D45" s="2">
        <v>223</v>
      </c>
      <c r="E45" s="2"/>
      <c r="F45" s="1">
        <v>18090</v>
      </c>
      <c r="G45" s="1">
        <v>3684</v>
      </c>
      <c r="H45" s="1">
        <v>24865</v>
      </c>
      <c r="I45" s="2">
        <v>252</v>
      </c>
      <c r="J45" s="1">
        <v>189146</v>
      </c>
      <c r="K45" s="1">
        <v>213807</v>
      </c>
      <c r="L45" s="1">
        <v>884659</v>
      </c>
      <c r="M45" s="44"/>
      <c r="N45" s="37">
        <f>IFERROR(B45/J45,0)</f>
        <v>0.11629640595095853</v>
      </c>
      <c r="O45" s="38">
        <f>IFERROR(I45/H45,0)</f>
        <v>1.0134727528654736E-2</v>
      </c>
      <c r="P45" s="36">
        <f>D45*250</f>
        <v>55750</v>
      </c>
      <c r="Q45" s="39">
        <f>ABS(P45-B45)/B45</f>
        <v>1.5344365140701004</v>
      </c>
    </row>
    <row r="46" spans="1:17" ht="15" thickBot="1" x14ac:dyDescent="0.35">
      <c r="A46" s="41" t="s">
        <v>20</v>
      </c>
      <c r="B46" s="1">
        <v>194611</v>
      </c>
      <c r="C46" s="2"/>
      <c r="D46" s="1">
        <v>2420</v>
      </c>
      <c r="E46" s="2"/>
      <c r="F46" s="1">
        <v>177945</v>
      </c>
      <c r="G46" s="1">
        <v>14246</v>
      </c>
      <c r="H46" s="1">
        <v>28497</v>
      </c>
      <c r="I46" s="2">
        <v>354</v>
      </c>
      <c r="J46" s="1">
        <v>2853067</v>
      </c>
      <c r="K46" s="1">
        <v>417776</v>
      </c>
      <c r="L46" s="1">
        <v>6829174</v>
      </c>
      <c r="M46" s="44"/>
      <c r="N46" s="37">
        <f>IFERROR(B46/J46,0)</f>
        <v>6.821115662548409E-2</v>
      </c>
      <c r="O46" s="38">
        <f>IFERROR(I46/H46,0)</f>
        <v>1.2422360248447204E-2</v>
      </c>
      <c r="P46" s="36">
        <f>D46*250</f>
        <v>605000</v>
      </c>
      <c r="Q46" s="39">
        <f>ABS(P46-B46)/B46</f>
        <v>2.1087656915590589</v>
      </c>
    </row>
    <row r="47" spans="1:17" ht="15" thickBot="1" x14ac:dyDescent="0.35">
      <c r="A47" s="41" t="s">
        <v>15</v>
      </c>
      <c r="B47" s="1">
        <v>783468</v>
      </c>
      <c r="C47" s="2"/>
      <c r="D47" s="1">
        <v>16023</v>
      </c>
      <c r="E47" s="2"/>
      <c r="F47" s="1">
        <v>679522</v>
      </c>
      <c r="G47" s="1">
        <v>87923</v>
      </c>
      <c r="H47" s="1">
        <v>27020</v>
      </c>
      <c r="I47" s="2">
        <v>553</v>
      </c>
      <c r="J47" s="1">
        <v>6708973</v>
      </c>
      <c r="K47" s="1">
        <v>231377</v>
      </c>
      <c r="L47" s="1">
        <v>28995881</v>
      </c>
      <c r="M47" s="44"/>
      <c r="N47" s="37">
        <f>IFERROR(B47/J47,0)</f>
        <v>0.11677912550847946</v>
      </c>
      <c r="O47" s="38">
        <f>IFERROR(I47/H47,0)</f>
        <v>2.0466321243523315E-2</v>
      </c>
      <c r="P47" s="36">
        <f>D47*250</f>
        <v>4005750</v>
      </c>
      <c r="Q47" s="39">
        <f>ABS(P47-B47)/B47</f>
        <v>4.1128444301490301</v>
      </c>
    </row>
    <row r="48" spans="1:17" ht="13.5" thickBot="1" x14ac:dyDescent="0.35">
      <c r="A48" s="50" t="s">
        <v>66</v>
      </c>
      <c r="B48" s="51">
        <v>1318</v>
      </c>
      <c r="C48" s="52"/>
      <c r="D48" s="52">
        <v>20</v>
      </c>
      <c r="E48" s="52"/>
      <c r="F48" s="51">
        <v>1254</v>
      </c>
      <c r="G48" s="52">
        <v>44</v>
      </c>
      <c r="H48" s="52"/>
      <c r="I48" s="52"/>
      <c r="J48" s="51">
        <v>20582</v>
      </c>
      <c r="K48" s="52"/>
      <c r="L48" s="52"/>
      <c r="M48" s="44"/>
      <c r="N48" s="37">
        <f>IFERROR(B48/J48,0)</f>
        <v>6.4036536779710426E-2</v>
      </c>
      <c r="O48" s="38">
        <f>IFERROR(I48/H48,0)</f>
        <v>0</v>
      </c>
      <c r="P48" s="36">
        <f>D48*250</f>
        <v>5000</v>
      </c>
      <c r="Q48" s="39">
        <f>ABS(P48-B48)/B48</f>
        <v>2.793626707132018</v>
      </c>
    </row>
    <row r="49" spans="1:17" ht="15" thickBot="1" x14ac:dyDescent="0.35">
      <c r="A49" s="41" t="s">
        <v>28</v>
      </c>
      <c r="B49" s="1">
        <v>72136</v>
      </c>
      <c r="C49" s="2"/>
      <c r="D49" s="2">
        <v>457</v>
      </c>
      <c r="E49" s="2"/>
      <c r="F49" s="1">
        <v>54844</v>
      </c>
      <c r="G49" s="1">
        <v>16835</v>
      </c>
      <c r="H49" s="1">
        <v>22501</v>
      </c>
      <c r="I49" s="2">
        <v>143</v>
      </c>
      <c r="J49" s="1">
        <v>1062240</v>
      </c>
      <c r="K49" s="1">
        <v>331333</v>
      </c>
      <c r="L49" s="1">
        <v>3205958</v>
      </c>
      <c r="M49" s="44"/>
      <c r="N49" s="37">
        <f>IFERROR(B49/J49,0)</f>
        <v>6.7909323693327306E-2</v>
      </c>
      <c r="O49" s="38">
        <f>IFERROR(I49/H49,0)</f>
        <v>6.3552730989733788E-3</v>
      </c>
      <c r="P49" s="36">
        <f>D49*250</f>
        <v>114250</v>
      </c>
      <c r="Q49" s="39">
        <f>ABS(P49-B49)/B49</f>
        <v>0.58381390706443381</v>
      </c>
    </row>
    <row r="50" spans="1:17" ht="15" thickBot="1" x14ac:dyDescent="0.35">
      <c r="A50" s="41" t="s">
        <v>48</v>
      </c>
      <c r="B50" s="1">
        <v>1749</v>
      </c>
      <c r="C50" s="2"/>
      <c r="D50" s="2">
        <v>58</v>
      </c>
      <c r="E50" s="2"/>
      <c r="F50" s="1">
        <v>1601</v>
      </c>
      <c r="G50" s="2">
        <v>90</v>
      </c>
      <c r="H50" s="1">
        <v>2803</v>
      </c>
      <c r="I50" s="2">
        <v>93</v>
      </c>
      <c r="J50" s="1">
        <v>162747</v>
      </c>
      <c r="K50" s="1">
        <v>260817</v>
      </c>
      <c r="L50" s="1">
        <v>623989</v>
      </c>
      <c r="M50" s="44"/>
      <c r="N50" s="37">
        <f>IFERROR(B50/J50,0)</f>
        <v>1.0746741875426276E-2</v>
      </c>
      <c r="O50" s="38">
        <f>IFERROR(I50/H50,0)</f>
        <v>3.3178737067427758E-2</v>
      </c>
      <c r="P50" s="36">
        <f>D50*250</f>
        <v>14500</v>
      </c>
      <c r="Q50" s="39">
        <f>ABS(P50-B50)/B50</f>
        <v>7.290451686678102</v>
      </c>
    </row>
    <row r="51" spans="1:17" ht="15" thickBot="1" x14ac:dyDescent="0.35">
      <c r="A51" s="41" t="s">
        <v>29</v>
      </c>
      <c r="B51" s="1">
        <v>147516</v>
      </c>
      <c r="C51" s="2"/>
      <c r="D51" s="1">
        <v>3187</v>
      </c>
      <c r="E51" s="2"/>
      <c r="F51" s="1">
        <v>17576</v>
      </c>
      <c r="G51" s="1">
        <v>126753</v>
      </c>
      <c r="H51" s="1">
        <v>17283</v>
      </c>
      <c r="I51" s="2">
        <v>373</v>
      </c>
      <c r="J51" s="1">
        <v>2189096</v>
      </c>
      <c r="K51" s="1">
        <v>256469</v>
      </c>
      <c r="L51" s="1">
        <v>8535519</v>
      </c>
      <c r="M51" s="44"/>
      <c r="N51" s="37">
        <f>IFERROR(B51/J51,0)</f>
        <v>6.738672036310879E-2</v>
      </c>
      <c r="O51" s="38">
        <f>IFERROR(I51/H51,0)</f>
        <v>2.1581901290285251E-2</v>
      </c>
      <c r="P51" s="36">
        <f>D51*250</f>
        <v>796750</v>
      </c>
      <c r="Q51" s="39">
        <f>ABS(P51-B51)/B51</f>
        <v>4.4011090322405702</v>
      </c>
    </row>
    <row r="52" spans="1:17" ht="15" thickBot="1" x14ac:dyDescent="0.35">
      <c r="A52" s="41" t="s">
        <v>9</v>
      </c>
      <c r="B52" s="1">
        <v>89856</v>
      </c>
      <c r="C52" s="2"/>
      <c r="D52" s="1">
        <v>2125</v>
      </c>
      <c r="E52" s="2"/>
      <c r="F52" s="1">
        <v>42647</v>
      </c>
      <c r="G52" s="1">
        <v>45084</v>
      </c>
      <c r="H52" s="1">
        <v>11800</v>
      </c>
      <c r="I52" s="2">
        <v>279</v>
      </c>
      <c r="J52" s="1">
        <v>1854399</v>
      </c>
      <c r="K52" s="1">
        <v>243523</v>
      </c>
      <c r="L52" s="1">
        <v>7614893</v>
      </c>
      <c r="M52" s="44"/>
      <c r="N52" s="37">
        <f>IFERROR(B52/J52,0)</f>
        <v>4.8455591272428426E-2</v>
      </c>
      <c r="O52" s="38">
        <f>IFERROR(I52/H52,0)</f>
        <v>2.3644067796610168E-2</v>
      </c>
      <c r="P52" s="36">
        <f>D52*250</f>
        <v>531250</v>
      </c>
      <c r="Q52" s="39">
        <f>ABS(P52-B52)/B52</f>
        <v>4.9122373575498575</v>
      </c>
    </row>
    <row r="53" spans="1:17" ht="15" thickBot="1" x14ac:dyDescent="0.35">
      <c r="A53" s="41" t="s">
        <v>56</v>
      </c>
      <c r="B53" s="1">
        <v>15692</v>
      </c>
      <c r="C53" s="2"/>
      <c r="D53" s="2">
        <v>345</v>
      </c>
      <c r="E53" s="2"/>
      <c r="F53" s="1">
        <v>11333</v>
      </c>
      <c r="G53" s="1">
        <v>4014</v>
      </c>
      <c r="H53" s="1">
        <v>8756</v>
      </c>
      <c r="I53" s="2">
        <v>193</v>
      </c>
      <c r="J53" s="1">
        <v>557869</v>
      </c>
      <c r="K53" s="1">
        <v>311285</v>
      </c>
      <c r="L53" s="1">
        <v>1792147</v>
      </c>
      <c r="M53" s="44"/>
      <c r="N53" s="37">
        <f>IFERROR(B53/J53,0)</f>
        <v>2.8128467435903411E-2</v>
      </c>
      <c r="O53" s="38">
        <f>IFERROR(I53/H53,0)</f>
        <v>2.204202832343536E-2</v>
      </c>
      <c r="P53" s="36">
        <f>D53*250</f>
        <v>86250</v>
      </c>
      <c r="Q53" s="39">
        <f>ABS(P53-B53)/B53</f>
        <v>4.4964313025745604</v>
      </c>
    </row>
    <row r="54" spans="1:17" ht="15" thickBot="1" x14ac:dyDescent="0.35">
      <c r="A54" s="41" t="s">
        <v>22</v>
      </c>
      <c r="B54" s="1">
        <v>119955</v>
      </c>
      <c r="C54" s="2"/>
      <c r="D54" s="1">
        <v>1300</v>
      </c>
      <c r="E54" s="2"/>
      <c r="F54" s="1">
        <v>98385</v>
      </c>
      <c r="G54" s="1">
        <v>20270</v>
      </c>
      <c r="H54" s="1">
        <v>20602</v>
      </c>
      <c r="I54" s="2">
        <v>223</v>
      </c>
      <c r="J54" s="1">
        <v>1533729</v>
      </c>
      <c r="K54" s="1">
        <v>263417</v>
      </c>
      <c r="L54" s="1">
        <v>5822434</v>
      </c>
      <c r="M54" s="44"/>
      <c r="N54" s="37">
        <f>IFERROR(B54/J54,0)</f>
        <v>7.8211339812965658E-2</v>
      </c>
      <c r="O54" s="38">
        <f>IFERROR(I54/H54,0)</f>
        <v>1.0824191826036307E-2</v>
      </c>
      <c r="P54" s="36">
        <f>D54*250</f>
        <v>325000</v>
      </c>
      <c r="Q54" s="39">
        <f>ABS(P54-B54)/B54</f>
        <v>1.7093493393355841</v>
      </c>
    </row>
    <row r="55" spans="1:17" ht="15" thickBot="1" x14ac:dyDescent="0.35">
      <c r="A55" s="48" t="s">
        <v>55</v>
      </c>
      <c r="B55" s="29">
        <v>5821</v>
      </c>
      <c r="C55" s="13"/>
      <c r="D55" s="13">
        <v>50</v>
      </c>
      <c r="E55" s="13"/>
      <c r="F55" s="29">
        <v>4702</v>
      </c>
      <c r="G55" s="29">
        <v>1069</v>
      </c>
      <c r="H55" s="29">
        <v>10058</v>
      </c>
      <c r="I55" s="13">
        <v>86</v>
      </c>
      <c r="J55" s="29">
        <v>160129</v>
      </c>
      <c r="K55" s="29">
        <v>276676</v>
      </c>
      <c r="L55" s="29">
        <v>578759</v>
      </c>
      <c r="M55" s="44"/>
      <c r="N55" s="37">
        <f>IFERROR(B55/J55,0)</f>
        <v>3.6351941247369311E-2</v>
      </c>
      <c r="O55" s="38">
        <f>IFERROR(I55/H55,0)</f>
        <v>8.5504076357128655E-3</v>
      </c>
      <c r="P55" s="36">
        <f>D55*250</f>
        <v>12500</v>
      </c>
      <c r="Q55" s="39">
        <f>ABS(P55-B55)/B55</f>
        <v>1.1473973544064593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0037AB14-0E1E-4D41-8F68-96D9F8EF3426}"/>
    <hyperlink ref="A47" r:id="rId2" display="https://www.worldometers.info/coronavirus/usa/texas/" xr:uid="{937915FB-35CE-4A10-9414-14A7798F9C46}"/>
    <hyperlink ref="A11" r:id="rId3" display="https://www.worldometers.info/coronavirus/usa/florida/" xr:uid="{E0F76079-AFEB-428E-A4F5-B0201469B0CE}"/>
    <hyperlink ref="A35" r:id="rId4" display="https://www.worldometers.info/coronavirus/usa/new-york/" xr:uid="{0AD8F4C2-2610-4817-844E-A976D00CA1FE}"/>
    <hyperlink ref="A12" r:id="rId5" display="https://www.worldometers.info/coronavirus/usa/georgia/" xr:uid="{A36AE1B1-F603-47E9-A94C-C02A66D23E61}"/>
    <hyperlink ref="A16" r:id="rId6" display="https://www.worldometers.info/coronavirus/usa/illinois/" xr:uid="{ADFDCB54-478A-43DC-A3F9-40A801CA38D5}"/>
    <hyperlink ref="A4" r:id="rId7" display="https://www.worldometers.info/coronavirus/usa/arizona/" xr:uid="{35645AEB-2CC1-4DD6-A00F-C8511253EC1D}"/>
    <hyperlink ref="A36" r:id="rId8" display="https://www.worldometers.info/coronavirus/usa/north-carolina/" xr:uid="{7F1ADC36-6FCC-4C69-A356-A87FCA4E36EC}"/>
    <hyperlink ref="A33" r:id="rId9" display="https://www.worldometers.info/coronavirus/usa/new-jersey/" xr:uid="{B499C3F3-2AB7-4029-B1CC-20E799894EC6}"/>
    <hyperlink ref="A46" r:id="rId10" display="https://www.worldometers.info/coronavirus/usa/tennessee/" xr:uid="{3F128585-D699-4622-A632-A73AF080FE98}"/>
    <hyperlink ref="A21" r:id="rId11" display="https://www.worldometers.info/coronavirus/usa/louisiana/" xr:uid="{BE8461F5-BC41-4453-9F11-7BBD669D5352}"/>
    <hyperlink ref="A41" r:id="rId12" display="https://www.worldometers.info/coronavirus/usa/pennsylvania/" xr:uid="{0C1F46D9-A0A3-4AA3-9555-A296085B0A82}"/>
    <hyperlink ref="A2" r:id="rId13" display="https://www.worldometers.info/coronavirus/usa/alabama/" xr:uid="{4BC2864C-9C98-464D-A641-4134CE4F8B71}"/>
    <hyperlink ref="A38" r:id="rId14" display="https://www.worldometers.info/coronavirus/usa/ohio/" xr:uid="{C838B841-A237-4E89-BD04-6C5DE9E71DFB}"/>
    <hyperlink ref="A44" r:id="rId15" display="https://www.worldometers.info/coronavirus/usa/south-carolina/" xr:uid="{D77A87A7-E753-472D-B788-E92255808A18}"/>
    <hyperlink ref="A51" r:id="rId16" display="https://www.worldometers.info/coronavirus/usa/virginia/" xr:uid="{10FE1E2B-3F0E-4E16-9C6E-C7C1BAF7FDE8}"/>
    <hyperlink ref="A25" r:id="rId17" display="https://www.worldometers.info/coronavirus/usa/michigan/" xr:uid="{364E4855-2D65-400E-BCCF-4B76438F5488}"/>
    <hyperlink ref="A24" r:id="rId18" display="https://www.worldometers.info/coronavirus/usa/massachusetts/" xr:uid="{D41F8FD3-4466-4790-8777-6282D06F9032}"/>
    <hyperlink ref="A28" r:id="rId19" display="https://www.worldometers.info/coronavirus/usa/missouri/" xr:uid="{3CA4D2DE-D6A8-4141-93A1-E17FC998A6E9}"/>
    <hyperlink ref="A23" r:id="rId20" display="https://www.worldometers.info/coronavirus/usa/maryland/" xr:uid="{1A52EBA9-5EAA-4AB9-B19B-1D1702E9D4CB}"/>
    <hyperlink ref="A54" r:id="rId21" display="https://www.worldometers.info/coronavirus/usa/wisconsin/" xr:uid="{90C4EF1E-C050-42B8-86BD-A36F8E6D39E4}"/>
    <hyperlink ref="A17" r:id="rId22" display="https://www.worldometers.info/coronavirus/usa/indiana/" xr:uid="{3AA6A7CE-B1D6-4A4D-8EE6-3A3027E6EABB}"/>
    <hyperlink ref="A26" r:id="rId23" display="https://www.worldometers.info/coronavirus/usa/minnesota/" xr:uid="{E55DDADA-2387-407B-BA40-14EF00B04645}"/>
    <hyperlink ref="A27" r:id="rId24" display="https://www.worldometers.info/coronavirus/usa/mississippi/" xr:uid="{5CB91B0F-12A2-4FDB-B5B7-1CDB6E0C1020}"/>
    <hyperlink ref="A52" r:id="rId25" display="https://www.worldometers.info/coronavirus/usa/washington/" xr:uid="{EC439FC7-2D47-454E-B5E2-356EF407F71D}"/>
    <hyperlink ref="A18" r:id="rId26" display="https://www.worldometers.info/coronavirus/usa/iowa/" xr:uid="{49FFFA00-7D78-4D11-AD79-B9697E85D547}"/>
    <hyperlink ref="A39" r:id="rId27" display="https://www.worldometers.info/coronavirus/usa/oklahoma/" xr:uid="{25E99D7D-255B-4C78-9625-6B372ACD1F55}"/>
    <hyperlink ref="A5" r:id="rId28" display="https://www.worldometers.info/coronavirus/usa/arkansas/" xr:uid="{06048FD6-438E-4D99-927A-F9540F08AF2B}"/>
    <hyperlink ref="A31" r:id="rId29" display="https://www.worldometers.info/coronavirus/usa/nevada/" xr:uid="{4844AD1A-299A-4921-A242-FA3A51F93AF4}"/>
    <hyperlink ref="A49" r:id="rId30" display="https://www.worldometers.info/coronavirus/usa/utah/" xr:uid="{87B6BC97-62F4-41B6-885F-51BB1907D662}"/>
    <hyperlink ref="A7" r:id="rId31" display="https://www.worldometers.info/coronavirus/usa/colorado/" xr:uid="{5364D645-814E-4A8E-9D66-3A4AC9C10D87}"/>
    <hyperlink ref="A20" r:id="rId32" display="https://www.worldometers.info/coronavirus/usa/kentucky/" xr:uid="{BA134C69-515D-44A3-9281-BF99DFF0703C}"/>
    <hyperlink ref="A19" r:id="rId33" display="https://www.worldometers.info/coronavirus/usa/kansas/" xr:uid="{6F289109-B84C-4FA0-939B-DE6C96E1F7DE}"/>
    <hyperlink ref="A8" r:id="rId34" display="https://www.worldometers.info/coronavirus/usa/connecticut/" xr:uid="{B8BCC903-DB8F-4466-9BFC-81C480FFF289}"/>
    <hyperlink ref="A30" r:id="rId35" display="https://www.worldometers.info/coronavirus/usa/nebraska/" xr:uid="{9CCC9403-8262-4950-B413-049311E87B53}"/>
    <hyperlink ref="A15" r:id="rId36" display="https://www.worldometers.info/coronavirus/usa/idaho/" xr:uid="{556F953C-25E1-43D4-8254-F2B9EB48B042}"/>
    <hyperlink ref="A40" r:id="rId37" display="https://www.worldometers.info/coronavirus/usa/oregon/" xr:uid="{1FDB236B-A0AF-4BD2-BAE6-6008382C2B28}"/>
    <hyperlink ref="A34" r:id="rId38" display="https://www.worldometers.info/coronavirus/usa/new-mexico/" xr:uid="{79EA103E-8F87-4ECB-8B17-6FE3CE51ADBC}"/>
    <hyperlink ref="A43" r:id="rId39" display="https://www.worldometers.info/coronavirus/usa/rhode-island/" xr:uid="{C1776FD0-F766-4AC8-9F98-04793645B022}"/>
    <hyperlink ref="A45" r:id="rId40" display="https://www.worldometers.info/coronavirus/usa/south-dakota/" xr:uid="{2599411F-E433-492A-BA30-65E855E2D883}"/>
    <hyperlink ref="A37" r:id="rId41" display="https://www.worldometers.info/coronavirus/usa/north-dakota/" xr:uid="{23B24B65-373F-4E6B-90CC-AD349D19EFC8}"/>
    <hyperlink ref="A9" r:id="rId42" display="https://www.worldometers.info/coronavirus/usa/delaware/" xr:uid="{70486BFB-3C29-42DB-9E36-090BBCD4503C}"/>
    <hyperlink ref="A53" r:id="rId43" display="https://www.worldometers.info/coronavirus/usa/west-virginia/" xr:uid="{5E47AD6E-30B5-4DFC-BDCA-D8CF82F0CCC7}"/>
    <hyperlink ref="A10" r:id="rId44" display="https://www.worldometers.info/coronavirus/usa/district-of-columbia/" xr:uid="{8BE89C54-A6B5-44CD-AB89-3E63DC9C1B1F}"/>
    <hyperlink ref="A29" r:id="rId45" display="https://www.worldometers.info/coronavirus/usa/montana/" xr:uid="{6D30DF13-ECF6-4495-B36E-C27996E80382}"/>
    <hyperlink ref="A14" r:id="rId46" display="https://www.worldometers.info/coronavirus/usa/hawaii/" xr:uid="{D0FA0555-789D-4952-B5BF-05D219825E8D}"/>
    <hyperlink ref="A32" r:id="rId47" display="https://www.worldometers.info/coronavirus/usa/new-hampshire/" xr:uid="{7EEB0796-A71C-40C7-A994-BD088411E274}"/>
    <hyperlink ref="A3" r:id="rId48" display="https://www.worldometers.info/coronavirus/usa/alaska/" xr:uid="{1FADBBE6-677C-455B-AEAF-45B982CF5D93}"/>
    <hyperlink ref="A55" r:id="rId49" display="https://www.worldometers.info/coronavirus/usa/wyoming/" xr:uid="{E8CD00CA-BED4-449B-B733-3621AA186E3D}"/>
    <hyperlink ref="A22" r:id="rId50" display="https://www.worldometers.info/coronavirus/usa/maine/" xr:uid="{F6C4E4C7-46A6-43E9-88AB-ACA12D0A897F}"/>
    <hyperlink ref="A50" r:id="rId51" display="https://www.worldometers.info/coronavirus/usa/vermont/" xr:uid="{86D5E7FA-E748-4E9E-ACBC-A0AE488667C1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0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2517</v>
      </c>
    </row>
    <row r="3" spans="1:2" ht="15" thickBot="1" x14ac:dyDescent="0.4">
      <c r="A3" s="41" t="s">
        <v>52</v>
      </c>
      <c r="B3" s="31">
        <v>56</v>
      </c>
    </row>
    <row r="4" spans="1:2" ht="15" thickBot="1" x14ac:dyDescent="0.4">
      <c r="A4" s="41" t="s">
        <v>33</v>
      </c>
      <c r="B4" s="31">
        <v>5632</v>
      </c>
    </row>
    <row r="5" spans="1:2" ht="15" thickBot="1" x14ac:dyDescent="0.4">
      <c r="A5" s="41" t="s">
        <v>34</v>
      </c>
      <c r="B5" s="31">
        <v>1350</v>
      </c>
    </row>
    <row r="6" spans="1:2" ht="15" thickBot="1" x14ac:dyDescent="0.4">
      <c r="A6" s="41" t="s">
        <v>10</v>
      </c>
      <c r="B6" s="31">
        <v>15792</v>
      </c>
    </row>
    <row r="7" spans="1:2" ht="15" thickBot="1" x14ac:dyDescent="0.4">
      <c r="A7" s="41" t="s">
        <v>18</v>
      </c>
      <c r="B7" s="31">
        <v>2046</v>
      </c>
    </row>
    <row r="8" spans="1:2" ht="15" thickBot="1" x14ac:dyDescent="0.4">
      <c r="A8" s="41" t="s">
        <v>23</v>
      </c>
      <c r="B8" s="31">
        <v>4505</v>
      </c>
    </row>
    <row r="9" spans="1:2" ht="15" thickBot="1" x14ac:dyDescent="0.4">
      <c r="A9" s="41" t="s">
        <v>43</v>
      </c>
      <c r="B9" s="31">
        <v>635</v>
      </c>
    </row>
    <row r="10" spans="1:2" ht="29.5" thickBot="1" x14ac:dyDescent="0.4">
      <c r="A10" s="41" t="s">
        <v>63</v>
      </c>
      <c r="B10" s="31">
        <v>626</v>
      </c>
    </row>
    <row r="11" spans="1:2" ht="15" thickBot="1" x14ac:dyDescent="0.4">
      <c r="A11" s="41" t="s">
        <v>13</v>
      </c>
      <c r="B11" s="31">
        <v>14144</v>
      </c>
    </row>
    <row r="12" spans="1:2" ht="15" thickBot="1" x14ac:dyDescent="0.4">
      <c r="A12" s="41" t="s">
        <v>16</v>
      </c>
      <c r="B12" s="31">
        <v>6994</v>
      </c>
    </row>
    <row r="13" spans="1:2" ht="15" thickBot="1" x14ac:dyDescent="0.4">
      <c r="A13" s="42" t="s">
        <v>64</v>
      </c>
      <c r="B13" s="31">
        <v>45</v>
      </c>
    </row>
    <row r="14" spans="1:2" ht="15" thickBot="1" x14ac:dyDescent="0.4">
      <c r="A14" s="41" t="s">
        <v>47</v>
      </c>
      <c r="B14" s="31">
        <v>134</v>
      </c>
    </row>
    <row r="15" spans="1:2" ht="15" thickBot="1" x14ac:dyDescent="0.4">
      <c r="A15" s="41" t="s">
        <v>49</v>
      </c>
      <c r="B15" s="31">
        <v>464</v>
      </c>
    </row>
    <row r="16" spans="1:2" ht="15" thickBot="1" x14ac:dyDescent="0.4">
      <c r="A16" s="41" t="s">
        <v>12</v>
      </c>
      <c r="B16" s="31">
        <v>8881</v>
      </c>
    </row>
    <row r="17" spans="1:2" ht="15" thickBot="1" x14ac:dyDescent="0.4">
      <c r="A17" s="41" t="s">
        <v>27</v>
      </c>
      <c r="B17" s="31">
        <v>3612</v>
      </c>
    </row>
    <row r="18" spans="1:2" ht="15" thickBot="1" x14ac:dyDescent="0.4">
      <c r="A18" s="41" t="s">
        <v>41</v>
      </c>
      <c r="B18" s="31">
        <v>1341</v>
      </c>
    </row>
    <row r="19" spans="1:2" ht="15" thickBot="1" x14ac:dyDescent="0.4">
      <c r="A19" s="41" t="s">
        <v>45</v>
      </c>
      <c r="B19" s="31">
        <v>654</v>
      </c>
    </row>
    <row r="20" spans="1:2" ht="15" thickBot="1" x14ac:dyDescent="0.4">
      <c r="A20" s="41" t="s">
        <v>38</v>
      </c>
      <c r="B20" s="31">
        <v>1170</v>
      </c>
    </row>
    <row r="21" spans="1:2" ht="15" thickBot="1" x14ac:dyDescent="0.4">
      <c r="A21" s="41" t="s">
        <v>14</v>
      </c>
      <c r="B21" s="31">
        <v>5490</v>
      </c>
    </row>
    <row r="22" spans="1:2" ht="15" thickBot="1" x14ac:dyDescent="0.4">
      <c r="A22" s="41" t="s">
        <v>39</v>
      </c>
      <c r="B22" s="31">
        <v>141</v>
      </c>
    </row>
    <row r="23" spans="1:2" ht="15" thickBot="1" x14ac:dyDescent="0.4">
      <c r="A23" s="41" t="s">
        <v>26</v>
      </c>
      <c r="B23" s="31">
        <v>3946</v>
      </c>
    </row>
    <row r="24" spans="1:2" ht="15" thickBot="1" x14ac:dyDescent="0.4">
      <c r="A24" s="41" t="s">
        <v>17</v>
      </c>
      <c r="B24" s="31">
        <v>9423</v>
      </c>
    </row>
    <row r="25" spans="1:2" ht="15" thickBot="1" x14ac:dyDescent="0.4">
      <c r="A25" s="41" t="s">
        <v>11</v>
      </c>
      <c r="B25" s="31">
        <v>7072</v>
      </c>
    </row>
    <row r="26" spans="1:2" ht="15" thickBot="1" x14ac:dyDescent="0.4">
      <c r="A26" s="41" t="s">
        <v>32</v>
      </c>
      <c r="B26" s="31">
        <v>2072</v>
      </c>
    </row>
    <row r="27" spans="1:2" ht="15" thickBot="1" x14ac:dyDescent="0.4">
      <c r="A27" s="41" t="s">
        <v>30</v>
      </c>
      <c r="B27" s="31">
        <v>2957</v>
      </c>
    </row>
    <row r="28" spans="1:2" ht="15" thickBot="1" x14ac:dyDescent="0.4">
      <c r="A28" s="41" t="s">
        <v>35</v>
      </c>
      <c r="B28" s="31">
        <v>2213</v>
      </c>
    </row>
    <row r="29" spans="1:2" ht="15" thickBot="1" x14ac:dyDescent="0.4">
      <c r="A29" s="41" t="s">
        <v>51</v>
      </c>
      <c r="B29" s="31">
        <v>177</v>
      </c>
    </row>
    <row r="30" spans="1:2" ht="15" thickBot="1" x14ac:dyDescent="0.4">
      <c r="A30" s="41" t="s">
        <v>50</v>
      </c>
      <c r="B30" s="31">
        <v>478</v>
      </c>
    </row>
    <row r="31" spans="1:2" ht="15" thickBot="1" x14ac:dyDescent="0.4">
      <c r="A31" s="41" t="s">
        <v>31</v>
      </c>
      <c r="B31" s="31">
        <v>1593</v>
      </c>
    </row>
    <row r="32" spans="1:2" ht="29.5" thickBot="1" x14ac:dyDescent="0.4">
      <c r="A32" s="41" t="s">
        <v>42</v>
      </c>
      <c r="B32" s="31">
        <v>439</v>
      </c>
    </row>
    <row r="33" spans="1:2" ht="15" thickBot="1" x14ac:dyDescent="0.4">
      <c r="A33" s="41" t="s">
        <v>8</v>
      </c>
      <c r="B33" s="31">
        <v>16238</v>
      </c>
    </row>
    <row r="34" spans="1:2" ht="15" thickBot="1" x14ac:dyDescent="0.4">
      <c r="A34" s="41" t="s">
        <v>44</v>
      </c>
      <c r="B34" s="31">
        <v>875</v>
      </c>
    </row>
    <row r="35" spans="1:2" ht="15" thickBot="1" x14ac:dyDescent="0.4">
      <c r="A35" s="41" t="s">
        <v>7</v>
      </c>
      <c r="B35" s="31">
        <v>33233</v>
      </c>
    </row>
    <row r="36" spans="1:2" ht="15" thickBot="1" x14ac:dyDescent="0.4">
      <c r="A36" s="41" t="s">
        <v>24</v>
      </c>
      <c r="B36" s="31">
        <v>3494</v>
      </c>
    </row>
    <row r="37" spans="1:2" ht="15" thickBot="1" x14ac:dyDescent="0.4">
      <c r="A37" s="41" t="s">
        <v>53</v>
      </c>
      <c r="B37" s="31">
        <v>239</v>
      </c>
    </row>
    <row r="38" spans="1:2" ht="15" thickBot="1" x14ac:dyDescent="0.4">
      <c r="A38" s="41" t="s">
        <v>21</v>
      </c>
      <c r="B38" s="31">
        <v>4800</v>
      </c>
    </row>
    <row r="39" spans="1:2" ht="15" thickBot="1" x14ac:dyDescent="0.4">
      <c r="A39" s="41" t="s">
        <v>46</v>
      </c>
      <c r="B39" s="31">
        <v>1018</v>
      </c>
    </row>
    <row r="40" spans="1:2" ht="15" thickBot="1" x14ac:dyDescent="0.4">
      <c r="A40" s="41" t="s">
        <v>37</v>
      </c>
      <c r="B40" s="31">
        <v>555</v>
      </c>
    </row>
    <row r="41" spans="1:2" ht="15" thickBot="1" x14ac:dyDescent="0.4">
      <c r="A41" s="41" t="s">
        <v>19</v>
      </c>
      <c r="B41" s="31">
        <v>8204</v>
      </c>
    </row>
    <row r="42" spans="1:2" ht="15" thickBot="1" x14ac:dyDescent="0.4">
      <c r="A42" s="42" t="s">
        <v>65</v>
      </c>
      <c r="B42" s="31">
        <v>654</v>
      </c>
    </row>
    <row r="43" spans="1:2" ht="15" thickBot="1" x14ac:dyDescent="0.4">
      <c r="A43" s="41" t="s">
        <v>40</v>
      </c>
      <c r="B43" s="31">
        <v>1113</v>
      </c>
    </row>
    <row r="44" spans="1:2" ht="15" thickBot="1" x14ac:dyDescent="0.4">
      <c r="A44" s="41" t="s">
        <v>25</v>
      </c>
      <c r="B44" s="31">
        <v>3359</v>
      </c>
    </row>
    <row r="45" spans="1:2" ht="15" thickBot="1" x14ac:dyDescent="0.4">
      <c r="A45" s="41" t="s">
        <v>54</v>
      </c>
      <c r="B45" s="31">
        <v>223</v>
      </c>
    </row>
    <row r="46" spans="1:2" ht="15" thickBot="1" x14ac:dyDescent="0.4">
      <c r="A46" s="41" t="s">
        <v>20</v>
      </c>
      <c r="B46" s="31">
        <v>2420</v>
      </c>
    </row>
    <row r="47" spans="1:2" ht="15" thickBot="1" x14ac:dyDescent="0.4">
      <c r="A47" s="41" t="s">
        <v>15</v>
      </c>
      <c r="B47" s="31">
        <v>16023</v>
      </c>
    </row>
    <row r="48" spans="1:2" ht="21.5" thickBot="1" x14ac:dyDescent="0.4">
      <c r="A48" s="50" t="s">
        <v>66</v>
      </c>
      <c r="B48" s="53">
        <v>20</v>
      </c>
    </row>
    <row r="49" spans="1:2" ht="15" thickBot="1" x14ac:dyDescent="0.4">
      <c r="A49" s="41" t="s">
        <v>28</v>
      </c>
      <c r="B49" s="31">
        <v>457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3187</v>
      </c>
    </row>
    <row r="52" spans="1:2" ht="15" thickBot="1" x14ac:dyDescent="0.4">
      <c r="A52" s="41" t="s">
        <v>9</v>
      </c>
      <c r="B52" s="31">
        <v>2125</v>
      </c>
    </row>
    <row r="53" spans="1:2" ht="15" thickBot="1" x14ac:dyDescent="0.4">
      <c r="A53" s="41" t="s">
        <v>56</v>
      </c>
      <c r="B53" s="31">
        <v>345</v>
      </c>
    </row>
    <row r="54" spans="1:2" ht="15" thickBot="1" x14ac:dyDescent="0.4">
      <c r="A54" s="41" t="s">
        <v>22</v>
      </c>
      <c r="B54" s="31">
        <v>1300</v>
      </c>
    </row>
    <row r="55" spans="1:2" ht="15" thickBot="1" x14ac:dyDescent="0.4">
      <c r="A55" s="48" t="s">
        <v>55</v>
      </c>
      <c r="B55" s="49">
        <v>50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DADA750A-F052-4802-A52E-768702A8CD9E}"/>
    <hyperlink ref="A47" r:id="rId2" display="https://www.worldometers.info/coronavirus/usa/texas/" xr:uid="{9D1041C0-0DEE-4421-B3B7-49604615E752}"/>
    <hyperlink ref="A11" r:id="rId3" display="https://www.worldometers.info/coronavirus/usa/florida/" xr:uid="{DED7F671-7638-4871-BBD2-CFE35AD27B9A}"/>
    <hyperlink ref="A35" r:id="rId4" display="https://www.worldometers.info/coronavirus/usa/new-york/" xr:uid="{3A3ED90C-AAFA-48C2-925E-BD875D4506AC}"/>
    <hyperlink ref="A12" r:id="rId5" display="https://www.worldometers.info/coronavirus/usa/georgia/" xr:uid="{D602E374-AF92-423C-B0CE-DCC77860B647}"/>
    <hyperlink ref="A16" r:id="rId6" display="https://www.worldometers.info/coronavirus/usa/illinois/" xr:uid="{67DF6AC4-746A-47FD-9785-60D9DBAFEE89}"/>
    <hyperlink ref="A4" r:id="rId7" display="https://www.worldometers.info/coronavirus/usa/arizona/" xr:uid="{2922A1DE-484D-47B7-8ACE-E3ED577238C6}"/>
    <hyperlink ref="A36" r:id="rId8" display="https://www.worldometers.info/coronavirus/usa/north-carolina/" xr:uid="{7E807538-1F26-47E8-916B-23B66ECEC385}"/>
    <hyperlink ref="A33" r:id="rId9" display="https://www.worldometers.info/coronavirus/usa/new-jersey/" xr:uid="{85A4AE1A-0C65-4E0A-B434-11542374856C}"/>
    <hyperlink ref="A46" r:id="rId10" display="https://www.worldometers.info/coronavirus/usa/tennessee/" xr:uid="{53A982BE-2024-4F6E-90DC-9350027853C6}"/>
    <hyperlink ref="A21" r:id="rId11" display="https://www.worldometers.info/coronavirus/usa/louisiana/" xr:uid="{304B3910-FB9E-4C91-AB15-E225C38C01EB}"/>
    <hyperlink ref="A41" r:id="rId12" display="https://www.worldometers.info/coronavirus/usa/pennsylvania/" xr:uid="{7A200AFE-5E54-433A-A37C-EBCEE0361CB7}"/>
    <hyperlink ref="A2" r:id="rId13" display="https://www.worldometers.info/coronavirus/usa/alabama/" xr:uid="{3D3D90B4-A76C-40B6-B9A7-8719C697AFA6}"/>
    <hyperlink ref="A38" r:id="rId14" display="https://www.worldometers.info/coronavirus/usa/ohio/" xr:uid="{B4810BA4-066F-4B76-904D-2D0AD61D7502}"/>
    <hyperlink ref="A44" r:id="rId15" display="https://www.worldometers.info/coronavirus/usa/south-carolina/" xr:uid="{3EF6D195-9BBA-4B47-857F-798DAC50B756}"/>
    <hyperlink ref="A51" r:id="rId16" display="https://www.worldometers.info/coronavirus/usa/virginia/" xr:uid="{463640B1-8B0F-4C73-8465-CB5406D3106F}"/>
    <hyperlink ref="A25" r:id="rId17" display="https://www.worldometers.info/coronavirus/usa/michigan/" xr:uid="{97DF9F6D-7621-4D7A-B24E-4E66690F9401}"/>
    <hyperlink ref="A24" r:id="rId18" display="https://www.worldometers.info/coronavirus/usa/massachusetts/" xr:uid="{166D0B3B-BC89-4673-B65C-BFDBD7F58604}"/>
    <hyperlink ref="A28" r:id="rId19" display="https://www.worldometers.info/coronavirus/usa/missouri/" xr:uid="{0CA8400A-E4D5-4685-BB9C-94B83D690ADE}"/>
    <hyperlink ref="A23" r:id="rId20" display="https://www.worldometers.info/coronavirus/usa/maryland/" xr:uid="{B9A6F481-11C0-46E5-843D-3673CD32FB18}"/>
    <hyperlink ref="A54" r:id="rId21" display="https://www.worldometers.info/coronavirus/usa/wisconsin/" xr:uid="{94F0AAF0-E0F0-4F0A-9DA8-C6BB97E1EC04}"/>
    <hyperlink ref="A17" r:id="rId22" display="https://www.worldometers.info/coronavirus/usa/indiana/" xr:uid="{79F3E39C-634F-4AD9-86BB-A04E6A3B3280}"/>
    <hyperlink ref="A26" r:id="rId23" display="https://www.worldometers.info/coronavirus/usa/minnesota/" xr:uid="{2ACB85B9-F62D-4612-BC43-0D4DA4AFBF35}"/>
    <hyperlink ref="A27" r:id="rId24" display="https://www.worldometers.info/coronavirus/usa/mississippi/" xr:uid="{CAC8F7EB-4E57-4531-B95B-76ACA7EF0514}"/>
    <hyperlink ref="A52" r:id="rId25" display="https://www.worldometers.info/coronavirus/usa/washington/" xr:uid="{37C60A99-03F3-4600-AE10-11AEA3EF6152}"/>
    <hyperlink ref="A18" r:id="rId26" display="https://www.worldometers.info/coronavirus/usa/iowa/" xr:uid="{6CC78A2B-E195-4596-967A-09167DDADD48}"/>
    <hyperlink ref="A39" r:id="rId27" display="https://www.worldometers.info/coronavirus/usa/oklahoma/" xr:uid="{3137D11E-286A-4FAA-A1B4-BE2C1F64DD7C}"/>
    <hyperlink ref="A5" r:id="rId28" display="https://www.worldometers.info/coronavirus/usa/arkansas/" xr:uid="{479AB2A0-8D9E-496E-A799-D20B765C0430}"/>
    <hyperlink ref="A31" r:id="rId29" display="https://www.worldometers.info/coronavirus/usa/nevada/" xr:uid="{CE0B4157-C557-4476-A7F3-B0ADC9F495DD}"/>
    <hyperlink ref="A49" r:id="rId30" display="https://www.worldometers.info/coronavirus/usa/utah/" xr:uid="{41B96394-519F-440A-83E7-7985B42812AD}"/>
    <hyperlink ref="A7" r:id="rId31" display="https://www.worldometers.info/coronavirus/usa/colorado/" xr:uid="{6E2AF6B0-3AD8-440F-A7F2-99AA786B9DDF}"/>
    <hyperlink ref="A20" r:id="rId32" display="https://www.worldometers.info/coronavirus/usa/kentucky/" xr:uid="{874DBACC-FADD-4E7E-8C76-47D4F1244C25}"/>
    <hyperlink ref="A19" r:id="rId33" display="https://www.worldometers.info/coronavirus/usa/kansas/" xr:uid="{7D68E28F-5C92-4564-AD7C-082577DEC410}"/>
    <hyperlink ref="A8" r:id="rId34" display="https://www.worldometers.info/coronavirus/usa/connecticut/" xr:uid="{6437D2B5-22F6-4828-9EDD-D80FA509E022}"/>
    <hyperlink ref="A30" r:id="rId35" display="https://www.worldometers.info/coronavirus/usa/nebraska/" xr:uid="{969E2229-5672-4F21-929A-19901502EDA4}"/>
    <hyperlink ref="A15" r:id="rId36" display="https://www.worldometers.info/coronavirus/usa/idaho/" xr:uid="{32CC52D9-EFFF-4219-9322-1A40B663698F}"/>
    <hyperlink ref="A40" r:id="rId37" display="https://www.worldometers.info/coronavirus/usa/oregon/" xr:uid="{E2E7294A-B137-469A-A5AD-C8C79347DAAA}"/>
    <hyperlink ref="A34" r:id="rId38" display="https://www.worldometers.info/coronavirus/usa/new-mexico/" xr:uid="{5C220C1B-068B-438E-BFBE-B2DA1D97647A}"/>
    <hyperlink ref="A43" r:id="rId39" display="https://www.worldometers.info/coronavirus/usa/rhode-island/" xr:uid="{1FE97404-F207-43A0-9938-F03668FD86D1}"/>
    <hyperlink ref="A45" r:id="rId40" display="https://www.worldometers.info/coronavirus/usa/south-dakota/" xr:uid="{960DFA61-433C-49E0-823E-4F5F5AFAEF19}"/>
    <hyperlink ref="A37" r:id="rId41" display="https://www.worldometers.info/coronavirus/usa/north-dakota/" xr:uid="{D507D927-646C-42F9-B6C0-348BEB909B86}"/>
    <hyperlink ref="A9" r:id="rId42" display="https://www.worldometers.info/coronavirus/usa/delaware/" xr:uid="{AFA2554E-B199-4A09-BCC9-ABD135F808F1}"/>
    <hyperlink ref="A53" r:id="rId43" display="https://www.worldometers.info/coronavirus/usa/west-virginia/" xr:uid="{026CB996-BB04-49B8-A3AA-AC790300203F}"/>
    <hyperlink ref="A10" r:id="rId44" display="https://www.worldometers.info/coronavirus/usa/district-of-columbia/" xr:uid="{77EDD8E6-7750-42F6-BFD1-6B43748E4098}"/>
    <hyperlink ref="A29" r:id="rId45" display="https://www.worldometers.info/coronavirus/usa/montana/" xr:uid="{7DAC31C7-FAAB-4D5A-926B-7EA4B9B810BA}"/>
    <hyperlink ref="A14" r:id="rId46" display="https://www.worldometers.info/coronavirus/usa/hawaii/" xr:uid="{7168E831-9936-42AD-AB27-28B330DDFCC1}"/>
    <hyperlink ref="A32" r:id="rId47" display="https://www.worldometers.info/coronavirus/usa/new-hampshire/" xr:uid="{938971F6-F9AB-4FFE-902C-1425E88DA9F6}"/>
    <hyperlink ref="A3" r:id="rId48" display="https://www.worldometers.info/coronavirus/usa/alaska/" xr:uid="{BBD47E60-126D-461B-A534-D0D69D0C8B26}"/>
    <hyperlink ref="A55" r:id="rId49" display="https://www.worldometers.info/coronavirus/usa/wyoming/" xr:uid="{5672DE44-AD90-478C-AC54-EADC217FC6C9}"/>
    <hyperlink ref="A22" r:id="rId50" display="https://www.worldometers.info/coronavirus/usa/maine/" xr:uid="{090373D4-47D5-4CA4-B404-1CB1EE24FBBC}"/>
    <hyperlink ref="A50" r:id="rId51" display="https://www.worldometers.info/coronavirus/usa/vermont/" xr:uid="{9FA2F3AA-C151-4BB7-A9AA-08B19918EA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2517</v>
      </c>
    </row>
    <row r="3" spans="1:3" ht="15" thickBot="1" x14ac:dyDescent="0.4">
      <c r="B3" s="41" t="s">
        <v>52</v>
      </c>
      <c r="C3" s="31">
        <v>56</v>
      </c>
    </row>
    <row r="4" spans="1:3" ht="15" thickBot="1" x14ac:dyDescent="0.4">
      <c r="A4" s="27" t="s">
        <v>33</v>
      </c>
      <c r="B4" s="41" t="s">
        <v>33</v>
      </c>
      <c r="C4" s="31">
        <v>5632</v>
      </c>
    </row>
    <row r="5" spans="1:3" ht="15" thickBot="1" x14ac:dyDescent="0.4">
      <c r="A5" s="27" t="s">
        <v>34</v>
      </c>
      <c r="B5" s="41" t="s">
        <v>34</v>
      </c>
      <c r="C5" s="31">
        <v>1350</v>
      </c>
    </row>
    <row r="6" spans="1:3" ht="15" thickBot="1" x14ac:dyDescent="0.4">
      <c r="A6" s="27" t="s">
        <v>10</v>
      </c>
      <c r="B6" s="41" t="s">
        <v>10</v>
      </c>
      <c r="C6" s="31">
        <v>15792</v>
      </c>
    </row>
    <row r="7" spans="1:3" ht="15" thickBot="1" x14ac:dyDescent="0.4">
      <c r="A7" s="27" t="s">
        <v>18</v>
      </c>
      <c r="B7" s="41" t="s">
        <v>18</v>
      </c>
      <c r="C7" s="31">
        <v>2046</v>
      </c>
    </row>
    <row r="8" spans="1:3" ht="15" thickBot="1" x14ac:dyDescent="0.4">
      <c r="A8" s="27" t="s">
        <v>23</v>
      </c>
      <c r="B8" s="41" t="s">
        <v>23</v>
      </c>
      <c r="C8" s="31">
        <v>4505</v>
      </c>
    </row>
    <row r="9" spans="1:3" ht="15" thickBot="1" x14ac:dyDescent="0.4">
      <c r="A9" s="27" t="s">
        <v>43</v>
      </c>
      <c r="B9" s="41" t="s">
        <v>43</v>
      </c>
      <c r="C9" s="31">
        <v>635</v>
      </c>
    </row>
    <row r="10" spans="1:3" ht="29.5" thickBot="1" x14ac:dyDescent="0.4">
      <c r="A10" s="27" t="s">
        <v>94</v>
      </c>
      <c r="B10" s="41" t="s">
        <v>63</v>
      </c>
      <c r="C10" s="31">
        <v>626</v>
      </c>
    </row>
    <row r="11" spans="1:3" ht="15" thickBot="1" x14ac:dyDescent="0.4">
      <c r="A11" s="27" t="s">
        <v>13</v>
      </c>
      <c r="B11" s="41" t="s">
        <v>13</v>
      </c>
      <c r="C11" s="31">
        <v>14144</v>
      </c>
    </row>
    <row r="12" spans="1:3" ht="15" thickBot="1" x14ac:dyDescent="0.4">
      <c r="A12" s="27" t="s">
        <v>16</v>
      </c>
      <c r="B12" s="41" t="s">
        <v>16</v>
      </c>
      <c r="C12" s="31">
        <v>6994</v>
      </c>
    </row>
    <row r="13" spans="1:3" ht="13" thickBot="1" x14ac:dyDescent="0.4">
      <c r="A13" s="27" t="s">
        <v>64</v>
      </c>
      <c r="B13" s="42" t="s">
        <v>64</v>
      </c>
      <c r="C13" s="31">
        <v>45</v>
      </c>
    </row>
    <row r="14" spans="1:3" ht="15" thickBot="1" x14ac:dyDescent="0.4">
      <c r="B14" s="41" t="s">
        <v>47</v>
      </c>
      <c r="C14" s="31">
        <v>134</v>
      </c>
    </row>
    <row r="15" spans="1:3" ht="15" thickBot="1" x14ac:dyDescent="0.4">
      <c r="A15" s="27" t="s">
        <v>49</v>
      </c>
      <c r="B15" s="41" t="s">
        <v>49</v>
      </c>
      <c r="C15" s="31">
        <v>464</v>
      </c>
    </row>
    <row r="16" spans="1:3" ht="15" thickBot="1" x14ac:dyDescent="0.4">
      <c r="A16" s="27" t="s">
        <v>12</v>
      </c>
      <c r="B16" s="41" t="s">
        <v>12</v>
      </c>
      <c r="C16" s="31">
        <v>8881</v>
      </c>
    </row>
    <row r="17" spans="1:3" ht="15" thickBot="1" x14ac:dyDescent="0.4">
      <c r="A17" s="27" t="s">
        <v>27</v>
      </c>
      <c r="B17" s="41" t="s">
        <v>27</v>
      </c>
      <c r="C17" s="31">
        <v>3612</v>
      </c>
    </row>
    <row r="18" spans="1:3" ht="15" thickBot="1" x14ac:dyDescent="0.4">
      <c r="A18" s="27" t="s">
        <v>41</v>
      </c>
      <c r="B18" s="41" t="s">
        <v>41</v>
      </c>
      <c r="C18" s="31">
        <v>1341</v>
      </c>
    </row>
    <row r="19" spans="1:3" ht="15" thickBot="1" x14ac:dyDescent="0.4">
      <c r="A19" s="27" t="s">
        <v>45</v>
      </c>
      <c r="B19" s="41" t="s">
        <v>45</v>
      </c>
      <c r="C19" s="31">
        <v>654</v>
      </c>
    </row>
    <row r="20" spans="1:3" ht="15" thickBot="1" x14ac:dyDescent="0.4">
      <c r="A20" s="27" t="s">
        <v>38</v>
      </c>
      <c r="B20" s="41" t="s">
        <v>38</v>
      </c>
      <c r="C20" s="31">
        <v>1170</v>
      </c>
    </row>
    <row r="21" spans="1:3" ht="15" thickBot="1" x14ac:dyDescent="0.4">
      <c r="A21" s="27" t="s">
        <v>14</v>
      </c>
      <c r="B21" s="41" t="s">
        <v>14</v>
      </c>
      <c r="C21" s="31">
        <v>5490</v>
      </c>
    </row>
    <row r="22" spans="1:3" ht="15" thickBot="1" x14ac:dyDescent="0.4">
      <c r="B22" s="41" t="s">
        <v>39</v>
      </c>
      <c r="C22" s="31">
        <v>141</v>
      </c>
    </row>
    <row r="23" spans="1:3" ht="15" thickBot="1" x14ac:dyDescent="0.4">
      <c r="A23" s="27" t="s">
        <v>26</v>
      </c>
      <c r="B23" s="41" t="s">
        <v>26</v>
      </c>
      <c r="C23" s="31">
        <v>3946</v>
      </c>
    </row>
    <row r="24" spans="1:3" ht="15" thickBot="1" x14ac:dyDescent="0.4">
      <c r="A24" s="27" t="s">
        <v>17</v>
      </c>
      <c r="B24" s="41" t="s">
        <v>17</v>
      </c>
      <c r="C24" s="31">
        <v>9423</v>
      </c>
    </row>
    <row r="25" spans="1:3" ht="15" thickBot="1" x14ac:dyDescent="0.4">
      <c r="A25" s="27" t="s">
        <v>11</v>
      </c>
      <c r="B25" s="41" t="s">
        <v>11</v>
      </c>
      <c r="C25" s="31">
        <v>7072</v>
      </c>
    </row>
    <row r="26" spans="1:3" ht="15" thickBot="1" x14ac:dyDescent="0.4">
      <c r="A26" s="27" t="s">
        <v>32</v>
      </c>
      <c r="B26" s="41" t="s">
        <v>32</v>
      </c>
      <c r="C26" s="31">
        <v>2072</v>
      </c>
    </row>
    <row r="27" spans="1:3" ht="15" thickBot="1" x14ac:dyDescent="0.4">
      <c r="A27" s="27" t="s">
        <v>30</v>
      </c>
      <c r="B27" s="41" t="s">
        <v>30</v>
      </c>
      <c r="C27" s="31">
        <v>2957</v>
      </c>
    </row>
    <row r="28" spans="1:3" ht="15" thickBot="1" x14ac:dyDescent="0.4">
      <c r="A28" s="27" t="s">
        <v>35</v>
      </c>
      <c r="B28" s="41" t="s">
        <v>35</v>
      </c>
      <c r="C28" s="31">
        <v>2213</v>
      </c>
    </row>
    <row r="29" spans="1:3" ht="15" thickBot="1" x14ac:dyDescent="0.4">
      <c r="B29" s="41" t="s">
        <v>51</v>
      </c>
      <c r="C29" s="31">
        <v>177</v>
      </c>
    </row>
    <row r="30" spans="1:3" ht="15" thickBot="1" x14ac:dyDescent="0.4">
      <c r="B30" s="41" t="s">
        <v>50</v>
      </c>
      <c r="C30" s="31">
        <v>478</v>
      </c>
    </row>
    <row r="31" spans="1:3" ht="15" thickBot="1" x14ac:dyDescent="0.4">
      <c r="A31" s="27" t="s">
        <v>31</v>
      </c>
      <c r="B31" s="41" t="s">
        <v>31</v>
      </c>
      <c r="C31" s="31">
        <v>1593</v>
      </c>
    </row>
    <row r="32" spans="1:3" ht="15" thickBot="1" x14ac:dyDescent="0.4">
      <c r="A32" s="27" t="s">
        <v>42</v>
      </c>
      <c r="B32" s="41" t="s">
        <v>42</v>
      </c>
      <c r="C32" s="31">
        <v>439</v>
      </c>
    </row>
    <row r="33" spans="1:3" ht="15" thickBot="1" x14ac:dyDescent="0.4">
      <c r="A33" s="27" t="s">
        <v>8</v>
      </c>
      <c r="B33" s="41" t="s">
        <v>8</v>
      </c>
      <c r="C33" s="31">
        <v>16238</v>
      </c>
    </row>
    <row r="34" spans="1:3" ht="15" thickBot="1" x14ac:dyDescent="0.4">
      <c r="A34" s="27" t="s">
        <v>44</v>
      </c>
      <c r="B34" s="41" t="s">
        <v>44</v>
      </c>
      <c r="C34" s="31">
        <v>875</v>
      </c>
    </row>
    <row r="35" spans="1:3" ht="15" thickBot="1" x14ac:dyDescent="0.4">
      <c r="A35" s="27" t="s">
        <v>7</v>
      </c>
      <c r="B35" s="41" t="s">
        <v>7</v>
      </c>
      <c r="C35" s="31">
        <v>33233</v>
      </c>
    </row>
    <row r="36" spans="1:3" ht="15" thickBot="1" x14ac:dyDescent="0.4">
      <c r="A36" s="27" t="s">
        <v>24</v>
      </c>
      <c r="B36" s="41" t="s">
        <v>24</v>
      </c>
      <c r="C36" s="31">
        <v>3494</v>
      </c>
    </row>
    <row r="37" spans="1:3" ht="15" thickBot="1" x14ac:dyDescent="0.4">
      <c r="B37" s="41" t="s">
        <v>53</v>
      </c>
      <c r="C37" s="31">
        <v>239</v>
      </c>
    </row>
    <row r="38" spans="1:3" ht="15" thickBot="1" x14ac:dyDescent="0.4">
      <c r="A38" s="27" t="s">
        <v>21</v>
      </c>
      <c r="B38" s="41" t="s">
        <v>21</v>
      </c>
      <c r="C38" s="31">
        <v>4800</v>
      </c>
    </row>
    <row r="39" spans="1:3" ht="15" thickBot="1" x14ac:dyDescent="0.4">
      <c r="A39" s="27" t="s">
        <v>46</v>
      </c>
      <c r="B39" s="41" t="s">
        <v>46</v>
      </c>
      <c r="C39" s="31">
        <v>1018</v>
      </c>
    </row>
    <row r="40" spans="1:3" ht="15" thickBot="1" x14ac:dyDescent="0.4">
      <c r="A40" s="27" t="s">
        <v>37</v>
      </c>
      <c r="B40" s="41" t="s">
        <v>37</v>
      </c>
      <c r="C40" s="31">
        <v>555</v>
      </c>
    </row>
    <row r="41" spans="1:3" ht="15" thickBot="1" x14ac:dyDescent="0.4">
      <c r="A41" s="27" t="s">
        <v>19</v>
      </c>
      <c r="B41" s="41" t="s">
        <v>19</v>
      </c>
      <c r="C41" s="31">
        <v>8204</v>
      </c>
    </row>
    <row r="42" spans="1:3" ht="13" thickBot="1" x14ac:dyDescent="0.4">
      <c r="A42" s="27" t="s">
        <v>65</v>
      </c>
      <c r="B42" s="42" t="s">
        <v>65</v>
      </c>
      <c r="C42" s="31">
        <v>654</v>
      </c>
    </row>
    <row r="43" spans="1:3" ht="15" thickBot="1" x14ac:dyDescent="0.4">
      <c r="B43" s="41" t="s">
        <v>40</v>
      </c>
      <c r="C43" s="31">
        <v>1113</v>
      </c>
    </row>
    <row r="44" spans="1:3" ht="15" thickBot="1" x14ac:dyDescent="0.4">
      <c r="A44" s="27" t="s">
        <v>25</v>
      </c>
      <c r="B44" s="41" t="s">
        <v>25</v>
      </c>
      <c r="C44" s="31">
        <v>3359</v>
      </c>
    </row>
    <row r="45" spans="1:3" ht="15" thickBot="1" x14ac:dyDescent="0.4">
      <c r="A45" s="27" t="s">
        <v>54</v>
      </c>
      <c r="B45" s="41" t="s">
        <v>54</v>
      </c>
      <c r="C45" s="31">
        <v>223</v>
      </c>
    </row>
    <row r="46" spans="1:3" ht="15" thickBot="1" x14ac:dyDescent="0.4">
      <c r="A46" s="27" t="s">
        <v>20</v>
      </c>
      <c r="B46" s="41" t="s">
        <v>20</v>
      </c>
      <c r="C46" s="31">
        <v>2420</v>
      </c>
    </row>
    <row r="47" spans="1:3" ht="15" thickBot="1" x14ac:dyDescent="0.4">
      <c r="A47" s="27" t="s">
        <v>15</v>
      </c>
      <c r="B47" s="41" t="s">
        <v>15</v>
      </c>
      <c r="C47" s="31">
        <v>16023</v>
      </c>
    </row>
    <row r="48" spans="1:3" ht="15" thickBot="1" x14ac:dyDescent="0.4">
      <c r="A48" s="27" t="s">
        <v>28</v>
      </c>
      <c r="B48" s="41" t="s">
        <v>28</v>
      </c>
      <c r="C48" s="31">
        <v>457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3187</v>
      </c>
    </row>
    <row r="51" spans="1:3" ht="15" thickBot="1" x14ac:dyDescent="0.4">
      <c r="A51" s="27" t="s">
        <v>9</v>
      </c>
      <c r="B51" s="41" t="s">
        <v>9</v>
      </c>
      <c r="C51" s="31">
        <v>2125</v>
      </c>
    </row>
    <row r="52" spans="1:3" ht="15" thickBot="1" x14ac:dyDescent="0.4">
      <c r="B52" s="41" t="s">
        <v>56</v>
      </c>
      <c r="C52" s="31">
        <v>345</v>
      </c>
    </row>
    <row r="53" spans="1:3" ht="15" thickBot="1" x14ac:dyDescent="0.4">
      <c r="A53" s="27" t="s">
        <v>22</v>
      </c>
      <c r="B53" s="41" t="s">
        <v>22</v>
      </c>
      <c r="C53" s="31">
        <v>1300</v>
      </c>
    </row>
    <row r="54" spans="1:3" ht="15" thickBot="1" x14ac:dyDescent="0.4">
      <c r="A54" s="27" t="s">
        <v>55</v>
      </c>
      <c r="B54" s="48" t="s">
        <v>55</v>
      </c>
      <c r="C54" s="49">
        <v>50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C84E4B89-6550-4FB3-853D-AB51CEABB054}"/>
    <hyperlink ref="B47" r:id="rId2" display="https://www.worldometers.info/coronavirus/usa/texas/" xr:uid="{523180C8-A052-4839-BDE5-417F769753FC}"/>
    <hyperlink ref="B11" r:id="rId3" display="https://www.worldometers.info/coronavirus/usa/florida/" xr:uid="{817CB19E-DB4A-4F89-B499-9E0BD1F822E5}"/>
    <hyperlink ref="B35" r:id="rId4" display="https://www.worldometers.info/coronavirus/usa/new-york/" xr:uid="{EC4AFF72-BC7F-46F7-8ED0-AC7664D7B79F}"/>
    <hyperlink ref="B12" r:id="rId5" display="https://www.worldometers.info/coronavirus/usa/georgia/" xr:uid="{FCB5520C-90AD-4E25-BA15-A4E61168BEC6}"/>
    <hyperlink ref="B16" r:id="rId6" display="https://www.worldometers.info/coronavirus/usa/illinois/" xr:uid="{9D4439D6-8698-4CB1-A803-AE6AB4495227}"/>
    <hyperlink ref="B4" r:id="rId7" display="https://www.worldometers.info/coronavirus/usa/arizona/" xr:uid="{2B08F579-A0C3-4FC5-8D28-D3945DFD343E}"/>
    <hyperlink ref="B36" r:id="rId8" display="https://www.worldometers.info/coronavirus/usa/north-carolina/" xr:uid="{209D72B4-7B23-4F0F-81EC-8F2F5E46998A}"/>
    <hyperlink ref="B33" r:id="rId9" display="https://www.worldometers.info/coronavirus/usa/new-jersey/" xr:uid="{23C7E48F-46AE-43AF-AB4F-3F0C48987802}"/>
    <hyperlink ref="B46" r:id="rId10" display="https://www.worldometers.info/coronavirus/usa/tennessee/" xr:uid="{3E2BE708-5FAE-47A4-8B5B-69DC08ADA0BC}"/>
    <hyperlink ref="B21" r:id="rId11" display="https://www.worldometers.info/coronavirus/usa/louisiana/" xr:uid="{0B2DA74F-A748-4684-BEDE-800CDD5526E6}"/>
    <hyperlink ref="B41" r:id="rId12" display="https://www.worldometers.info/coronavirus/usa/pennsylvania/" xr:uid="{3C2BB8F6-4EEB-4F9C-97EB-C0EDFBAA0467}"/>
    <hyperlink ref="B2" r:id="rId13" display="https://www.worldometers.info/coronavirus/usa/alabama/" xr:uid="{E6B6F5E9-14B9-46FD-B59E-6EC4DDAA8CBA}"/>
    <hyperlink ref="B38" r:id="rId14" display="https://www.worldometers.info/coronavirus/usa/ohio/" xr:uid="{7AF03D02-1B70-49A0-AAD0-ABB634776121}"/>
    <hyperlink ref="B44" r:id="rId15" display="https://www.worldometers.info/coronavirus/usa/south-carolina/" xr:uid="{DC00F42A-8630-4A0E-9CE6-D285FC24C034}"/>
    <hyperlink ref="B50" r:id="rId16" display="https://www.worldometers.info/coronavirus/usa/virginia/" xr:uid="{787A041C-DF67-4D0D-AD2C-5AC4188A7B8E}"/>
    <hyperlink ref="B25" r:id="rId17" display="https://www.worldometers.info/coronavirus/usa/michigan/" xr:uid="{EC8B7620-7432-4042-90FB-31F25C371DBF}"/>
    <hyperlink ref="B24" r:id="rId18" display="https://www.worldometers.info/coronavirus/usa/massachusetts/" xr:uid="{D00A5649-F577-4937-BBD1-2C2420075046}"/>
    <hyperlink ref="B28" r:id="rId19" display="https://www.worldometers.info/coronavirus/usa/missouri/" xr:uid="{C7980C76-6D09-4FD5-B79F-9BB62B6556A6}"/>
    <hyperlink ref="B23" r:id="rId20" display="https://www.worldometers.info/coronavirus/usa/maryland/" xr:uid="{0F42804F-657C-4065-B9B8-2B3439F43516}"/>
    <hyperlink ref="B53" r:id="rId21" display="https://www.worldometers.info/coronavirus/usa/wisconsin/" xr:uid="{56F5F6BB-C1FE-47AC-851C-6CD16A362B68}"/>
    <hyperlink ref="B17" r:id="rId22" display="https://www.worldometers.info/coronavirus/usa/indiana/" xr:uid="{D9C6C5E7-CD23-43A2-A1FA-D3F3C517619A}"/>
    <hyperlink ref="B26" r:id="rId23" display="https://www.worldometers.info/coronavirus/usa/minnesota/" xr:uid="{EE4F2932-4178-4ADB-AFA6-3EABC8EFE875}"/>
    <hyperlink ref="B27" r:id="rId24" display="https://www.worldometers.info/coronavirus/usa/mississippi/" xr:uid="{8166FF1B-1EC7-4D1A-A211-45D71A6D16F7}"/>
    <hyperlink ref="B51" r:id="rId25" display="https://www.worldometers.info/coronavirus/usa/washington/" xr:uid="{B6E9247F-8BD7-4404-A608-E47AF34D614B}"/>
    <hyperlink ref="B18" r:id="rId26" display="https://www.worldometers.info/coronavirus/usa/iowa/" xr:uid="{8BFE8BC5-F028-4F41-910A-20EB1B46F49C}"/>
    <hyperlink ref="B39" r:id="rId27" display="https://www.worldometers.info/coronavirus/usa/oklahoma/" xr:uid="{3E3A3253-9B75-48D1-BBC6-9237D7F9423E}"/>
    <hyperlink ref="B5" r:id="rId28" display="https://www.worldometers.info/coronavirus/usa/arkansas/" xr:uid="{A0D256FD-3868-4729-AF3B-B3C519CCC1C7}"/>
    <hyperlink ref="B31" r:id="rId29" display="https://www.worldometers.info/coronavirus/usa/nevada/" xr:uid="{814D4D66-5EA6-4756-9EAF-9057F5BAECF4}"/>
    <hyperlink ref="B48" r:id="rId30" display="https://www.worldometers.info/coronavirus/usa/utah/" xr:uid="{13EB739E-4D7D-4379-9831-7CBB52307169}"/>
    <hyperlink ref="B7" r:id="rId31" display="https://www.worldometers.info/coronavirus/usa/colorado/" xr:uid="{1D5DDCA6-6C39-4F57-8285-23ECAFF74D44}"/>
    <hyperlink ref="B20" r:id="rId32" display="https://www.worldometers.info/coronavirus/usa/kentucky/" xr:uid="{497E1E99-F191-4F45-B5FA-2C7A9D28A455}"/>
    <hyperlink ref="B19" r:id="rId33" display="https://www.worldometers.info/coronavirus/usa/kansas/" xr:uid="{62163010-8486-4105-9284-5E178A18734D}"/>
    <hyperlink ref="B8" r:id="rId34" display="https://www.worldometers.info/coronavirus/usa/connecticut/" xr:uid="{09623517-604A-4C29-8FE3-5E97436132F1}"/>
    <hyperlink ref="B30" r:id="rId35" display="https://www.worldometers.info/coronavirus/usa/nebraska/" xr:uid="{9F01AABE-EEEA-45C3-A049-33FCFF7E1859}"/>
    <hyperlink ref="B15" r:id="rId36" display="https://www.worldometers.info/coronavirus/usa/idaho/" xr:uid="{72BDD5CB-DEC4-44A4-BBC6-1622584A4B23}"/>
    <hyperlink ref="B40" r:id="rId37" display="https://www.worldometers.info/coronavirus/usa/oregon/" xr:uid="{BBDEB103-3AA3-4D05-8CC3-9DF66FCE21AE}"/>
    <hyperlink ref="B34" r:id="rId38" display="https://www.worldometers.info/coronavirus/usa/new-mexico/" xr:uid="{A67FD61D-E20A-43B8-8336-98241B390F74}"/>
    <hyperlink ref="B43" r:id="rId39" display="https://www.worldometers.info/coronavirus/usa/rhode-island/" xr:uid="{BB16947C-1D54-4128-B4DE-945D3DBB3612}"/>
    <hyperlink ref="B45" r:id="rId40" display="https://www.worldometers.info/coronavirus/usa/south-dakota/" xr:uid="{C335FC93-4C69-4076-A9A2-6831FF3EC4AE}"/>
    <hyperlink ref="B37" r:id="rId41" display="https://www.worldometers.info/coronavirus/usa/north-dakota/" xr:uid="{F9B0DD55-0543-49E7-99BE-7BA672C66B27}"/>
    <hyperlink ref="B9" r:id="rId42" display="https://www.worldometers.info/coronavirus/usa/delaware/" xr:uid="{769A8094-295A-46BC-A4B9-5B9451978222}"/>
    <hyperlink ref="B52" r:id="rId43" display="https://www.worldometers.info/coronavirus/usa/west-virginia/" xr:uid="{1BB234B5-CE81-4DA8-98D9-B496991653A6}"/>
    <hyperlink ref="B10" r:id="rId44" display="https://www.worldometers.info/coronavirus/usa/district-of-columbia/" xr:uid="{4501C397-1277-4762-B400-B465B8353518}"/>
    <hyperlink ref="B29" r:id="rId45" display="https://www.worldometers.info/coronavirus/usa/montana/" xr:uid="{C5DDE42B-B6B5-4A0A-A62E-B2402B5043A7}"/>
    <hyperlink ref="B14" r:id="rId46" display="https://www.worldometers.info/coronavirus/usa/hawaii/" xr:uid="{71847B55-4A1A-4680-81E2-AC058E9A5A1A}"/>
    <hyperlink ref="B32" r:id="rId47" display="https://www.worldometers.info/coronavirus/usa/new-hampshire/" xr:uid="{E9AC4F1E-5CF8-4B36-842A-E1B34763055E}"/>
    <hyperlink ref="B3" r:id="rId48" display="https://www.worldometers.info/coronavirus/usa/alaska/" xr:uid="{C6838F75-08B4-42DA-9043-77264649775B}"/>
    <hyperlink ref="B54" r:id="rId49" display="https://www.worldometers.info/coronavirus/usa/wyoming/" xr:uid="{E51F02BE-3DF3-4F1C-9CFE-95875DF32223}"/>
    <hyperlink ref="B22" r:id="rId50" display="https://www.worldometers.info/coronavirus/usa/maine/" xr:uid="{F5B93FC9-02C9-4D06-8735-06DC79F10D99}"/>
    <hyperlink ref="B49" r:id="rId51" display="https://www.worldometers.info/coronavirus/usa/vermont/" xr:uid="{813BFB26-E582-492C-850A-21E685967327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2020-09-30T11:18:22Z</dcterms:modified>
</cp:coreProperties>
</file>