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0F735038-B94F-4234-A740-3F7047A7786D}" xr6:coauthVersionLast="45" xr6:coauthVersionMax="45" xr10:uidLastSave="{EBD07F82-EFD5-4B6C-9818-DA631356D1B2}"/>
  <bookViews>
    <workbookView xWindow="2850" yWindow="-21390" windowWidth="23220" windowHeight="1885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8" i="3" l="1"/>
  <c r="N15" i="3"/>
  <c r="N52" i="3"/>
  <c r="N48" i="3"/>
  <c r="N55" i="3"/>
  <c r="N28" i="3"/>
  <c r="N32" i="3"/>
  <c r="N7" i="3"/>
  <c r="N51" i="3"/>
  <c r="N16" i="3"/>
  <c r="N6" i="3"/>
  <c r="N13" i="3"/>
  <c r="N53" i="3"/>
  <c r="N40" i="3"/>
  <c r="N49" i="3"/>
  <c r="N9" i="3"/>
  <c r="N21" i="3"/>
  <c r="N8" i="3"/>
  <c r="N22" i="3"/>
  <c r="N25" i="3"/>
  <c r="N31" i="3"/>
  <c r="N54" i="3"/>
  <c r="N24" i="3"/>
  <c r="N18" i="3"/>
  <c r="N12" i="3"/>
  <c r="N3" i="3"/>
  <c r="N2" i="3"/>
  <c r="N29" i="3"/>
  <c r="N42" i="3"/>
  <c r="N11" i="3"/>
  <c r="N36" i="3"/>
  <c r="N37" i="3"/>
  <c r="N34" i="3"/>
  <c r="N43" i="3"/>
  <c r="N44" i="3"/>
  <c r="N30" i="3"/>
  <c r="N14" i="3"/>
  <c r="N27" i="3"/>
  <c r="N39" i="3"/>
  <c r="N47" i="3"/>
  <c r="N20" i="3"/>
  <c r="N17" i="3"/>
  <c r="N46" i="3"/>
  <c r="N33" i="3"/>
  <c r="N23" i="3"/>
  <c r="N4" i="3"/>
  <c r="N50" i="3"/>
  <c r="N10" i="3"/>
  <c r="N41" i="3"/>
  <c r="N26" i="3"/>
  <c r="N19" i="3"/>
  <c r="N35" i="3"/>
  <c r="N5" i="3"/>
  <c r="N45" i="3"/>
  <c r="O39" i="3" l="1"/>
  <c r="P39" i="3"/>
  <c r="P53" i="3" l="1"/>
  <c r="P43" i="3"/>
  <c r="P7" i="3"/>
  <c r="P54" i="3"/>
  <c r="P13" i="3"/>
  <c r="P32" i="3"/>
  <c r="P34" i="3"/>
  <c r="P20" i="3"/>
  <c r="P21" i="3"/>
  <c r="P37" i="3"/>
  <c r="P10" i="3"/>
  <c r="P23" i="3"/>
  <c r="P11" i="3"/>
  <c r="P48" i="3"/>
  <c r="P49" i="3"/>
  <c r="P42" i="3"/>
  <c r="P22" i="3"/>
  <c r="P17" i="3"/>
  <c r="P47" i="3"/>
  <c r="P31" i="3"/>
  <c r="P16" i="3"/>
  <c r="P12" i="3"/>
  <c r="P27" i="3"/>
  <c r="P5" i="3"/>
  <c r="P40" i="3"/>
  <c r="P41" i="3"/>
  <c r="P18" i="3"/>
  <c r="P3" i="3"/>
  <c r="P28" i="3"/>
  <c r="P36" i="3"/>
  <c r="P35" i="3"/>
  <c r="P2" i="3"/>
  <c r="P33" i="3"/>
  <c r="P30" i="3"/>
  <c r="P19" i="3"/>
  <c r="P26" i="3"/>
  <c r="P52" i="3"/>
  <c r="P45" i="3"/>
  <c r="P38" i="3"/>
  <c r="P14" i="3"/>
  <c r="P6" i="3"/>
  <c r="P24" i="3"/>
  <c r="P29" i="3"/>
  <c r="P9" i="3"/>
  <c r="P51" i="3"/>
  <c r="P25" i="3"/>
  <c r="P4" i="3"/>
  <c r="P15" i="3"/>
  <c r="P46" i="3"/>
  <c r="P55" i="3"/>
  <c r="P50" i="3"/>
  <c r="P8" i="3"/>
  <c r="P44" i="3"/>
  <c r="O33" i="3"/>
  <c r="Q7" i="3" l="1"/>
  <c r="Q16" i="3"/>
  <c r="Q48" i="3"/>
  <c r="Q34" i="3"/>
  <c r="Q11" i="3"/>
  <c r="Q33" i="3"/>
  <c r="Q54" i="3"/>
  <c r="Q39" i="3"/>
  <c r="Q29" i="3"/>
  <c r="Q38" i="3"/>
  <c r="Q5" i="3"/>
  <c r="Q46" i="3"/>
  <c r="Q44" i="3"/>
  <c r="Q4" i="3"/>
  <c r="Q35" i="3"/>
  <c r="Q15" i="3"/>
  <c r="Q18" i="3"/>
  <c r="Q14" i="3"/>
  <c r="Q10" i="3"/>
  <c r="Q3" i="3"/>
  <c r="Q2" i="3"/>
  <c r="Q41" i="3"/>
  <c r="Q20" i="3"/>
  <c r="Q49" i="3"/>
  <c r="Q36" i="3"/>
  <c r="Q42" i="3"/>
  <c r="Q47" i="3"/>
  <c r="Q28" i="3"/>
  <c r="Q17" i="3"/>
  <c r="Q12" i="3"/>
  <c r="Q13" i="3"/>
  <c r="Q23" i="3"/>
  <c r="Q53" i="3"/>
  <c r="Q19" i="3"/>
  <c r="Q25" i="3"/>
  <c r="Q32" i="3"/>
  <c r="Q22" i="3"/>
  <c r="Q40" i="3"/>
  <c r="Q24" i="3"/>
  <c r="Q21" i="3"/>
  <c r="Q43" i="3"/>
  <c r="Q6" i="3"/>
  <c r="Q26" i="3"/>
  <c r="Q55" i="3"/>
  <c r="Q45" i="3"/>
  <c r="Q9" i="3"/>
  <c r="Q37" i="3"/>
  <c r="Q50" i="3"/>
  <c r="Q52" i="3"/>
  <c r="Q8" i="3"/>
  <c r="Q51" i="3"/>
  <c r="Q27" i="3"/>
  <c r="Q30" i="3"/>
  <c r="Q31" i="3" l="1"/>
  <c r="O11" i="3" l="1"/>
  <c r="O4" i="3"/>
  <c r="O3" i="3"/>
  <c r="O6" i="3"/>
  <c r="O53" i="3"/>
  <c r="O41" i="3"/>
  <c r="O25" i="3"/>
  <c r="O45" i="3"/>
  <c r="O28" i="3"/>
  <c r="O31" i="3"/>
  <c r="O23" i="3"/>
  <c r="O8" i="3"/>
  <c r="O20" i="3"/>
  <c r="O54" i="3"/>
  <c r="O34" i="3"/>
  <c r="O48" i="3"/>
  <c r="O21" i="3"/>
  <c r="O2" i="3"/>
  <c r="O32" i="3"/>
  <c r="O36" i="3"/>
  <c r="O30" i="3"/>
  <c r="O40" i="3"/>
  <c r="O47" i="3"/>
  <c r="O7" i="3"/>
  <c r="O50" i="3"/>
  <c r="O14" i="3"/>
  <c r="O18" i="3"/>
  <c r="O29" i="3"/>
  <c r="O46" i="3"/>
  <c r="O5" i="3"/>
  <c r="O49" i="3"/>
  <c r="O16" i="3"/>
  <c r="O51" i="3"/>
  <c r="O22" i="3"/>
  <c r="O10" i="3"/>
  <c r="O27" i="3"/>
  <c r="O52" i="3"/>
  <c r="O55" i="3"/>
  <c r="O13" i="3"/>
  <c r="O37" i="3"/>
  <c r="O17" i="3"/>
  <c r="O43" i="3"/>
  <c r="O26" i="3"/>
  <c r="O24" i="3"/>
  <c r="O38" i="3"/>
  <c r="O44" i="3"/>
  <c r="O9" i="3"/>
  <c r="O15" i="3"/>
  <c r="O12" i="3"/>
  <c r="O35" i="3"/>
  <c r="O42" i="3"/>
  <c r="O19" i="3"/>
  <c r="Y2" i="1" l="1"/>
</calcChain>
</file>

<file path=xl/sharedStrings.xml><?xml version="1.0" encoding="utf-8"?>
<sst xmlns="http://schemas.openxmlformats.org/spreadsheetml/2006/main" count="327" uniqueCount="105">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</sst>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washington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ryland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wisconsin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ssachusetts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washington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ryland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wisconsin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ssachusetts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washington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ryland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wisconsin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ssachusetts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washington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ryland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wisconsin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ssachusetts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4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1" t="s">
        <v>67</v>
      </c>
      <c r="Q1" s="51"/>
      <c r="R1" s="51"/>
      <c r="S1" s="4">
        <v>1.4999999999999999E-2</v>
      </c>
      <c r="T1" s="4"/>
      <c r="U1" s="52" t="s">
        <v>76</v>
      </c>
      <c r="V1" s="52"/>
      <c r="W1" s="52"/>
      <c r="X1" s="52"/>
      <c r="Y1" s="52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3">
        <v>1</v>
      </c>
      <c r="B5" s="41" t="s">
        <v>10</v>
      </c>
      <c r="C5" s="1">
        <v>829744</v>
      </c>
      <c r="D5" s="2"/>
      <c r="E5" s="1">
        <v>16119</v>
      </c>
      <c r="F5" s="2"/>
      <c r="G5" s="1">
        <v>425001</v>
      </c>
      <c r="H5" s="1">
        <v>388624</v>
      </c>
      <c r="I5" s="1">
        <v>21000</v>
      </c>
      <c r="J5" s="2">
        <v>408</v>
      </c>
      <c r="K5" s="1">
        <v>14998888</v>
      </c>
      <c r="L5" s="1">
        <v>379601</v>
      </c>
      <c r="M5" s="1">
        <v>39512223</v>
      </c>
      <c r="N5" s="5"/>
      <c r="O5" s="6"/>
      <c r="P5" s="6"/>
    </row>
    <row r="6" spans="1:26" ht="15" thickBot="1" x14ac:dyDescent="0.4">
      <c r="A6" s="43">
        <v>2</v>
      </c>
      <c r="B6" s="41" t="s">
        <v>15</v>
      </c>
      <c r="C6" s="1">
        <v>802180</v>
      </c>
      <c r="D6" s="2"/>
      <c r="E6" s="1">
        <v>16480</v>
      </c>
      <c r="F6" s="2"/>
      <c r="G6" s="1">
        <v>695684</v>
      </c>
      <c r="H6" s="1">
        <v>90016</v>
      </c>
      <c r="I6" s="1">
        <v>27665</v>
      </c>
      <c r="J6" s="2">
        <v>568</v>
      </c>
      <c r="K6" s="1">
        <v>7020828</v>
      </c>
      <c r="L6" s="1">
        <v>242132</v>
      </c>
      <c r="M6" s="1">
        <v>28995881</v>
      </c>
      <c r="N6" s="5"/>
      <c r="O6" s="6"/>
      <c r="P6" s="6"/>
    </row>
    <row r="7" spans="1:26" ht="15" thickBot="1" x14ac:dyDescent="0.4">
      <c r="A7" s="43">
        <v>3</v>
      </c>
      <c r="B7" s="41" t="s">
        <v>13</v>
      </c>
      <c r="C7" s="1">
        <v>714591</v>
      </c>
      <c r="D7" s="2"/>
      <c r="E7" s="1">
        <v>14640</v>
      </c>
      <c r="F7" s="2"/>
      <c r="G7" s="1">
        <v>354291</v>
      </c>
      <c r="H7" s="1">
        <v>345660</v>
      </c>
      <c r="I7" s="1">
        <v>33271</v>
      </c>
      <c r="J7" s="2">
        <v>682</v>
      </c>
      <c r="K7" s="1">
        <v>5383648</v>
      </c>
      <c r="L7" s="1">
        <v>250662</v>
      </c>
      <c r="M7" s="1">
        <v>21477737</v>
      </c>
      <c r="N7" s="5"/>
      <c r="O7" s="6"/>
      <c r="P7" s="6"/>
    </row>
    <row r="8" spans="1:26" ht="15" thickBot="1" x14ac:dyDescent="0.4">
      <c r="A8" s="43">
        <v>4</v>
      </c>
      <c r="B8" s="41" t="s">
        <v>7</v>
      </c>
      <c r="C8" s="1">
        <v>498034</v>
      </c>
      <c r="D8" s="2"/>
      <c r="E8" s="1">
        <v>33290</v>
      </c>
      <c r="F8" s="2"/>
      <c r="G8" s="1">
        <v>397523</v>
      </c>
      <c r="H8" s="1">
        <v>67221</v>
      </c>
      <c r="I8" s="1">
        <v>25601</v>
      </c>
      <c r="J8" s="1">
        <v>1711</v>
      </c>
      <c r="K8" s="1">
        <v>11110291</v>
      </c>
      <c r="L8" s="1">
        <v>571119</v>
      </c>
      <c r="M8" s="1">
        <v>19453561</v>
      </c>
      <c r="N8" s="5"/>
      <c r="O8" s="6"/>
      <c r="P8" s="5"/>
    </row>
    <row r="9" spans="1:26" ht="15" thickBot="1" x14ac:dyDescent="0.4">
      <c r="A9" s="43">
        <v>5</v>
      </c>
      <c r="B9" s="41" t="s">
        <v>16</v>
      </c>
      <c r="C9" s="1">
        <v>322078</v>
      </c>
      <c r="D9" s="2"/>
      <c r="E9" s="1">
        <v>7134</v>
      </c>
      <c r="F9" s="2"/>
      <c r="G9" s="1">
        <v>107459</v>
      </c>
      <c r="H9" s="1">
        <v>207485</v>
      </c>
      <c r="I9" s="1">
        <v>30335</v>
      </c>
      <c r="J9" s="2">
        <v>672</v>
      </c>
      <c r="K9" s="1">
        <v>3307052</v>
      </c>
      <c r="L9" s="1">
        <v>311474</v>
      </c>
      <c r="M9" s="1">
        <v>10617423</v>
      </c>
      <c r="N9" s="6"/>
      <c r="O9" s="6"/>
      <c r="P9" s="5"/>
    </row>
    <row r="10" spans="1:26" ht="15" thickBot="1" x14ac:dyDescent="0.4">
      <c r="A10" s="43">
        <v>6</v>
      </c>
      <c r="B10" s="41" t="s">
        <v>12</v>
      </c>
      <c r="C10" s="1">
        <v>302827</v>
      </c>
      <c r="D10" s="2"/>
      <c r="E10" s="1">
        <v>9023</v>
      </c>
      <c r="F10" s="2"/>
      <c r="G10" s="1">
        <v>210576</v>
      </c>
      <c r="H10" s="1">
        <v>83228</v>
      </c>
      <c r="I10" s="1">
        <v>23898</v>
      </c>
      <c r="J10" s="2">
        <v>712</v>
      </c>
      <c r="K10" s="1">
        <v>5834762</v>
      </c>
      <c r="L10" s="1">
        <v>460452</v>
      </c>
      <c r="M10" s="1">
        <v>12671821</v>
      </c>
      <c r="N10" s="5"/>
      <c r="O10" s="6"/>
      <c r="P10" s="5"/>
    </row>
    <row r="11" spans="1:26" ht="15" thickBot="1" x14ac:dyDescent="0.4">
      <c r="A11" s="43">
        <v>7</v>
      </c>
      <c r="B11" s="41" t="s">
        <v>33</v>
      </c>
      <c r="C11" s="1">
        <v>220399</v>
      </c>
      <c r="D11" s="2"/>
      <c r="E11" s="1">
        <v>5705</v>
      </c>
      <c r="F11" s="2"/>
      <c r="G11" s="1">
        <v>35696</v>
      </c>
      <c r="H11" s="1">
        <v>178998</v>
      </c>
      <c r="I11" s="1">
        <v>30280</v>
      </c>
      <c r="J11" s="2">
        <v>784</v>
      </c>
      <c r="K11" s="1">
        <v>1783985</v>
      </c>
      <c r="L11" s="1">
        <v>245096</v>
      </c>
      <c r="M11" s="1">
        <v>7278717</v>
      </c>
      <c r="N11" s="6"/>
      <c r="O11" s="6"/>
      <c r="P11" s="34"/>
    </row>
    <row r="12" spans="1:26" ht="15" thickBot="1" x14ac:dyDescent="0.4">
      <c r="A12" s="43">
        <v>8</v>
      </c>
      <c r="B12" s="41" t="s">
        <v>24</v>
      </c>
      <c r="C12" s="1">
        <v>216886</v>
      </c>
      <c r="D12" s="2"/>
      <c r="E12" s="1">
        <v>3629</v>
      </c>
      <c r="F12" s="2"/>
      <c r="G12" s="1">
        <v>184422</v>
      </c>
      <c r="H12" s="1">
        <v>28835</v>
      </c>
      <c r="I12" s="1">
        <v>20679</v>
      </c>
      <c r="J12" s="2">
        <v>346</v>
      </c>
      <c r="K12" s="1">
        <v>3130783</v>
      </c>
      <c r="L12" s="1">
        <v>298509</v>
      </c>
      <c r="M12" s="1">
        <v>10488084</v>
      </c>
      <c r="N12" s="5"/>
      <c r="O12" s="6"/>
    </row>
    <row r="13" spans="1:26" ht="15" thickBot="1" x14ac:dyDescent="0.4">
      <c r="A13" s="43">
        <v>9</v>
      </c>
      <c r="B13" s="41" t="s">
        <v>8</v>
      </c>
      <c r="C13" s="1">
        <v>211217</v>
      </c>
      <c r="D13" s="2"/>
      <c r="E13" s="1">
        <v>16254</v>
      </c>
      <c r="F13" s="2"/>
      <c r="G13" s="1">
        <v>172371</v>
      </c>
      <c r="H13" s="1">
        <v>22592</v>
      </c>
      <c r="I13" s="1">
        <v>23780</v>
      </c>
      <c r="J13" s="1">
        <v>1830</v>
      </c>
      <c r="K13" s="1">
        <v>3672127</v>
      </c>
      <c r="L13" s="1">
        <v>413426</v>
      </c>
      <c r="M13" s="1">
        <v>8882190</v>
      </c>
      <c r="N13" s="5"/>
      <c r="O13" s="6"/>
    </row>
    <row r="14" spans="1:26" ht="15" thickBot="1" x14ac:dyDescent="0.4">
      <c r="A14" s="43">
        <v>10</v>
      </c>
      <c r="B14" s="41" t="s">
        <v>20</v>
      </c>
      <c r="C14" s="1">
        <v>199595</v>
      </c>
      <c r="D14" s="2"/>
      <c r="E14" s="1">
        <v>2560</v>
      </c>
      <c r="F14" s="2"/>
      <c r="G14" s="1">
        <v>183533</v>
      </c>
      <c r="H14" s="1">
        <v>13502</v>
      </c>
      <c r="I14" s="1">
        <v>29227</v>
      </c>
      <c r="J14" s="2">
        <v>375</v>
      </c>
      <c r="K14" s="1">
        <v>2928809</v>
      </c>
      <c r="L14" s="1">
        <v>428867</v>
      </c>
      <c r="M14" s="1">
        <v>6829174</v>
      </c>
      <c r="N14" s="5"/>
      <c r="O14" s="6"/>
    </row>
    <row r="15" spans="1:26" ht="15" thickBot="1" x14ac:dyDescent="0.4">
      <c r="A15" s="43">
        <v>11</v>
      </c>
      <c r="B15" s="41" t="s">
        <v>14</v>
      </c>
      <c r="C15" s="1">
        <v>167401</v>
      </c>
      <c r="D15" s="2"/>
      <c r="E15" s="1">
        <v>5545</v>
      </c>
      <c r="F15" s="2"/>
      <c r="G15" s="1">
        <v>154163</v>
      </c>
      <c r="H15" s="1">
        <v>7693</v>
      </c>
      <c r="I15" s="1">
        <v>36010</v>
      </c>
      <c r="J15" s="1">
        <v>1193</v>
      </c>
      <c r="K15" s="1">
        <v>2356024</v>
      </c>
      <c r="L15" s="1">
        <v>506803</v>
      </c>
      <c r="M15" s="1">
        <v>4648794</v>
      </c>
      <c r="N15" s="5"/>
      <c r="O15" s="6"/>
    </row>
    <row r="16" spans="1:26" ht="15" thickBot="1" x14ac:dyDescent="0.4">
      <c r="A16" s="43">
        <v>12</v>
      </c>
      <c r="B16" s="41" t="s">
        <v>19</v>
      </c>
      <c r="C16" s="1">
        <v>166270</v>
      </c>
      <c r="D16" s="2"/>
      <c r="E16" s="1">
        <v>8278</v>
      </c>
      <c r="F16" s="2"/>
      <c r="G16" s="1">
        <v>132252</v>
      </c>
      <c r="H16" s="1">
        <v>25740</v>
      </c>
      <c r="I16" s="1">
        <v>12988</v>
      </c>
      <c r="J16" s="2">
        <v>647</v>
      </c>
      <c r="K16" s="1">
        <v>2060877</v>
      </c>
      <c r="L16" s="1">
        <v>160981</v>
      </c>
      <c r="M16" s="1">
        <v>12801989</v>
      </c>
      <c r="N16" s="5"/>
      <c r="O16" s="6"/>
    </row>
    <row r="17" spans="1:15" ht="15" thickBot="1" x14ac:dyDescent="0.4">
      <c r="A17" s="43">
        <v>13</v>
      </c>
      <c r="B17" s="41" t="s">
        <v>36</v>
      </c>
      <c r="C17" s="1">
        <v>158380</v>
      </c>
      <c r="D17" s="2"/>
      <c r="E17" s="1">
        <v>2558</v>
      </c>
      <c r="F17" s="2"/>
      <c r="G17" s="1">
        <v>67948</v>
      </c>
      <c r="H17" s="1">
        <v>87874</v>
      </c>
      <c r="I17" s="1">
        <v>32301</v>
      </c>
      <c r="J17" s="2">
        <v>522</v>
      </c>
      <c r="K17" s="1">
        <v>1215120</v>
      </c>
      <c r="L17" s="1">
        <v>247823</v>
      </c>
      <c r="M17" s="1">
        <v>4903185</v>
      </c>
      <c r="N17" s="6"/>
      <c r="O17" s="6"/>
    </row>
    <row r="18" spans="1:15" ht="15" thickBot="1" x14ac:dyDescent="0.4">
      <c r="A18" s="43">
        <v>14</v>
      </c>
      <c r="B18" s="41" t="s">
        <v>21</v>
      </c>
      <c r="C18" s="1">
        <v>158017</v>
      </c>
      <c r="D18" s="2"/>
      <c r="E18" s="1">
        <v>4930</v>
      </c>
      <c r="F18" s="2"/>
      <c r="G18" s="1">
        <v>136330</v>
      </c>
      <c r="H18" s="1">
        <v>16757</v>
      </c>
      <c r="I18" s="1">
        <v>13518</v>
      </c>
      <c r="J18" s="2">
        <v>422</v>
      </c>
      <c r="K18" s="1">
        <v>3309701</v>
      </c>
      <c r="L18" s="1">
        <v>283144</v>
      </c>
      <c r="M18" s="1">
        <v>11689100</v>
      </c>
      <c r="N18" s="5"/>
      <c r="O18" s="6"/>
    </row>
    <row r="19" spans="1:15" ht="15" thickBot="1" x14ac:dyDescent="0.4">
      <c r="A19" s="43">
        <v>15</v>
      </c>
      <c r="B19" s="41" t="s">
        <v>25</v>
      </c>
      <c r="C19" s="1">
        <v>150891</v>
      </c>
      <c r="D19" s="2"/>
      <c r="E19" s="1">
        <v>3442</v>
      </c>
      <c r="F19" s="2"/>
      <c r="G19" s="1">
        <v>72952</v>
      </c>
      <c r="H19" s="1">
        <v>74497</v>
      </c>
      <c r="I19" s="1">
        <v>29307</v>
      </c>
      <c r="J19" s="2">
        <v>669</v>
      </c>
      <c r="K19" s="1">
        <v>1456415</v>
      </c>
      <c r="L19" s="1">
        <v>282870</v>
      </c>
      <c r="M19" s="1">
        <v>5148714</v>
      </c>
      <c r="N19" s="5"/>
      <c r="O19" s="6"/>
    </row>
    <row r="20" spans="1:15" ht="15" thickBot="1" x14ac:dyDescent="0.4">
      <c r="A20" s="43">
        <v>16</v>
      </c>
      <c r="B20" s="41" t="s">
        <v>29</v>
      </c>
      <c r="C20" s="1">
        <v>150803</v>
      </c>
      <c r="D20" s="2"/>
      <c r="E20" s="1">
        <v>3270</v>
      </c>
      <c r="F20" s="2"/>
      <c r="G20" s="1">
        <v>17810</v>
      </c>
      <c r="H20" s="1">
        <v>129723</v>
      </c>
      <c r="I20" s="1">
        <v>17668</v>
      </c>
      <c r="J20" s="2">
        <v>383</v>
      </c>
      <c r="K20" s="1">
        <v>2267407</v>
      </c>
      <c r="L20" s="1">
        <v>265644</v>
      </c>
      <c r="M20" s="1">
        <v>8535519</v>
      </c>
      <c r="N20" s="5"/>
      <c r="O20" s="6"/>
    </row>
    <row r="21" spans="1:15" ht="15" thickBot="1" x14ac:dyDescent="0.4">
      <c r="A21" s="43">
        <v>17</v>
      </c>
      <c r="B21" s="41" t="s">
        <v>11</v>
      </c>
      <c r="C21" s="1">
        <v>141271</v>
      </c>
      <c r="D21" s="2"/>
      <c r="E21" s="1">
        <v>7124</v>
      </c>
      <c r="F21" s="2"/>
      <c r="G21" s="1">
        <v>99521</v>
      </c>
      <c r="H21" s="1">
        <v>34626</v>
      </c>
      <c r="I21" s="1">
        <v>14146</v>
      </c>
      <c r="J21" s="2">
        <v>713</v>
      </c>
      <c r="K21" s="1">
        <v>4098018</v>
      </c>
      <c r="L21" s="1">
        <v>410341</v>
      </c>
      <c r="M21" s="1">
        <v>9986857</v>
      </c>
      <c r="N21" s="5"/>
      <c r="O21" s="6"/>
    </row>
    <row r="22" spans="1:15" ht="15" thickBot="1" x14ac:dyDescent="0.4">
      <c r="A22" s="43">
        <v>18</v>
      </c>
      <c r="B22" s="41" t="s">
        <v>35</v>
      </c>
      <c r="C22" s="1">
        <v>136462</v>
      </c>
      <c r="D22" s="2"/>
      <c r="E22" s="1">
        <v>2303</v>
      </c>
      <c r="F22" s="2"/>
      <c r="G22" s="1">
        <v>23211</v>
      </c>
      <c r="H22" s="1">
        <v>110948</v>
      </c>
      <c r="I22" s="1">
        <v>22234</v>
      </c>
      <c r="J22" s="2">
        <v>375</v>
      </c>
      <c r="K22" s="1">
        <v>1991318</v>
      </c>
      <c r="L22" s="1">
        <v>324455</v>
      </c>
      <c r="M22" s="1">
        <v>6137428</v>
      </c>
      <c r="N22" s="5"/>
      <c r="O22" s="6"/>
    </row>
    <row r="23" spans="1:15" ht="15" thickBot="1" x14ac:dyDescent="0.4">
      <c r="A23" s="43">
        <v>19</v>
      </c>
      <c r="B23" s="41" t="s">
        <v>17</v>
      </c>
      <c r="C23" s="1">
        <v>134303</v>
      </c>
      <c r="D23" s="2"/>
      <c r="E23" s="1">
        <v>9507</v>
      </c>
      <c r="F23" s="2"/>
      <c r="G23" s="1">
        <v>113768</v>
      </c>
      <c r="H23" s="1">
        <v>11028</v>
      </c>
      <c r="I23" s="1">
        <v>19485</v>
      </c>
      <c r="J23" s="1">
        <v>1379</v>
      </c>
      <c r="K23" s="1">
        <v>2545526</v>
      </c>
      <c r="L23" s="1">
        <v>369318</v>
      </c>
      <c r="M23" s="1">
        <v>6892503</v>
      </c>
      <c r="N23" s="6"/>
      <c r="O23" s="6"/>
    </row>
    <row r="24" spans="1:15" ht="15" thickBot="1" x14ac:dyDescent="0.4">
      <c r="A24" s="43">
        <v>20</v>
      </c>
      <c r="B24" s="41" t="s">
        <v>22</v>
      </c>
      <c r="C24" s="1">
        <v>130798</v>
      </c>
      <c r="D24" s="2"/>
      <c r="E24" s="1">
        <v>1372</v>
      </c>
      <c r="F24" s="2"/>
      <c r="G24" s="1">
        <v>105373</v>
      </c>
      <c r="H24" s="1">
        <v>24053</v>
      </c>
      <c r="I24" s="1">
        <v>22464</v>
      </c>
      <c r="J24" s="2">
        <v>236</v>
      </c>
      <c r="K24" s="1">
        <v>1587561</v>
      </c>
      <c r="L24" s="1">
        <v>272663</v>
      </c>
      <c r="M24" s="1">
        <v>5822434</v>
      </c>
      <c r="N24" s="5"/>
      <c r="O24" s="6"/>
    </row>
    <row r="25" spans="1:15" ht="15" thickBot="1" x14ac:dyDescent="0.4">
      <c r="A25" s="43">
        <v>21</v>
      </c>
      <c r="B25" s="41" t="s">
        <v>26</v>
      </c>
      <c r="C25" s="1">
        <v>126819</v>
      </c>
      <c r="D25" s="2"/>
      <c r="E25" s="1">
        <v>3957</v>
      </c>
      <c r="F25" s="2"/>
      <c r="G25" s="1">
        <v>7652</v>
      </c>
      <c r="H25" s="1">
        <v>115210</v>
      </c>
      <c r="I25" s="1">
        <v>20977</v>
      </c>
      <c r="J25" s="2">
        <v>655</v>
      </c>
      <c r="K25" s="1">
        <v>2688866</v>
      </c>
      <c r="L25" s="1">
        <v>444758</v>
      </c>
      <c r="M25" s="1">
        <v>6045680</v>
      </c>
      <c r="N25" s="6"/>
      <c r="O25" s="6"/>
    </row>
    <row r="26" spans="1:15" ht="15" thickBot="1" x14ac:dyDescent="0.4">
      <c r="A26" s="43">
        <v>22</v>
      </c>
      <c r="B26" s="41" t="s">
        <v>27</v>
      </c>
      <c r="C26" s="1">
        <v>124059</v>
      </c>
      <c r="D26" s="2"/>
      <c r="E26" s="1">
        <v>3669</v>
      </c>
      <c r="F26" s="2"/>
      <c r="G26" s="1">
        <v>96845</v>
      </c>
      <c r="H26" s="1">
        <v>23545</v>
      </c>
      <c r="I26" s="1">
        <v>18428</v>
      </c>
      <c r="J26" s="2">
        <v>545</v>
      </c>
      <c r="K26" s="1">
        <v>2140897</v>
      </c>
      <c r="L26" s="1">
        <v>318008</v>
      </c>
      <c r="M26" s="1">
        <v>6732219</v>
      </c>
      <c r="N26" s="5"/>
      <c r="O26" s="6"/>
    </row>
    <row r="27" spans="1:15" ht="15" thickBot="1" x14ac:dyDescent="0.4">
      <c r="A27" s="43">
        <v>23</v>
      </c>
      <c r="B27" s="41" t="s">
        <v>32</v>
      </c>
      <c r="C27" s="1">
        <v>102787</v>
      </c>
      <c r="D27" s="2"/>
      <c r="E27" s="1">
        <v>2126</v>
      </c>
      <c r="F27" s="2"/>
      <c r="G27" s="1">
        <v>91844</v>
      </c>
      <c r="H27" s="1">
        <v>8817</v>
      </c>
      <c r="I27" s="1">
        <v>18226</v>
      </c>
      <c r="J27" s="2">
        <v>377</v>
      </c>
      <c r="K27" s="1">
        <v>2116038</v>
      </c>
      <c r="L27" s="1">
        <v>375209</v>
      </c>
      <c r="M27" s="1">
        <v>5639632</v>
      </c>
      <c r="N27" s="5"/>
      <c r="O27" s="6"/>
    </row>
    <row r="28" spans="1:15" ht="15" thickBot="1" x14ac:dyDescent="0.4">
      <c r="A28" s="43">
        <v>24</v>
      </c>
      <c r="B28" s="41" t="s">
        <v>30</v>
      </c>
      <c r="C28" s="1">
        <v>100167</v>
      </c>
      <c r="D28" s="2"/>
      <c r="E28" s="1">
        <v>3011</v>
      </c>
      <c r="F28" s="2"/>
      <c r="G28" s="1">
        <v>89737</v>
      </c>
      <c r="H28" s="1">
        <v>7419</v>
      </c>
      <c r="I28" s="1">
        <v>33657</v>
      </c>
      <c r="J28" s="1">
        <v>1012</v>
      </c>
      <c r="K28" s="1">
        <v>823185</v>
      </c>
      <c r="L28" s="1">
        <v>276594</v>
      </c>
      <c r="M28" s="1">
        <v>2976149</v>
      </c>
      <c r="N28" s="5"/>
      <c r="O28" s="6"/>
    </row>
    <row r="29" spans="1:15" ht="15" thickBot="1" x14ac:dyDescent="0.4">
      <c r="A29" s="43">
        <v>25</v>
      </c>
      <c r="B29" s="41" t="s">
        <v>41</v>
      </c>
      <c r="C29" s="1">
        <v>92301</v>
      </c>
      <c r="D29" s="49">
        <v>336</v>
      </c>
      <c r="E29" s="1">
        <v>1381</v>
      </c>
      <c r="F29" s="50">
        <v>3</v>
      </c>
      <c r="G29" s="1">
        <v>71580</v>
      </c>
      <c r="H29" s="1">
        <v>19340</v>
      </c>
      <c r="I29" s="1">
        <v>29255</v>
      </c>
      <c r="J29" s="2">
        <v>438</v>
      </c>
      <c r="K29" s="1">
        <v>819931</v>
      </c>
      <c r="L29" s="1">
        <v>259877</v>
      </c>
      <c r="M29" s="1">
        <v>3155070</v>
      </c>
      <c r="N29" s="5"/>
      <c r="O29" s="6"/>
    </row>
    <row r="30" spans="1:15" ht="15" thickBot="1" x14ac:dyDescent="0.4">
      <c r="A30" s="43">
        <v>26</v>
      </c>
      <c r="B30" s="41" t="s">
        <v>9</v>
      </c>
      <c r="C30" s="1">
        <v>92088</v>
      </c>
      <c r="D30" s="2"/>
      <c r="E30" s="1">
        <v>2145</v>
      </c>
      <c r="F30" s="2"/>
      <c r="G30" s="1">
        <v>43388</v>
      </c>
      <c r="H30" s="1">
        <v>46555</v>
      </c>
      <c r="I30" s="1">
        <v>12093</v>
      </c>
      <c r="J30" s="2">
        <v>282</v>
      </c>
      <c r="K30" s="1">
        <v>1922956</v>
      </c>
      <c r="L30" s="1">
        <v>252526</v>
      </c>
      <c r="M30" s="1">
        <v>7614893</v>
      </c>
      <c r="N30" s="5"/>
      <c r="O30" s="6"/>
    </row>
    <row r="31" spans="1:15" ht="15" thickBot="1" x14ac:dyDescent="0.4">
      <c r="A31" s="43">
        <v>27</v>
      </c>
      <c r="B31" s="41" t="s">
        <v>46</v>
      </c>
      <c r="C31" s="1">
        <v>90748</v>
      </c>
      <c r="D31" s="2"/>
      <c r="E31" s="1">
        <v>1051</v>
      </c>
      <c r="F31" s="2"/>
      <c r="G31" s="1">
        <v>76997</v>
      </c>
      <c r="H31" s="1">
        <v>12700</v>
      </c>
      <c r="I31" s="1">
        <v>22934</v>
      </c>
      <c r="J31" s="2">
        <v>266</v>
      </c>
      <c r="K31" s="1">
        <v>1262313</v>
      </c>
      <c r="L31" s="1">
        <v>319010</v>
      </c>
      <c r="M31" s="1">
        <v>3956971</v>
      </c>
      <c r="N31" s="5"/>
      <c r="O31" s="6"/>
    </row>
    <row r="32" spans="1:15" ht="15" thickBot="1" x14ac:dyDescent="0.4">
      <c r="A32" s="43">
        <v>28</v>
      </c>
      <c r="B32" s="41" t="s">
        <v>34</v>
      </c>
      <c r="C32" s="1">
        <v>86525</v>
      </c>
      <c r="D32" s="2"/>
      <c r="E32" s="1">
        <v>1407</v>
      </c>
      <c r="F32" s="2"/>
      <c r="G32" s="1">
        <v>77772</v>
      </c>
      <c r="H32" s="1">
        <v>7346</v>
      </c>
      <c r="I32" s="1">
        <v>28672</v>
      </c>
      <c r="J32" s="2">
        <v>466</v>
      </c>
      <c r="K32" s="1">
        <v>1077735</v>
      </c>
      <c r="L32" s="1">
        <v>357126</v>
      </c>
      <c r="M32" s="1">
        <v>3017804</v>
      </c>
      <c r="N32" s="5"/>
      <c r="O32" s="6"/>
    </row>
    <row r="33" spans="1:15" ht="15" thickBot="1" x14ac:dyDescent="0.4">
      <c r="A33" s="43">
        <v>29</v>
      </c>
      <c r="B33" s="41" t="s">
        <v>31</v>
      </c>
      <c r="C33" s="1">
        <v>81708</v>
      </c>
      <c r="D33" s="2"/>
      <c r="E33" s="1">
        <v>1620</v>
      </c>
      <c r="F33" s="2"/>
      <c r="G33" s="1">
        <v>58447</v>
      </c>
      <c r="H33" s="1">
        <v>21641</v>
      </c>
      <c r="I33" s="1">
        <v>26527</v>
      </c>
      <c r="J33" s="2">
        <v>526</v>
      </c>
      <c r="K33" s="1">
        <v>1075816</v>
      </c>
      <c r="L33" s="1">
        <v>349273</v>
      </c>
      <c r="M33" s="1">
        <v>3080156</v>
      </c>
      <c r="N33" s="5"/>
      <c r="O33" s="6"/>
    </row>
    <row r="34" spans="1:15" ht="15" thickBot="1" x14ac:dyDescent="0.4">
      <c r="A34" s="43">
        <v>30</v>
      </c>
      <c r="B34" s="41" t="s">
        <v>28</v>
      </c>
      <c r="C34" s="1">
        <v>76225</v>
      </c>
      <c r="D34" s="2"/>
      <c r="E34" s="2">
        <v>476</v>
      </c>
      <c r="F34" s="2"/>
      <c r="G34" s="1">
        <v>56751</v>
      </c>
      <c r="H34" s="1">
        <v>18998</v>
      </c>
      <c r="I34" s="1">
        <v>23776</v>
      </c>
      <c r="J34" s="2">
        <v>148</v>
      </c>
      <c r="K34" s="1">
        <v>1110601</v>
      </c>
      <c r="L34" s="1">
        <v>346418</v>
      </c>
      <c r="M34" s="1">
        <v>3205958</v>
      </c>
      <c r="N34" s="6"/>
      <c r="O34" s="6"/>
    </row>
    <row r="35" spans="1:15" ht="15" thickBot="1" x14ac:dyDescent="0.4">
      <c r="A35" s="43">
        <v>31</v>
      </c>
      <c r="B35" s="41" t="s">
        <v>18</v>
      </c>
      <c r="C35" s="1">
        <v>72555</v>
      </c>
      <c r="D35" s="2"/>
      <c r="E35" s="1">
        <v>2060</v>
      </c>
      <c r="F35" s="2"/>
      <c r="G35" s="1">
        <v>32307</v>
      </c>
      <c r="H35" s="1">
        <v>38188</v>
      </c>
      <c r="I35" s="1">
        <v>12599</v>
      </c>
      <c r="J35" s="2">
        <v>358</v>
      </c>
      <c r="K35" s="1">
        <v>942339</v>
      </c>
      <c r="L35" s="1">
        <v>163636</v>
      </c>
      <c r="M35" s="1">
        <v>5758736</v>
      </c>
      <c r="N35" s="6"/>
      <c r="O35" s="6"/>
    </row>
    <row r="36" spans="1:15" ht="15" thickBot="1" x14ac:dyDescent="0.4">
      <c r="A36" s="43">
        <v>32</v>
      </c>
      <c r="B36" s="41" t="s">
        <v>38</v>
      </c>
      <c r="C36" s="1">
        <v>72001</v>
      </c>
      <c r="D36" s="2"/>
      <c r="E36" s="1">
        <v>1205</v>
      </c>
      <c r="F36" s="2"/>
      <c r="G36" s="1">
        <v>12121</v>
      </c>
      <c r="H36" s="1">
        <v>58675</v>
      </c>
      <c r="I36" s="1">
        <v>16116</v>
      </c>
      <c r="J36" s="2">
        <v>270</v>
      </c>
      <c r="K36" s="1">
        <v>1520236</v>
      </c>
      <c r="L36" s="1">
        <v>340275</v>
      </c>
      <c r="M36" s="1">
        <v>4467673</v>
      </c>
      <c r="N36" s="5"/>
      <c r="O36" s="6"/>
    </row>
    <row r="37" spans="1:15" ht="15" thickBot="1" x14ac:dyDescent="0.4">
      <c r="A37" s="43">
        <v>33</v>
      </c>
      <c r="B37" s="41" t="s">
        <v>45</v>
      </c>
      <c r="C37" s="1">
        <v>62310</v>
      </c>
      <c r="D37" s="2"/>
      <c r="E37" s="2">
        <v>698</v>
      </c>
      <c r="F37" s="2"/>
      <c r="G37" s="1">
        <v>46977</v>
      </c>
      <c r="H37" s="1">
        <v>14635</v>
      </c>
      <c r="I37" s="1">
        <v>21388</v>
      </c>
      <c r="J37" s="2">
        <v>240</v>
      </c>
      <c r="K37" s="1">
        <v>531117</v>
      </c>
      <c r="L37" s="1">
        <v>182307</v>
      </c>
      <c r="M37" s="1">
        <v>2913314</v>
      </c>
      <c r="N37" s="5"/>
      <c r="O37" s="6"/>
    </row>
    <row r="38" spans="1:15" ht="15" thickBot="1" x14ac:dyDescent="0.4">
      <c r="A38" s="43">
        <v>34</v>
      </c>
      <c r="B38" s="41" t="s">
        <v>23</v>
      </c>
      <c r="C38" s="1">
        <v>58297</v>
      </c>
      <c r="D38" s="2"/>
      <c r="E38" s="1">
        <v>4513</v>
      </c>
      <c r="F38" s="2"/>
      <c r="G38" s="1">
        <v>42374</v>
      </c>
      <c r="H38" s="1">
        <v>11410</v>
      </c>
      <c r="I38" s="1">
        <v>16351</v>
      </c>
      <c r="J38" s="1">
        <v>1266</v>
      </c>
      <c r="K38" s="1">
        <v>1673975</v>
      </c>
      <c r="L38" s="1">
        <v>469520</v>
      </c>
      <c r="M38" s="1">
        <v>3565287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47403</v>
      </c>
      <c r="D39" s="2"/>
      <c r="E39" s="2">
        <v>497</v>
      </c>
      <c r="F39" s="2"/>
      <c r="G39" s="1">
        <v>34395</v>
      </c>
      <c r="H39" s="1">
        <v>12511</v>
      </c>
      <c r="I39" s="1">
        <v>24505</v>
      </c>
      <c r="J39" s="2">
        <v>257</v>
      </c>
      <c r="K39" s="1">
        <v>473666</v>
      </c>
      <c r="L39" s="1">
        <v>244864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43702</v>
      </c>
      <c r="D40" s="2"/>
      <c r="E40" s="2">
        <v>480</v>
      </c>
      <c r="F40" s="2"/>
      <c r="G40" s="1">
        <v>22744</v>
      </c>
      <c r="H40" s="1">
        <v>20478</v>
      </c>
      <c r="I40" s="1">
        <v>24455</v>
      </c>
      <c r="J40" s="2">
        <v>269</v>
      </c>
      <c r="K40" s="1">
        <v>316370</v>
      </c>
      <c r="L40" s="1">
        <v>177033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34511</v>
      </c>
      <c r="D41" s="2"/>
      <c r="E41" s="2">
        <v>571</v>
      </c>
      <c r="F41" s="2"/>
      <c r="G41" s="1">
        <v>5752</v>
      </c>
      <c r="H41" s="1">
        <v>28188</v>
      </c>
      <c r="I41" s="1">
        <v>8182</v>
      </c>
      <c r="J41" s="2">
        <v>135</v>
      </c>
      <c r="K41" s="1">
        <v>701903</v>
      </c>
      <c r="L41" s="1">
        <v>166417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30296</v>
      </c>
      <c r="D42" s="2"/>
      <c r="E42" s="2">
        <v>890</v>
      </c>
      <c r="F42" s="2"/>
      <c r="G42" s="1">
        <v>17210</v>
      </c>
      <c r="H42" s="1">
        <v>12196</v>
      </c>
      <c r="I42" s="1">
        <v>14448</v>
      </c>
      <c r="J42" s="2">
        <v>424</v>
      </c>
      <c r="K42" s="1">
        <v>941512</v>
      </c>
      <c r="L42" s="1">
        <v>449017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40</v>
      </c>
      <c r="C43" s="1">
        <v>25076</v>
      </c>
      <c r="D43" s="2"/>
      <c r="E43" s="1">
        <v>1118</v>
      </c>
      <c r="F43" s="2"/>
      <c r="G43" s="1">
        <v>2346</v>
      </c>
      <c r="H43" s="1">
        <v>21612</v>
      </c>
      <c r="I43" s="1">
        <v>23671</v>
      </c>
      <c r="J43" s="1">
        <v>1055</v>
      </c>
      <c r="K43" s="1">
        <v>797014</v>
      </c>
      <c r="L43" s="1">
        <v>752354</v>
      </c>
      <c r="M43" s="1">
        <v>1059361</v>
      </c>
      <c r="N43" s="5"/>
      <c r="O43" s="6"/>
    </row>
    <row r="44" spans="1:15" ht="15" thickBot="1" x14ac:dyDescent="0.4">
      <c r="A44" s="43">
        <v>40</v>
      </c>
      <c r="B44" s="41" t="s">
        <v>54</v>
      </c>
      <c r="C44" s="1">
        <v>23986</v>
      </c>
      <c r="D44" s="2"/>
      <c r="E44" s="2">
        <v>248</v>
      </c>
      <c r="F44" s="2"/>
      <c r="G44" s="1">
        <v>19626</v>
      </c>
      <c r="H44" s="1">
        <v>4112</v>
      </c>
      <c r="I44" s="1">
        <v>27113</v>
      </c>
      <c r="J44" s="2">
        <v>280</v>
      </c>
      <c r="K44" s="1">
        <v>198019</v>
      </c>
      <c r="L44" s="1">
        <v>223837</v>
      </c>
      <c r="M44" s="1">
        <v>884659</v>
      </c>
      <c r="N44" s="6"/>
      <c r="O44" s="6"/>
    </row>
    <row r="45" spans="1:15" ht="15" thickBot="1" x14ac:dyDescent="0.4">
      <c r="A45" s="43">
        <v>41</v>
      </c>
      <c r="B45" s="41" t="s">
        <v>53</v>
      </c>
      <c r="C45" s="1">
        <v>23134</v>
      </c>
      <c r="D45" s="2"/>
      <c r="E45" s="2">
        <v>271</v>
      </c>
      <c r="F45" s="2"/>
      <c r="G45" s="1">
        <v>19079</v>
      </c>
      <c r="H45" s="1">
        <v>3784</v>
      </c>
      <c r="I45" s="1">
        <v>30357</v>
      </c>
      <c r="J45" s="2">
        <v>356</v>
      </c>
      <c r="K45" s="1">
        <v>246006</v>
      </c>
      <c r="L45" s="1">
        <v>322816</v>
      </c>
      <c r="M45" s="1">
        <v>762062</v>
      </c>
      <c r="N45" s="5"/>
      <c r="O45" s="6"/>
    </row>
    <row r="46" spans="1:15" ht="15" thickBot="1" x14ac:dyDescent="0.4">
      <c r="A46" s="43">
        <v>42</v>
      </c>
      <c r="B46" s="41" t="s">
        <v>43</v>
      </c>
      <c r="C46" s="1">
        <v>21125</v>
      </c>
      <c r="D46" s="2"/>
      <c r="E46" s="2">
        <v>645</v>
      </c>
      <c r="F46" s="2"/>
      <c r="G46" s="1">
        <v>10748</v>
      </c>
      <c r="H46" s="1">
        <v>9732</v>
      </c>
      <c r="I46" s="1">
        <v>21694</v>
      </c>
      <c r="J46" s="2">
        <v>662</v>
      </c>
      <c r="K46" s="1">
        <v>291351</v>
      </c>
      <c r="L46" s="1">
        <v>299201</v>
      </c>
      <c r="M46" s="1">
        <v>973764</v>
      </c>
      <c r="N46" s="6"/>
      <c r="O46" s="6"/>
    </row>
    <row r="47" spans="1:15" ht="15" thickBot="1" x14ac:dyDescent="0.4">
      <c r="A47" s="43">
        <v>43</v>
      </c>
      <c r="B47" s="41" t="s">
        <v>56</v>
      </c>
      <c r="C47" s="1">
        <v>16468</v>
      </c>
      <c r="D47" s="2"/>
      <c r="E47" s="2">
        <v>357</v>
      </c>
      <c r="F47" s="2"/>
      <c r="G47" s="1">
        <v>11938</v>
      </c>
      <c r="H47" s="1">
        <v>4173</v>
      </c>
      <c r="I47" s="1">
        <v>9189</v>
      </c>
      <c r="J47" s="2">
        <v>199</v>
      </c>
      <c r="K47" s="1">
        <v>582208</v>
      </c>
      <c r="L47" s="1">
        <v>324866</v>
      </c>
      <c r="M47" s="1">
        <v>1792147</v>
      </c>
      <c r="N47" s="6"/>
      <c r="O47" s="6"/>
    </row>
    <row r="48" spans="1:15" ht="15" thickBot="1" x14ac:dyDescent="0.4">
      <c r="A48" s="43">
        <v>44</v>
      </c>
      <c r="B48" s="41" t="s">
        <v>63</v>
      </c>
      <c r="C48" s="1">
        <v>15473</v>
      </c>
      <c r="D48" s="2"/>
      <c r="E48" s="2">
        <v>629</v>
      </c>
      <c r="F48" s="2"/>
      <c r="G48" s="1">
        <v>12252</v>
      </c>
      <c r="H48" s="1">
        <v>2592</v>
      </c>
      <c r="I48" s="1">
        <v>21924</v>
      </c>
      <c r="J48" s="2">
        <v>891</v>
      </c>
      <c r="K48" s="1">
        <v>397549</v>
      </c>
      <c r="L48" s="1">
        <v>563301</v>
      </c>
      <c r="M48" s="1">
        <v>705749</v>
      </c>
      <c r="N48" s="6"/>
      <c r="O48" s="6"/>
    </row>
    <row r="49" spans="1:15" ht="15" thickBot="1" x14ac:dyDescent="0.4">
      <c r="A49" s="43">
        <v>45</v>
      </c>
      <c r="B49" s="41" t="s">
        <v>51</v>
      </c>
      <c r="C49" s="1">
        <v>14356</v>
      </c>
      <c r="D49" s="2"/>
      <c r="E49" s="2">
        <v>186</v>
      </c>
      <c r="F49" s="2"/>
      <c r="G49" s="1">
        <v>9601</v>
      </c>
      <c r="H49" s="1">
        <v>4569</v>
      </c>
      <c r="I49" s="1">
        <v>13432</v>
      </c>
      <c r="J49" s="2">
        <v>174</v>
      </c>
      <c r="K49" s="1">
        <v>354783</v>
      </c>
      <c r="L49" s="1">
        <v>331952</v>
      </c>
      <c r="M49" s="1">
        <v>1068778</v>
      </c>
      <c r="N49" s="5"/>
      <c r="O49" s="6"/>
    </row>
    <row r="50" spans="1:15" ht="15" thickBot="1" x14ac:dyDescent="0.4">
      <c r="A50" s="43">
        <v>46</v>
      </c>
      <c r="B50" s="41" t="s">
        <v>47</v>
      </c>
      <c r="C50" s="1">
        <v>12734</v>
      </c>
      <c r="D50" s="2"/>
      <c r="E50" s="2">
        <v>153</v>
      </c>
      <c r="F50" s="2"/>
      <c r="G50" s="1">
        <v>10415</v>
      </c>
      <c r="H50" s="1">
        <v>2166</v>
      </c>
      <c r="I50" s="1">
        <v>8994</v>
      </c>
      <c r="J50" s="2">
        <v>108</v>
      </c>
      <c r="K50" s="1">
        <v>432711</v>
      </c>
      <c r="L50" s="1">
        <v>305614</v>
      </c>
      <c r="M50" s="1">
        <v>1415872</v>
      </c>
      <c r="N50" s="5"/>
      <c r="O50" s="6"/>
    </row>
    <row r="51" spans="1:15" ht="15" thickBot="1" x14ac:dyDescent="0.4">
      <c r="A51" s="43">
        <v>47</v>
      </c>
      <c r="B51" s="41" t="s">
        <v>42</v>
      </c>
      <c r="C51" s="1">
        <v>8597</v>
      </c>
      <c r="D51" s="2"/>
      <c r="E51" s="2">
        <v>442</v>
      </c>
      <c r="F51" s="2"/>
      <c r="G51" s="1">
        <v>7655</v>
      </c>
      <c r="H51" s="2">
        <v>500</v>
      </c>
      <c r="I51" s="1">
        <v>6323</v>
      </c>
      <c r="J51" s="2">
        <v>325</v>
      </c>
      <c r="K51" s="1">
        <v>310795</v>
      </c>
      <c r="L51" s="1">
        <v>228574</v>
      </c>
      <c r="M51" s="1">
        <v>1359711</v>
      </c>
      <c r="N51" s="6"/>
      <c r="O51" s="6"/>
    </row>
    <row r="52" spans="1:15" ht="15" thickBot="1" x14ac:dyDescent="0.4">
      <c r="A52" s="43">
        <v>48</v>
      </c>
      <c r="B52" s="41" t="s">
        <v>52</v>
      </c>
      <c r="C52" s="1">
        <v>8217</v>
      </c>
      <c r="D52" s="2"/>
      <c r="E52" s="2">
        <v>58</v>
      </c>
      <c r="F52" s="2"/>
      <c r="G52" s="1">
        <v>4626</v>
      </c>
      <c r="H52" s="1">
        <v>3533</v>
      </c>
      <c r="I52" s="1">
        <v>11232</v>
      </c>
      <c r="J52" s="2">
        <v>79</v>
      </c>
      <c r="K52" s="1">
        <v>473256</v>
      </c>
      <c r="L52" s="1">
        <v>646927</v>
      </c>
      <c r="M52" s="1">
        <v>731545</v>
      </c>
      <c r="N52" s="6"/>
      <c r="O52" s="6"/>
    </row>
    <row r="53" spans="1:15" ht="15" thickBot="1" x14ac:dyDescent="0.4">
      <c r="A53" s="43">
        <v>49</v>
      </c>
      <c r="B53" s="41" t="s">
        <v>55</v>
      </c>
      <c r="C53" s="1">
        <v>6365</v>
      </c>
      <c r="D53" s="2"/>
      <c r="E53" s="2">
        <v>53</v>
      </c>
      <c r="F53" s="2"/>
      <c r="G53" s="1">
        <v>5083</v>
      </c>
      <c r="H53" s="1">
        <v>1229</v>
      </c>
      <c r="I53" s="1">
        <v>10998</v>
      </c>
      <c r="J53" s="2">
        <v>92</v>
      </c>
      <c r="K53" s="1">
        <v>165242</v>
      </c>
      <c r="L53" s="1">
        <v>285511</v>
      </c>
      <c r="M53" s="1">
        <v>578759</v>
      </c>
      <c r="N53" s="5"/>
      <c r="O53" s="6"/>
    </row>
    <row r="54" spans="1:15" ht="15" thickBot="1" x14ac:dyDescent="0.4">
      <c r="A54" s="43">
        <v>50</v>
      </c>
      <c r="B54" s="41" t="s">
        <v>39</v>
      </c>
      <c r="C54" s="1">
        <v>5486</v>
      </c>
      <c r="D54" s="2"/>
      <c r="E54" s="2">
        <v>142</v>
      </c>
      <c r="F54" s="2"/>
      <c r="G54" s="1">
        <v>4763</v>
      </c>
      <c r="H54" s="2">
        <v>581</v>
      </c>
      <c r="I54" s="1">
        <v>4081</v>
      </c>
      <c r="J54" s="2">
        <v>106</v>
      </c>
      <c r="K54" s="1">
        <v>459167</v>
      </c>
      <c r="L54" s="1">
        <v>341588</v>
      </c>
      <c r="M54" s="1">
        <v>1344212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1778</v>
      </c>
      <c r="D55" s="2"/>
      <c r="E55" s="2">
        <v>58</v>
      </c>
      <c r="F55" s="2"/>
      <c r="G55" s="1">
        <v>1616</v>
      </c>
      <c r="H55" s="2">
        <v>104</v>
      </c>
      <c r="I55" s="1">
        <v>2849</v>
      </c>
      <c r="J55" s="2">
        <v>93</v>
      </c>
      <c r="K55" s="1">
        <v>165786</v>
      </c>
      <c r="L55" s="1">
        <v>265687</v>
      </c>
      <c r="M55" s="1">
        <v>623989</v>
      </c>
      <c r="N55" s="6"/>
      <c r="O55" s="6"/>
    </row>
    <row r="56" spans="1:15" ht="15" thickBot="1" x14ac:dyDescent="0.4">
      <c r="A56" s="43">
        <v>52</v>
      </c>
      <c r="B56" s="42" t="s">
        <v>65</v>
      </c>
      <c r="C56" s="1">
        <v>50375</v>
      </c>
      <c r="D56" s="2"/>
      <c r="E56" s="2">
        <v>681</v>
      </c>
      <c r="F56" s="2"/>
      <c r="G56" s="2" t="s">
        <v>104</v>
      </c>
      <c r="H56" s="2" t="s">
        <v>104</v>
      </c>
      <c r="I56" s="1">
        <v>14873</v>
      </c>
      <c r="J56" s="2">
        <v>201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3">
        <v>53</v>
      </c>
      <c r="B57" s="42" t="s">
        <v>64</v>
      </c>
      <c r="C57" s="1">
        <v>2617</v>
      </c>
      <c r="D57" s="2"/>
      <c r="E57" s="2">
        <v>49</v>
      </c>
      <c r="F57" s="2"/>
      <c r="G57" s="1">
        <v>1887</v>
      </c>
      <c r="H57" s="2">
        <v>681</v>
      </c>
      <c r="I57" s="2"/>
      <c r="J57" s="2"/>
      <c r="K57" s="1">
        <v>51300</v>
      </c>
      <c r="L57" s="2"/>
      <c r="M57" s="2"/>
      <c r="N57" s="6"/>
      <c r="O57" s="5"/>
    </row>
    <row r="58" spans="1:15" ht="21.5" thickBot="1" x14ac:dyDescent="0.4">
      <c r="A58" s="53">
        <v>54</v>
      </c>
      <c r="B58" s="54" t="s">
        <v>66</v>
      </c>
      <c r="C58" s="29">
        <v>1326</v>
      </c>
      <c r="D58" s="13"/>
      <c r="E58" s="13">
        <v>20</v>
      </c>
      <c r="F58" s="13"/>
      <c r="G58" s="29">
        <v>1256</v>
      </c>
      <c r="H58" s="13">
        <v>50</v>
      </c>
      <c r="I58" s="13"/>
      <c r="J58" s="13"/>
      <c r="K58" s="29">
        <v>21023</v>
      </c>
      <c r="L58" s="13"/>
      <c r="M58" s="13"/>
      <c r="N58" s="55"/>
      <c r="O58" s="34"/>
    </row>
  </sheetData>
  <mergeCells count="2">
    <mergeCell ref="P1:R1"/>
    <mergeCell ref="U1:Y1"/>
  </mergeCells>
  <hyperlinks>
    <hyperlink ref="B5" r:id="rId1" display="https://www.worldometers.info/coronavirus/usa/california/" xr:uid="{3262664C-56E2-412A-934D-AFCE07BAFF6C}"/>
    <hyperlink ref="B6" r:id="rId2" display="https://www.worldometers.info/coronavirus/usa/texas/" xr:uid="{ADBEB2E9-50FE-425F-8496-C712F1285BA8}"/>
    <hyperlink ref="B7" r:id="rId3" display="https://www.worldometers.info/coronavirus/usa/florida/" xr:uid="{49C8C1CF-F01F-4460-BBB7-0F818745AC2F}"/>
    <hyperlink ref="B8" r:id="rId4" display="https://www.worldometers.info/coronavirus/usa/new-york/" xr:uid="{724FCBEA-A48A-469B-BDB9-23E5737CF857}"/>
    <hyperlink ref="B9" r:id="rId5" display="https://www.worldometers.info/coronavirus/usa/georgia/" xr:uid="{EF132FA7-0050-485B-AE2E-2FC1AD61D1B9}"/>
    <hyperlink ref="B10" r:id="rId6" display="https://www.worldometers.info/coronavirus/usa/illinois/" xr:uid="{A798D3E7-2289-4FEB-A77D-7A5D59FA4CD0}"/>
    <hyperlink ref="B11" r:id="rId7" display="https://www.worldometers.info/coronavirus/usa/arizona/" xr:uid="{DB4A523A-0CC3-4E90-979B-2981D3551985}"/>
    <hyperlink ref="B12" r:id="rId8" display="https://www.worldometers.info/coronavirus/usa/north-carolina/" xr:uid="{8E2CBF35-C20C-4205-938D-E552124F7EC4}"/>
    <hyperlink ref="B13" r:id="rId9" display="https://www.worldometers.info/coronavirus/usa/new-jersey/" xr:uid="{4EAEAB64-A59A-426E-B94A-F401C8583A89}"/>
    <hyperlink ref="B14" r:id="rId10" display="https://www.worldometers.info/coronavirus/usa/tennessee/" xr:uid="{60DDD072-9585-4A9C-B012-AE8B2A7D99EA}"/>
    <hyperlink ref="B15" r:id="rId11" display="https://www.worldometers.info/coronavirus/usa/louisiana/" xr:uid="{EE11AB16-1597-423E-9958-B991E75423AD}"/>
    <hyperlink ref="B16" r:id="rId12" display="https://www.worldometers.info/coronavirus/usa/pennsylvania/" xr:uid="{C19D2CFC-4728-45AA-94B9-88FC362FDBB7}"/>
    <hyperlink ref="B17" r:id="rId13" display="https://www.worldometers.info/coronavirus/usa/alabama/" xr:uid="{8B5FA1FC-A86B-4FDA-8DE0-60C02B5DBCCD}"/>
    <hyperlink ref="B18" r:id="rId14" display="https://www.worldometers.info/coronavirus/usa/ohio/" xr:uid="{84893886-7A28-4C9A-A73B-3AA5B61BACF3}"/>
    <hyperlink ref="B19" r:id="rId15" display="https://www.worldometers.info/coronavirus/usa/south-carolina/" xr:uid="{1745658E-F769-438B-838E-AF3DB2C1628F}"/>
    <hyperlink ref="B20" r:id="rId16" display="https://www.worldometers.info/coronavirus/usa/virginia/" xr:uid="{AF2EBB95-9649-4C7C-802B-B35612BAAD4D}"/>
    <hyperlink ref="B21" r:id="rId17" display="https://www.worldometers.info/coronavirus/usa/michigan/" xr:uid="{ECCD316D-3CA9-440B-A4FB-B1B7D848E3C6}"/>
    <hyperlink ref="B22" r:id="rId18" display="https://www.worldometers.info/coronavirus/usa/missouri/" xr:uid="{BB947E82-9617-4105-B7A9-CA23980D1D82}"/>
    <hyperlink ref="B23" r:id="rId19" display="https://www.worldometers.info/coronavirus/usa/massachusetts/" xr:uid="{830CE342-27E3-49D9-8B2D-AD561C13C592}"/>
    <hyperlink ref="B24" r:id="rId20" display="https://www.worldometers.info/coronavirus/usa/wisconsin/" xr:uid="{27801302-6BA1-4E50-9CF7-1F32515B8A26}"/>
    <hyperlink ref="B25" r:id="rId21" display="https://www.worldometers.info/coronavirus/usa/maryland/" xr:uid="{32CA2E0D-432E-4071-8771-6AFDD6B292D1}"/>
    <hyperlink ref="B26" r:id="rId22" display="https://www.worldometers.info/coronavirus/usa/indiana/" xr:uid="{C7EDF797-CCED-49A9-9F61-DF19DC8A4DBD}"/>
    <hyperlink ref="B27" r:id="rId23" display="https://www.worldometers.info/coronavirus/usa/minnesota/" xr:uid="{6C726245-C019-47E0-9209-8443013CAF69}"/>
    <hyperlink ref="B28" r:id="rId24" display="https://www.worldometers.info/coronavirus/usa/mississippi/" xr:uid="{02A2779E-F75E-4C48-B1FA-D7D5F36A867C}"/>
    <hyperlink ref="B29" r:id="rId25" display="https://www.worldometers.info/coronavirus/usa/iowa/" xr:uid="{A2508FA4-C1EA-4BDF-A235-677C38646C6C}"/>
    <hyperlink ref="B30" r:id="rId26" display="https://www.worldometers.info/coronavirus/usa/washington/" xr:uid="{A574A49C-3088-4F32-A826-BD010348F305}"/>
    <hyperlink ref="B31" r:id="rId27" display="https://www.worldometers.info/coronavirus/usa/oklahoma/" xr:uid="{BC86E342-6194-49C9-8BC0-B79059A9E1FA}"/>
    <hyperlink ref="B32" r:id="rId28" display="https://www.worldometers.info/coronavirus/usa/arkansas/" xr:uid="{E5849696-DBD5-4005-9425-8EFFCFB61276}"/>
    <hyperlink ref="B33" r:id="rId29" display="https://www.worldometers.info/coronavirus/usa/nevada/" xr:uid="{10035F31-D6C5-4A88-AB26-0845F83A24FD}"/>
    <hyperlink ref="B34" r:id="rId30" display="https://www.worldometers.info/coronavirus/usa/utah/" xr:uid="{C630FCE5-AEF8-47CF-B2A1-FC1AF5594BD9}"/>
    <hyperlink ref="B35" r:id="rId31" display="https://www.worldometers.info/coronavirus/usa/colorado/" xr:uid="{A620194E-A365-45A8-B246-A1159BE1CA95}"/>
    <hyperlink ref="B36" r:id="rId32" display="https://www.worldometers.info/coronavirus/usa/kentucky/" xr:uid="{E89ADD5D-89DB-4512-A0D8-6AD95162E272}"/>
    <hyperlink ref="B37" r:id="rId33" display="https://www.worldometers.info/coronavirus/usa/kansas/" xr:uid="{C755245D-6442-4AC9-9B2A-1E5E57ECF443}"/>
    <hyperlink ref="B38" r:id="rId34" display="https://www.worldometers.info/coronavirus/usa/connecticut/" xr:uid="{A6ACD647-420E-4396-A002-A71320FDFF87}"/>
    <hyperlink ref="B39" r:id="rId35" display="https://www.worldometers.info/coronavirus/usa/nebraska/" xr:uid="{B56F9774-7DA3-48C7-9EB1-F1E7BBF639A2}"/>
    <hyperlink ref="B40" r:id="rId36" display="https://www.worldometers.info/coronavirus/usa/idaho/" xr:uid="{BFAA2C42-1066-45DD-A84D-9D6F418467F0}"/>
    <hyperlink ref="B41" r:id="rId37" display="https://www.worldometers.info/coronavirus/usa/oregon/" xr:uid="{246BDA4A-90FF-4C3F-89C6-5028B0F3D08D}"/>
    <hyperlink ref="B42" r:id="rId38" display="https://www.worldometers.info/coronavirus/usa/new-mexico/" xr:uid="{978BB9DD-728B-41FA-B28E-279D56C30196}"/>
    <hyperlink ref="B43" r:id="rId39" display="https://www.worldometers.info/coronavirus/usa/rhode-island/" xr:uid="{D8FC5572-85F8-4024-B067-F8BDA1BBF608}"/>
    <hyperlink ref="B44" r:id="rId40" display="https://www.worldometers.info/coronavirus/usa/south-dakota/" xr:uid="{CF952C6E-6088-44F7-8B78-B859A41884E4}"/>
    <hyperlink ref="B45" r:id="rId41" display="https://www.worldometers.info/coronavirus/usa/north-dakota/" xr:uid="{3F771452-0C0B-40EF-8D33-70524A5E4C98}"/>
    <hyperlink ref="B46" r:id="rId42" display="https://www.worldometers.info/coronavirus/usa/delaware/" xr:uid="{E20F33C9-5872-46A3-BD6B-5558F6FF9495}"/>
    <hyperlink ref="B47" r:id="rId43" display="https://www.worldometers.info/coronavirus/usa/west-virginia/" xr:uid="{E9C00343-5E0C-44FF-A6C4-B44D657A6777}"/>
    <hyperlink ref="B48" r:id="rId44" display="https://www.worldometers.info/coronavirus/usa/district-of-columbia/" xr:uid="{2F2CBBE0-4610-4E48-B120-D675E06FE120}"/>
    <hyperlink ref="B49" r:id="rId45" display="https://www.worldometers.info/coronavirus/usa/montana/" xr:uid="{8F82EA59-9F08-48F9-8C30-5301874F8873}"/>
    <hyperlink ref="B50" r:id="rId46" display="https://www.worldometers.info/coronavirus/usa/hawaii/" xr:uid="{E5F0240A-B879-46C8-A92C-AA7F5FDE85EE}"/>
    <hyperlink ref="B51" r:id="rId47" display="https://www.worldometers.info/coronavirus/usa/new-hampshire/" xr:uid="{30BB5F1C-7E8D-40DE-8D4B-4E4C8CE5339E}"/>
    <hyperlink ref="B52" r:id="rId48" display="https://www.worldometers.info/coronavirus/usa/alaska/" xr:uid="{611C7711-ACF0-401B-9AC8-C4E0D9AD0352}"/>
    <hyperlink ref="B53" r:id="rId49" display="https://www.worldometers.info/coronavirus/usa/wyoming/" xr:uid="{07AFFBFD-2826-456A-84F0-3AFD6A311F2F}"/>
    <hyperlink ref="B54" r:id="rId50" display="https://www.worldometers.info/coronavirus/usa/maine/" xr:uid="{0EB8AD3E-C02E-4A46-A256-BE43424A1406}"/>
    <hyperlink ref="B55" r:id="rId51" display="https://www.worldometers.info/coronavirus/usa/vermont/" xr:uid="{5E9776EA-1DC3-4172-A054-C4A96CB73C76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41" t="s">
        <v>36</v>
      </c>
      <c r="B2" s="1">
        <v>158380</v>
      </c>
      <c r="C2" s="2"/>
      <c r="D2" s="1">
        <v>2558</v>
      </c>
      <c r="E2" s="2"/>
      <c r="F2" s="1">
        <v>67948</v>
      </c>
      <c r="G2" s="1">
        <v>87874</v>
      </c>
      <c r="H2" s="1">
        <v>32301</v>
      </c>
      <c r="I2" s="2">
        <v>522</v>
      </c>
      <c r="J2" s="1">
        <v>1215120</v>
      </c>
      <c r="K2" s="1">
        <v>247823</v>
      </c>
      <c r="L2" s="1">
        <v>4903185</v>
      </c>
      <c r="M2" s="44"/>
      <c r="N2" s="37">
        <f>IFERROR(B2/J2,0)</f>
        <v>0.13034103627625254</v>
      </c>
      <c r="O2" s="38">
        <f>IFERROR(I2/H2,0)</f>
        <v>1.6160490387294512E-2</v>
      </c>
      <c r="P2" s="36">
        <f>D2*250</f>
        <v>639500</v>
      </c>
      <c r="Q2" s="39">
        <f>ABS(P2-B2)/B2</f>
        <v>3.0377572925874481</v>
      </c>
    </row>
    <row r="3" spans="1:17" ht="15" thickBot="1" x14ac:dyDescent="0.35">
      <c r="A3" s="41" t="s">
        <v>52</v>
      </c>
      <c r="B3" s="1">
        <v>8217</v>
      </c>
      <c r="C3" s="2"/>
      <c r="D3" s="2">
        <v>58</v>
      </c>
      <c r="E3" s="2"/>
      <c r="F3" s="1">
        <v>4626</v>
      </c>
      <c r="G3" s="1">
        <v>3533</v>
      </c>
      <c r="H3" s="1">
        <v>11232</v>
      </c>
      <c r="I3" s="2">
        <v>79</v>
      </c>
      <c r="J3" s="1">
        <v>473256</v>
      </c>
      <c r="K3" s="1">
        <v>646927</v>
      </c>
      <c r="L3" s="1">
        <v>731545</v>
      </c>
      <c r="M3" s="44"/>
      <c r="N3" s="37">
        <f>IFERROR(B3/J3,0)</f>
        <v>1.7362695877072874E-2</v>
      </c>
      <c r="O3" s="38">
        <f>IFERROR(I3/H3,0)</f>
        <v>7.0334757834757834E-3</v>
      </c>
      <c r="P3" s="36">
        <f>D3*250</f>
        <v>14500</v>
      </c>
      <c r="Q3" s="39">
        <f>ABS(P3-B3)/B3</f>
        <v>0.76463429475477673</v>
      </c>
    </row>
    <row r="4" spans="1:17" ht="15" thickBot="1" x14ac:dyDescent="0.35">
      <c r="A4" s="41" t="s">
        <v>33</v>
      </c>
      <c r="B4" s="1">
        <v>220399</v>
      </c>
      <c r="C4" s="2"/>
      <c r="D4" s="1">
        <v>5705</v>
      </c>
      <c r="E4" s="2"/>
      <c r="F4" s="1">
        <v>35696</v>
      </c>
      <c r="G4" s="1">
        <v>178998</v>
      </c>
      <c r="H4" s="1">
        <v>30280</v>
      </c>
      <c r="I4" s="2">
        <v>784</v>
      </c>
      <c r="J4" s="1">
        <v>1783985</v>
      </c>
      <c r="K4" s="1">
        <v>245096</v>
      </c>
      <c r="L4" s="1">
        <v>7278717</v>
      </c>
      <c r="M4" s="44"/>
      <c r="N4" s="37">
        <f>IFERROR(B4/J4,0)</f>
        <v>0.1235430791178177</v>
      </c>
      <c r="O4" s="38">
        <f>IFERROR(I4/H4,0)</f>
        <v>2.5891677675033024E-2</v>
      </c>
      <c r="P4" s="36">
        <f>D4*250</f>
        <v>1426250</v>
      </c>
      <c r="Q4" s="39">
        <f>ABS(P4-B4)/B4</f>
        <v>5.4712181089750862</v>
      </c>
    </row>
    <row r="5" spans="1:17" ht="12.5" customHeight="1" thickBot="1" x14ac:dyDescent="0.35">
      <c r="A5" s="41" t="s">
        <v>34</v>
      </c>
      <c r="B5" s="1">
        <v>86525</v>
      </c>
      <c r="C5" s="2"/>
      <c r="D5" s="1">
        <v>1407</v>
      </c>
      <c r="E5" s="2"/>
      <c r="F5" s="1">
        <v>77772</v>
      </c>
      <c r="G5" s="1">
        <v>7346</v>
      </c>
      <c r="H5" s="1">
        <v>28672</v>
      </c>
      <c r="I5" s="2">
        <v>466</v>
      </c>
      <c r="J5" s="1">
        <v>1077735</v>
      </c>
      <c r="K5" s="1">
        <v>357126</v>
      </c>
      <c r="L5" s="1">
        <v>3017804</v>
      </c>
      <c r="M5" s="45"/>
      <c r="N5" s="37">
        <f>IFERROR(B5/J5,0)</f>
        <v>8.0284114369487861E-2</v>
      </c>
      <c r="O5" s="38">
        <f>IFERROR(I5/H5,0)</f>
        <v>1.6252790178571428E-2</v>
      </c>
      <c r="P5" s="36">
        <f>D5*250</f>
        <v>351750</v>
      </c>
      <c r="Q5" s="39">
        <f>ABS(P5-B5)/B5</f>
        <v>3.0652990465183474</v>
      </c>
    </row>
    <row r="6" spans="1:17" ht="15" thickBot="1" x14ac:dyDescent="0.35">
      <c r="A6" s="41" t="s">
        <v>10</v>
      </c>
      <c r="B6" s="1">
        <v>829744</v>
      </c>
      <c r="C6" s="2"/>
      <c r="D6" s="1">
        <v>16119</v>
      </c>
      <c r="E6" s="2"/>
      <c r="F6" s="1">
        <v>425001</v>
      </c>
      <c r="G6" s="1">
        <v>388624</v>
      </c>
      <c r="H6" s="1">
        <v>21000</v>
      </c>
      <c r="I6" s="2">
        <v>408</v>
      </c>
      <c r="J6" s="1">
        <v>14998888</v>
      </c>
      <c r="K6" s="1">
        <v>379601</v>
      </c>
      <c r="L6" s="1">
        <v>39512223</v>
      </c>
      <c r="M6" s="44"/>
      <c r="N6" s="37">
        <f>IFERROR(B6/J6,0)</f>
        <v>5.5320367749929197E-2</v>
      </c>
      <c r="O6" s="38">
        <f>IFERROR(I6/H6,0)</f>
        <v>1.9428571428571427E-2</v>
      </c>
      <c r="P6" s="36">
        <f>D6*250</f>
        <v>4029750</v>
      </c>
      <c r="Q6" s="39">
        <f>ABS(P6-B6)/B6</f>
        <v>3.8566184268882933</v>
      </c>
    </row>
    <row r="7" spans="1:17" ht="15" thickBot="1" x14ac:dyDescent="0.35">
      <c r="A7" s="41" t="s">
        <v>18</v>
      </c>
      <c r="B7" s="1">
        <v>72555</v>
      </c>
      <c r="C7" s="2"/>
      <c r="D7" s="1">
        <v>2060</v>
      </c>
      <c r="E7" s="2"/>
      <c r="F7" s="1">
        <v>32307</v>
      </c>
      <c r="G7" s="1">
        <v>38188</v>
      </c>
      <c r="H7" s="1">
        <v>12599</v>
      </c>
      <c r="I7" s="2">
        <v>358</v>
      </c>
      <c r="J7" s="1">
        <v>942339</v>
      </c>
      <c r="K7" s="1">
        <v>163636</v>
      </c>
      <c r="L7" s="1">
        <v>5758736</v>
      </c>
      <c r="M7" s="44"/>
      <c r="N7" s="37">
        <f>IFERROR(B7/J7,0)</f>
        <v>7.6994584751347447E-2</v>
      </c>
      <c r="O7" s="38">
        <f>IFERROR(I7/H7,0)</f>
        <v>2.841495356774347E-2</v>
      </c>
      <c r="P7" s="36">
        <f>D7*250</f>
        <v>515000</v>
      </c>
      <c r="Q7" s="39">
        <f>ABS(P7-B7)/B7</f>
        <v>6.0980635380056505</v>
      </c>
    </row>
    <row r="8" spans="1:17" ht="15" thickBot="1" x14ac:dyDescent="0.35">
      <c r="A8" s="41" t="s">
        <v>23</v>
      </c>
      <c r="B8" s="1">
        <v>58297</v>
      </c>
      <c r="C8" s="2"/>
      <c r="D8" s="1">
        <v>4513</v>
      </c>
      <c r="E8" s="2"/>
      <c r="F8" s="1">
        <v>42374</v>
      </c>
      <c r="G8" s="1">
        <v>11410</v>
      </c>
      <c r="H8" s="1">
        <v>16351</v>
      </c>
      <c r="I8" s="1">
        <v>1266</v>
      </c>
      <c r="J8" s="1">
        <v>1673975</v>
      </c>
      <c r="K8" s="1">
        <v>469520</v>
      </c>
      <c r="L8" s="1">
        <v>3565287</v>
      </c>
      <c r="M8" s="44"/>
      <c r="N8" s="37">
        <f>IFERROR(B8/J8,0)</f>
        <v>3.4825490225361785E-2</v>
      </c>
      <c r="O8" s="38">
        <f>IFERROR(I8/H8,0)</f>
        <v>7.7426457097425239E-2</v>
      </c>
      <c r="P8" s="36">
        <f>D8*250</f>
        <v>1128250</v>
      </c>
      <c r="Q8" s="39">
        <f>ABS(P8-B8)/B8</f>
        <v>18.353483026570835</v>
      </c>
    </row>
    <row r="9" spans="1:17" ht="15" thickBot="1" x14ac:dyDescent="0.35">
      <c r="A9" s="41" t="s">
        <v>43</v>
      </c>
      <c r="B9" s="1">
        <v>21125</v>
      </c>
      <c r="C9" s="2"/>
      <c r="D9" s="2">
        <v>645</v>
      </c>
      <c r="E9" s="2"/>
      <c r="F9" s="1">
        <v>10748</v>
      </c>
      <c r="G9" s="1">
        <v>9732</v>
      </c>
      <c r="H9" s="1">
        <v>21694</v>
      </c>
      <c r="I9" s="2">
        <v>662</v>
      </c>
      <c r="J9" s="1">
        <v>291351</v>
      </c>
      <c r="K9" s="1">
        <v>299201</v>
      </c>
      <c r="L9" s="1">
        <v>973764</v>
      </c>
      <c r="M9" s="44"/>
      <c r="N9" s="37">
        <f>IFERROR(B9/J9,0)</f>
        <v>7.2507044767308154E-2</v>
      </c>
      <c r="O9" s="38">
        <f>IFERROR(I9/H9,0)</f>
        <v>3.0515349866322487E-2</v>
      </c>
      <c r="P9" s="36">
        <f>D9*250</f>
        <v>161250</v>
      </c>
      <c r="Q9" s="39">
        <f>ABS(P9-B9)/B9</f>
        <v>6.6331360946745566</v>
      </c>
    </row>
    <row r="10" spans="1:17" ht="15" thickBot="1" x14ac:dyDescent="0.35">
      <c r="A10" s="41" t="s">
        <v>63</v>
      </c>
      <c r="B10" s="1">
        <v>15473</v>
      </c>
      <c r="C10" s="2"/>
      <c r="D10" s="2">
        <v>629</v>
      </c>
      <c r="E10" s="2"/>
      <c r="F10" s="1">
        <v>12252</v>
      </c>
      <c r="G10" s="1">
        <v>2592</v>
      </c>
      <c r="H10" s="1">
        <v>21924</v>
      </c>
      <c r="I10" s="2">
        <v>891</v>
      </c>
      <c r="J10" s="1">
        <v>397549</v>
      </c>
      <c r="K10" s="1">
        <v>563301</v>
      </c>
      <c r="L10" s="1">
        <v>705749</v>
      </c>
      <c r="M10" s="44"/>
      <c r="N10" s="37">
        <f>IFERROR(B10/J10,0)</f>
        <v>3.8920988356152326E-2</v>
      </c>
      <c r="O10" s="38">
        <f>IFERROR(I10/H10,0)</f>
        <v>4.064039408866995E-2</v>
      </c>
      <c r="P10" s="36">
        <f>D10*250</f>
        <v>157250</v>
      </c>
      <c r="Q10" s="39">
        <f>ABS(P10-B10)/B10</f>
        <v>9.1628643443417559</v>
      </c>
    </row>
    <row r="11" spans="1:17" ht="15" thickBot="1" x14ac:dyDescent="0.35">
      <c r="A11" s="41" t="s">
        <v>13</v>
      </c>
      <c r="B11" s="1">
        <v>714591</v>
      </c>
      <c r="C11" s="2"/>
      <c r="D11" s="1">
        <v>14640</v>
      </c>
      <c r="E11" s="2"/>
      <c r="F11" s="1">
        <v>354291</v>
      </c>
      <c r="G11" s="1">
        <v>345660</v>
      </c>
      <c r="H11" s="1">
        <v>33271</v>
      </c>
      <c r="I11" s="2">
        <v>682</v>
      </c>
      <c r="J11" s="1">
        <v>5383648</v>
      </c>
      <c r="K11" s="1">
        <v>250662</v>
      </c>
      <c r="L11" s="1">
        <v>21477737</v>
      </c>
      <c r="M11" s="44"/>
      <c r="N11" s="37">
        <f>IFERROR(B11/J11,0)</f>
        <v>0.13273360368285594</v>
      </c>
      <c r="O11" s="38">
        <f>IFERROR(I11/H11,0)</f>
        <v>2.0498331880616755E-2</v>
      </c>
      <c r="P11" s="36">
        <f>D11*250</f>
        <v>3660000</v>
      </c>
      <c r="Q11" s="39">
        <f>ABS(P11-B11)/B11</f>
        <v>4.1218109380050967</v>
      </c>
    </row>
    <row r="12" spans="1:17" ht="15" thickBot="1" x14ac:dyDescent="0.35">
      <c r="A12" s="41" t="s">
        <v>16</v>
      </c>
      <c r="B12" s="1">
        <v>322078</v>
      </c>
      <c r="C12" s="2"/>
      <c r="D12" s="1">
        <v>7134</v>
      </c>
      <c r="E12" s="2"/>
      <c r="F12" s="1">
        <v>107459</v>
      </c>
      <c r="G12" s="1">
        <v>207485</v>
      </c>
      <c r="H12" s="1">
        <v>30335</v>
      </c>
      <c r="I12" s="2">
        <v>672</v>
      </c>
      <c r="J12" s="1">
        <v>3307052</v>
      </c>
      <c r="K12" s="1">
        <v>311474</v>
      </c>
      <c r="L12" s="1">
        <v>10617423</v>
      </c>
      <c r="M12" s="44"/>
      <c r="N12" s="37">
        <f>IFERROR(B12/J12,0)</f>
        <v>9.7391271742929955E-2</v>
      </c>
      <c r="O12" s="38">
        <f>IFERROR(I12/H12,0)</f>
        <v>2.2152628976429868E-2</v>
      </c>
      <c r="P12" s="36">
        <f>D12*250</f>
        <v>1783500</v>
      </c>
      <c r="Q12" s="39">
        <f>ABS(P12-B12)/B12</f>
        <v>4.5374784989971371</v>
      </c>
    </row>
    <row r="13" spans="1:17" ht="13.5" thickBot="1" x14ac:dyDescent="0.35">
      <c r="A13" s="42" t="s">
        <v>64</v>
      </c>
      <c r="B13" s="1">
        <v>2617</v>
      </c>
      <c r="C13" s="2"/>
      <c r="D13" s="2">
        <v>49</v>
      </c>
      <c r="E13" s="2"/>
      <c r="F13" s="1">
        <v>1887</v>
      </c>
      <c r="G13" s="2">
        <v>681</v>
      </c>
      <c r="H13" s="2"/>
      <c r="I13" s="2"/>
      <c r="J13" s="1">
        <v>51300</v>
      </c>
      <c r="K13" s="2"/>
      <c r="L13" s="2"/>
      <c r="M13" s="44"/>
      <c r="N13" s="37">
        <f>IFERROR(B13/J13,0)</f>
        <v>5.1013645224171539E-2</v>
      </c>
      <c r="O13" s="38">
        <f>IFERROR(I13/H13,0)</f>
        <v>0</v>
      </c>
      <c r="P13" s="36">
        <f>D13*250</f>
        <v>12250</v>
      </c>
      <c r="Q13" s="39">
        <f>ABS(P13-B13)/B13</f>
        <v>3.6809323653037831</v>
      </c>
    </row>
    <row r="14" spans="1:17" ht="15" thickBot="1" x14ac:dyDescent="0.35">
      <c r="A14" s="41" t="s">
        <v>47</v>
      </c>
      <c r="B14" s="1">
        <v>12734</v>
      </c>
      <c r="C14" s="2"/>
      <c r="D14" s="2">
        <v>153</v>
      </c>
      <c r="E14" s="2"/>
      <c r="F14" s="1">
        <v>10415</v>
      </c>
      <c r="G14" s="1">
        <v>2166</v>
      </c>
      <c r="H14" s="1">
        <v>8994</v>
      </c>
      <c r="I14" s="2">
        <v>108</v>
      </c>
      <c r="J14" s="1">
        <v>432711</v>
      </c>
      <c r="K14" s="1">
        <v>305614</v>
      </c>
      <c r="L14" s="1">
        <v>1415872</v>
      </c>
      <c r="M14" s="44"/>
      <c r="N14" s="37">
        <f>IFERROR(B14/J14,0)</f>
        <v>2.942841758124938E-2</v>
      </c>
      <c r="O14" s="38">
        <f>IFERROR(I14/H14,0)</f>
        <v>1.200800533689126E-2</v>
      </c>
      <c r="P14" s="36">
        <f>D14*250</f>
        <v>38250</v>
      </c>
      <c r="Q14" s="39">
        <f>ABS(P14-B14)/B14</f>
        <v>2.0037694361551752</v>
      </c>
    </row>
    <row r="15" spans="1:17" ht="15" thickBot="1" x14ac:dyDescent="0.35">
      <c r="A15" s="41" t="s">
        <v>49</v>
      </c>
      <c r="B15" s="1">
        <v>43702</v>
      </c>
      <c r="C15" s="2"/>
      <c r="D15" s="2">
        <v>480</v>
      </c>
      <c r="E15" s="2"/>
      <c r="F15" s="1">
        <v>22744</v>
      </c>
      <c r="G15" s="1">
        <v>20478</v>
      </c>
      <c r="H15" s="1">
        <v>24455</v>
      </c>
      <c r="I15" s="2">
        <v>269</v>
      </c>
      <c r="J15" s="1">
        <v>316370</v>
      </c>
      <c r="K15" s="1">
        <v>177033</v>
      </c>
      <c r="L15" s="1">
        <v>1787065</v>
      </c>
      <c r="M15" s="44"/>
      <c r="N15" s="37">
        <f>IFERROR(B15/J15,0)</f>
        <v>0.13813572715491354</v>
      </c>
      <c r="O15" s="38">
        <f>IFERROR(I15/H15,0)</f>
        <v>1.0999795542833776E-2</v>
      </c>
      <c r="P15" s="36">
        <f>D15*250</f>
        <v>120000</v>
      </c>
      <c r="Q15" s="39">
        <f>ABS(P15-B15)/B15</f>
        <v>1.7458697542446571</v>
      </c>
    </row>
    <row r="16" spans="1:17" ht="15" thickBot="1" x14ac:dyDescent="0.35">
      <c r="A16" s="41" t="s">
        <v>12</v>
      </c>
      <c r="B16" s="1">
        <v>302827</v>
      </c>
      <c r="C16" s="2"/>
      <c r="D16" s="1">
        <v>9023</v>
      </c>
      <c r="E16" s="2"/>
      <c r="F16" s="1">
        <v>210576</v>
      </c>
      <c r="G16" s="1">
        <v>83228</v>
      </c>
      <c r="H16" s="1">
        <v>23898</v>
      </c>
      <c r="I16" s="2">
        <v>712</v>
      </c>
      <c r="J16" s="1">
        <v>5834762</v>
      </c>
      <c r="K16" s="1">
        <v>460452</v>
      </c>
      <c r="L16" s="1">
        <v>12671821</v>
      </c>
      <c r="M16" s="44"/>
      <c r="N16" s="37">
        <f>IFERROR(B16/J16,0)</f>
        <v>5.1900488828850261E-2</v>
      </c>
      <c r="O16" s="38">
        <f>IFERROR(I16/H16,0)</f>
        <v>2.9793288141267051E-2</v>
      </c>
      <c r="P16" s="36">
        <f>D16*250</f>
        <v>2255750</v>
      </c>
      <c r="Q16" s="39">
        <f>ABS(P16-B16)/B16</f>
        <v>6.4489725156607571</v>
      </c>
    </row>
    <row r="17" spans="1:17" ht="15" thickBot="1" x14ac:dyDescent="0.35">
      <c r="A17" s="41" t="s">
        <v>27</v>
      </c>
      <c r="B17" s="1">
        <v>124059</v>
      </c>
      <c r="C17" s="2"/>
      <c r="D17" s="1">
        <v>3669</v>
      </c>
      <c r="E17" s="2"/>
      <c r="F17" s="1">
        <v>96845</v>
      </c>
      <c r="G17" s="1">
        <v>23545</v>
      </c>
      <c r="H17" s="1">
        <v>18428</v>
      </c>
      <c r="I17" s="2">
        <v>545</v>
      </c>
      <c r="J17" s="1">
        <v>2140897</v>
      </c>
      <c r="K17" s="1">
        <v>318008</v>
      </c>
      <c r="L17" s="1">
        <v>6732219</v>
      </c>
      <c r="M17" s="44"/>
      <c r="N17" s="37">
        <f>IFERROR(B17/J17,0)</f>
        <v>5.7947206241122297E-2</v>
      </c>
      <c r="O17" s="38">
        <f>IFERROR(I17/H17,0)</f>
        <v>2.9574560451486868E-2</v>
      </c>
      <c r="P17" s="36">
        <f>D17*250</f>
        <v>917250</v>
      </c>
      <c r="Q17" s="39">
        <f>ABS(P17-B17)/B17</f>
        <v>6.3936594684787078</v>
      </c>
    </row>
    <row r="18" spans="1:17" ht="15" thickBot="1" x14ac:dyDescent="0.35">
      <c r="A18" s="41" t="s">
        <v>41</v>
      </c>
      <c r="B18" s="1">
        <v>92301</v>
      </c>
      <c r="C18" s="49">
        <v>336</v>
      </c>
      <c r="D18" s="1">
        <v>1381</v>
      </c>
      <c r="E18" s="50">
        <v>3</v>
      </c>
      <c r="F18" s="1">
        <v>71580</v>
      </c>
      <c r="G18" s="1">
        <v>19340</v>
      </c>
      <c r="H18" s="1">
        <v>29255</v>
      </c>
      <c r="I18" s="2">
        <v>438</v>
      </c>
      <c r="J18" s="1">
        <v>819931</v>
      </c>
      <c r="K18" s="1">
        <v>259877</v>
      </c>
      <c r="L18" s="1">
        <v>3155070</v>
      </c>
      <c r="M18" s="44"/>
      <c r="N18" s="37">
        <f>IFERROR(B18/J18,0)</f>
        <v>0.11257166761593354</v>
      </c>
      <c r="O18" s="38">
        <f>IFERROR(I18/H18,0)</f>
        <v>1.4971799692360281E-2</v>
      </c>
      <c r="P18" s="36">
        <f>D18*250</f>
        <v>345250</v>
      </c>
      <c r="Q18" s="39">
        <f>ABS(P18-B18)/B18</f>
        <v>2.7404795180983954</v>
      </c>
    </row>
    <row r="19" spans="1:17" ht="15" thickBot="1" x14ac:dyDescent="0.35">
      <c r="A19" s="41" t="s">
        <v>45</v>
      </c>
      <c r="B19" s="1">
        <v>62310</v>
      </c>
      <c r="C19" s="2"/>
      <c r="D19" s="2">
        <v>698</v>
      </c>
      <c r="E19" s="2"/>
      <c r="F19" s="1">
        <v>46977</v>
      </c>
      <c r="G19" s="1">
        <v>14635</v>
      </c>
      <c r="H19" s="1">
        <v>21388</v>
      </c>
      <c r="I19" s="2">
        <v>240</v>
      </c>
      <c r="J19" s="1">
        <v>531117</v>
      </c>
      <c r="K19" s="1">
        <v>182307</v>
      </c>
      <c r="L19" s="1">
        <v>2913314</v>
      </c>
      <c r="M19" s="44"/>
      <c r="N19" s="37">
        <f>IFERROR(B19/J19,0)</f>
        <v>0.1173187828670519</v>
      </c>
      <c r="O19" s="38">
        <f>IFERROR(I19/H19,0)</f>
        <v>1.1221245558256966E-2</v>
      </c>
      <c r="P19" s="36">
        <f>D19*250</f>
        <v>174500</v>
      </c>
      <c r="Q19" s="39">
        <f>ABS(P19-B19)/B19</f>
        <v>1.8005135612261274</v>
      </c>
    </row>
    <row r="20" spans="1:17" ht="15" thickBot="1" x14ac:dyDescent="0.35">
      <c r="A20" s="41" t="s">
        <v>38</v>
      </c>
      <c r="B20" s="1">
        <v>72001</v>
      </c>
      <c r="C20" s="2"/>
      <c r="D20" s="1">
        <v>1205</v>
      </c>
      <c r="E20" s="2"/>
      <c r="F20" s="1">
        <v>12121</v>
      </c>
      <c r="G20" s="1">
        <v>58675</v>
      </c>
      <c r="H20" s="1">
        <v>16116</v>
      </c>
      <c r="I20" s="2">
        <v>270</v>
      </c>
      <c r="J20" s="1">
        <v>1520236</v>
      </c>
      <c r="K20" s="1">
        <v>340275</v>
      </c>
      <c r="L20" s="1">
        <v>4467673</v>
      </c>
      <c r="M20" s="44"/>
      <c r="N20" s="37">
        <f>IFERROR(B20/J20,0)</f>
        <v>4.736172541631694E-2</v>
      </c>
      <c r="O20" s="38">
        <f>IFERROR(I20/H20,0)</f>
        <v>1.6753536857781089E-2</v>
      </c>
      <c r="P20" s="36">
        <f>D20*250</f>
        <v>301250</v>
      </c>
      <c r="Q20" s="39">
        <f>ABS(P20-B20)/B20</f>
        <v>3.1839696670879571</v>
      </c>
    </row>
    <row r="21" spans="1:17" ht="15" thickBot="1" x14ac:dyDescent="0.35">
      <c r="A21" s="41" t="s">
        <v>14</v>
      </c>
      <c r="B21" s="1">
        <v>167401</v>
      </c>
      <c r="C21" s="2"/>
      <c r="D21" s="1">
        <v>5545</v>
      </c>
      <c r="E21" s="2"/>
      <c r="F21" s="1">
        <v>154163</v>
      </c>
      <c r="G21" s="1">
        <v>7693</v>
      </c>
      <c r="H21" s="1">
        <v>36010</v>
      </c>
      <c r="I21" s="1">
        <v>1193</v>
      </c>
      <c r="J21" s="1">
        <v>2356024</v>
      </c>
      <c r="K21" s="1">
        <v>506803</v>
      </c>
      <c r="L21" s="1">
        <v>4648794</v>
      </c>
      <c r="M21" s="44"/>
      <c r="N21" s="37">
        <f>IFERROR(B21/J21,0)</f>
        <v>7.1052332234306612E-2</v>
      </c>
      <c r="O21" s="38">
        <f>IFERROR(I21/H21,0)</f>
        <v>3.3129686198278253E-2</v>
      </c>
      <c r="P21" s="36">
        <f>D21*250</f>
        <v>1386250</v>
      </c>
      <c r="Q21" s="39">
        <f>ABS(P21-B21)/B21</f>
        <v>7.2810138529638415</v>
      </c>
    </row>
    <row r="22" spans="1:17" ht="15" thickBot="1" x14ac:dyDescent="0.35">
      <c r="A22" s="41" t="s">
        <v>39</v>
      </c>
      <c r="B22" s="1">
        <v>5486</v>
      </c>
      <c r="C22" s="2"/>
      <c r="D22" s="2">
        <v>142</v>
      </c>
      <c r="E22" s="2"/>
      <c r="F22" s="1">
        <v>4763</v>
      </c>
      <c r="G22" s="2">
        <v>581</v>
      </c>
      <c r="H22" s="1">
        <v>4081</v>
      </c>
      <c r="I22" s="2">
        <v>106</v>
      </c>
      <c r="J22" s="1">
        <v>459167</v>
      </c>
      <c r="K22" s="1">
        <v>341588</v>
      </c>
      <c r="L22" s="1">
        <v>1344212</v>
      </c>
      <c r="M22" s="44"/>
      <c r="N22" s="37">
        <f>IFERROR(B22/J22,0)</f>
        <v>1.1947722723976244E-2</v>
      </c>
      <c r="O22" s="38">
        <f>IFERROR(I22/H22,0)</f>
        <v>2.5974025974025976E-2</v>
      </c>
      <c r="P22" s="36">
        <f>D22*250</f>
        <v>35500</v>
      </c>
      <c r="Q22" s="39">
        <f>ABS(P22-B22)/B22</f>
        <v>5.4710171345242431</v>
      </c>
    </row>
    <row r="23" spans="1:17" ht="15" thickBot="1" x14ac:dyDescent="0.35">
      <c r="A23" s="41" t="s">
        <v>26</v>
      </c>
      <c r="B23" s="1">
        <v>126819</v>
      </c>
      <c r="C23" s="2"/>
      <c r="D23" s="1">
        <v>3957</v>
      </c>
      <c r="E23" s="2"/>
      <c r="F23" s="1">
        <v>7652</v>
      </c>
      <c r="G23" s="1">
        <v>115210</v>
      </c>
      <c r="H23" s="1">
        <v>20977</v>
      </c>
      <c r="I23" s="2">
        <v>655</v>
      </c>
      <c r="J23" s="1">
        <v>2688866</v>
      </c>
      <c r="K23" s="1">
        <v>444758</v>
      </c>
      <c r="L23" s="1">
        <v>6045680</v>
      </c>
      <c r="M23" s="44"/>
      <c r="N23" s="37">
        <f>IFERROR(B23/J23,0)</f>
        <v>4.7164492391960029E-2</v>
      </c>
      <c r="O23" s="38">
        <f>IFERROR(I23/H23,0)</f>
        <v>3.122467464365734E-2</v>
      </c>
      <c r="P23" s="36">
        <f>D23*250</f>
        <v>989250</v>
      </c>
      <c r="Q23" s="39">
        <f>ABS(P23-B23)/B23</f>
        <v>6.8004873086840298</v>
      </c>
    </row>
    <row r="24" spans="1:17" ht="15" thickBot="1" x14ac:dyDescent="0.35">
      <c r="A24" s="41" t="s">
        <v>17</v>
      </c>
      <c r="B24" s="1">
        <v>134303</v>
      </c>
      <c r="C24" s="2"/>
      <c r="D24" s="1">
        <v>9507</v>
      </c>
      <c r="E24" s="2"/>
      <c r="F24" s="1">
        <v>113768</v>
      </c>
      <c r="G24" s="1">
        <v>11028</v>
      </c>
      <c r="H24" s="1">
        <v>19485</v>
      </c>
      <c r="I24" s="1">
        <v>1379</v>
      </c>
      <c r="J24" s="1">
        <v>2545526</v>
      </c>
      <c r="K24" s="1">
        <v>369318</v>
      </c>
      <c r="L24" s="1">
        <v>6892503</v>
      </c>
      <c r="M24" s="44"/>
      <c r="N24" s="37">
        <f>IFERROR(B24/J24,0)</f>
        <v>5.27604117970117E-2</v>
      </c>
      <c r="O24" s="38">
        <f>IFERROR(I24/H24,0)</f>
        <v>7.0772389017192711E-2</v>
      </c>
      <c r="P24" s="36">
        <f>D24*250</f>
        <v>2376750</v>
      </c>
      <c r="Q24" s="39">
        <f>ABS(P24-B24)/B24</f>
        <v>16.696924119342086</v>
      </c>
    </row>
    <row r="25" spans="1:17" ht="15" thickBot="1" x14ac:dyDescent="0.35">
      <c r="A25" s="41" t="s">
        <v>11</v>
      </c>
      <c r="B25" s="1">
        <v>141271</v>
      </c>
      <c r="C25" s="2"/>
      <c r="D25" s="1">
        <v>7124</v>
      </c>
      <c r="E25" s="2"/>
      <c r="F25" s="1">
        <v>99521</v>
      </c>
      <c r="G25" s="1">
        <v>34626</v>
      </c>
      <c r="H25" s="1">
        <v>14146</v>
      </c>
      <c r="I25" s="2">
        <v>713</v>
      </c>
      <c r="J25" s="1">
        <v>4098018</v>
      </c>
      <c r="K25" s="1">
        <v>410341</v>
      </c>
      <c r="L25" s="1">
        <v>9986857</v>
      </c>
      <c r="M25" s="44"/>
      <c r="N25" s="37">
        <f>IFERROR(B25/J25,0)</f>
        <v>3.4473006219103965E-2</v>
      </c>
      <c r="O25" s="38">
        <f>IFERROR(I25/H25,0)</f>
        <v>5.0402940760639052E-2</v>
      </c>
      <c r="P25" s="36">
        <f>D25*250</f>
        <v>1781000</v>
      </c>
      <c r="Q25" s="39">
        <f>ABS(P25-B25)/B25</f>
        <v>11.606975246158093</v>
      </c>
    </row>
    <row r="26" spans="1:17" ht="15" thickBot="1" x14ac:dyDescent="0.35">
      <c r="A26" s="41" t="s">
        <v>32</v>
      </c>
      <c r="B26" s="1">
        <v>102787</v>
      </c>
      <c r="C26" s="2"/>
      <c r="D26" s="1">
        <v>2126</v>
      </c>
      <c r="E26" s="2"/>
      <c r="F26" s="1">
        <v>91844</v>
      </c>
      <c r="G26" s="1">
        <v>8817</v>
      </c>
      <c r="H26" s="1">
        <v>18226</v>
      </c>
      <c r="I26" s="2">
        <v>377</v>
      </c>
      <c r="J26" s="1">
        <v>2116038</v>
      </c>
      <c r="K26" s="1">
        <v>375209</v>
      </c>
      <c r="L26" s="1">
        <v>5639632</v>
      </c>
      <c r="M26" s="44"/>
      <c r="N26" s="37">
        <f>IFERROR(B26/J26,0)</f>
        <v>4.8575214622799782E-2</v>
      </c>
      <c r="O26" s="38">
        <f>IFERROR(I26/H26,0)</f>
        <v>2.0684736091298145E-2</v>
      </c>
      <c r="P26" s="36">
        <f>D26*250</f>
        <v>531500</v>
      </c>
      <c r="Q26" s="39">
        <f>ABS(P26-B26)/B26</f>
        <v>4.1708873690252659</v>
      </c>
    </row>
    <row r="27" spans="1:17" ht="15" thickBot="1" x14ac:dyDescent="0.35">
      <c r="A27" s="41" t="s">
        <v>30</v>
      </c>
      <c r="B27" s="1">
        <v>100167</v>
      </c>
      <c r="C27" s="2"/>
      <c r="D27" s="1">
        <v>3011</v>
      </c>
      <c r="E27" s="2"/>
      <c r="F27" s="1">
        <v>89737</v>
      </c>
      <c r="G27" s="1">
        <v>7419</v>
      </c>
      <c r="H27" s="1">
        <v>33657</v>
      </c>
      <c r="I27" s="1">
        <v>1012</v>
      </c>
      <c r="J27" s="1">
        <v>823185</v>
      </c>
      <c r="K27" s="1">
        <v>276594</v>
      </c>
      <c r="L27" s="1">
        <v>2976149</v>
      </c>
      <c r="M27" s="44"/>
      <c r="N27" s="37">
        <f>IFERROR(B27/J27,0)</f>
        <v>0.12168224639661801</v>
      </c>
      <c r="O27" s="38">
        <f>IFERROR(I27/H27,0)</f>
        <v>3.0068039338027749E-2</v>
      </c>
      <c r="P27" s="36">
        <f>D27*250</f>
        <v>752750</v>
      </c>
      <c r="Q27" s="39">
        <f>ABS(P27-B27)/B27</f>
        <v>6.5149500334441486</v>
      </c>
    </row>
    <row r="28" spans="1:17" ht="15" thickBot="1" x14ac:dyDescent="0.35">
      <c r="A28" s="41" t="s">
        <v>35</v>
      </c>
      <c r="B28" s="1">
        <v>136462</v>
      </c>
      <c r="C28" s="2"/>
      <c r="D28" s="1">
        <v>2303</v>
      </c>
      <c r="E28" s="2"/>
      <c r="F28" s="1">
        <v>23211</v>
      </c>
      <c r="G28" s="1">
        <v>110948</v>
      </c>
      <c r="H28" s="1">
        <v>22234</v>
      </c>
      <c r="I28" s="2">
        <v>375</v>
      </c>
      <c r="J28" s="1">
        <v>1991318</v>
      </c>
      <c r="K28" s="1">
        <v>324455</v>
      </c>
      <c r="L28" s="1">
        <v>6137428</v>
      </c>
      <c r="M28" s="44"/>
      <c r="N28" s="37">
        <f>IFERROR(B28/J28,0)</f>
        <v>6.852848214097397E-2</v>
      </c>
      <c r="O28" s="38">
        <f>IFERROR(I28/H28,0)</f>
        <v>1.6866060987676533E-2</v>
      </c>
      <c r="P28" s="36">
        <f>D28*250</f>
        <v>575750</v>
      </c>
      <c r="Q28" s="39">
        <f>ABS(P28-B28)/B28</f>
        <v>3.2191232724128329</v>
      </c>
    </row>
    <row r="29" spans="1:17" ht="15" thickBot="1" x14ac:dyDescent="0.35">
      <c r="A29" s="41" t="s">
        <v>51</v>
      </c>
      <c r="B29" s="1">
        <v>14356</v>
      </c>
      <c r="C29" s="2"/>
      <c r="D29" s="2">
        <v>186</v>
      </c>
      <c r="E29" s="2"/>
      <c r="F29" s="1">
        <v>9601</v>
      </c>
      <c r="G29" s="1">
        <v>4569</v>
      </c>
      <c r="H29" s="1">
        <v>13432</v>
      </c>
      <c r="I29" s="2">
        <v>174</v>
      </c>
      <c r="J29" s="1">
        <v>354783</v>
      </c>
      <c r="K29" s="1">
        <v>331952</v>
      </c>
      <c r="L29" s="1">
        <v>1068778</v>
      </c>
      <c r="M29" s="44"/>
      <c r="N29" s="37">
        <f>IFERROR(B29/J29,0)</f>
        <v>4.0464171056674082E-2</v>
      </c>
      <c r="O29" s="38">
        <f>IFERROR(I29/H29,0)</f>
        <v>1.2954139368671829E-2</v>
      </c>
      <c r="P29" s="36">
        <f>D29*250</f>
        <v>46500</v>
      </c>
      <c r="Q29" s="39">
        <f>ABS(P29-B29)/B29</f>
        <v>2.2390638060741153</v>
      </c>
    </row>
    <row r="30" spans="1:17" ht="15" thickBot="1" x14ac:dyDescent="0.35">
      <c r="A30" s="41" t="s">
        <v>50</v>
      </c>
      <c r="B30" s="1">
        <v>47403</v>
      </c>
      <c r="C30" s="2"/>
      <c r="D30" s="2">
        <v>497</v>
      </c>
      <c r="E30" s="2"/>
      <c r="F30" s="1">
        <v>34395</v>
      </c>
      <c r="G30" s="1">
        <v>12511</v>
      </c>
      <c r="H30" s="1">
        <v>24505</v>
      </c>
      <c r="I30" s="2">
        <v>257</v>
      </c>
      <c r="J30" s="1">
        <v>473666</v>
      </c>
      <c r="K30" s="1">
        <v>244864</v>
      </c>
      <c r="L30" s="1">
        <v>1934408</v>
      </c>
      <c r="M30" s="44"/>
      <c r="N30" s="37">
        <f>IFERROR(B30/J30,0)</f>
        <v>0.1000768473988</v>
      </c>
      <c r="O30" s="38">
        <f>IFERROR(I30/H30,0)</f>
        <v>1.0487655580493777E-2</v>
      </c>
      <c r="P30" s="36">
        <f>D30*250</f>
        <v>124250</v>
      </c>
      <c r="Q30" s="39">
        <f>ABS(P30-B30)/B30</f>
        <v>1.6211421218066366</v>
      </c>
    </row>
    <row r="31" spans="1:17" ht="15" thickBot="1" x14ac:dyDescent="0.35">
      <c r="A31" s="41" t="s">
        <v>31</v>
      </c>
      <c r="B31" s="1">
        <v>81708</v>
      </c>
      <c r="C31" s="2"/>
      <c r="D31" s="1">
        <v>1620</v>
      </c>
      <c r="E31" s="2"/>
      <c r="F31" s="1">
        <v>58447</v>
      </c>
      <c r="G31" s="1">
        <v>21641</v>
      </c>
      <c r="H31" s="1">
        <v>26527</v>
      </c>
      <c r="I31" s="2">
        <v>526</v>
      </c>
      <c r="J31" s="1">
        <v>1075816</v>
      </c>
      <c r="K31" s="1">
        <v>349273</v>
      </c>
      <c r="L31" s="1">
        <v>3080156</v>
      </c>
      <c r="M31" s="44"/>
      <c r="N31" s="37">
        <f>IFERROR(B31/J31,0)</f>
        <v>7.5949790670523584E-2</v>
      </c>
      <c r="O31" s="38">
        <f>IFERROR(I31/H31,0)</f>
        <v>1.9828853620839144E-2</v>
      </c>
      <c r="P31" s="36">
        <f>D31*250</f>
        <v>405000</v>
      </c>
      <c r="Q31" s="39">
        <f>ABS(P31-B31)/B31</f>
        <v>3.9566749889851667</v>
      </c>
    </row>
    <row r="32" spans="1:17" ht="15" thickBot="1" x14ac:dyDescent="0.35">
      <c r="A32" s="41" t="s">
        <v>42</v>
      </c>
      <c r="B32" s="1">
        <v>8597</v>
      </c>
      <c r="C32" s="2"/>
      <c r="D32" s="2">
        <v>442</v>
      </c>
      <c r="E32" s="2"/>
      <c r="F32" s="1">
        <v>7655</v>
      </c>
      <c r="G32" s="2">
        <v>500</v>
      </c>
      <c r="H32" s="1">
        <v>6323</v>
      </c>
      <c r="I32" s="2">
        <v>325</v>
      </c>
      <c r="J32" s="1">
        <v>310795</v>
      </c>
      <c r="K32" s="1">
        <v>228574</v>
      </c>
      <c r="L32" s="1">
        <v>1359711</v>
      </c>
      <c r="M32" s="44"/>
      <c r="N32" s="37">
        <f>IFERROR(B32/J32,0)</f>
        <v>2.766132016280828E-2</v>
      </c>
      <c r="O32" s="38">
        <f>IFERROR(I32/H32,0)</f>
        <v>5.1399652063893721E-2</v>
      </c>
      <c r="P32" s="36">
        <f>D32*250</f>
        <v>110500</v>
      </c>
      <c r="Q32" s="39">
        <f>ABS(P32-B32)/B32</f>
        <v>11.853320925904386</v>
      </c>
    </row>
    <row r="33" spans="1:17" ht="15" thickBot="1" x14ac:dyDescent="0.35">
      <c r="A33" s="41" t="s">
        <v>8</v>
      </c>
      <c r="B33" s="1">
        <v>211217</v>
      </c>
      <c r="C33" s="2"/>
      <c r="D33" s="1">
        <v>16254</v>
      </c>
      <c r="E33" s="2"/>
      <c r="F33" s="1">
        <v>172371</v>
      </c>
      <c r="G33" s="1">
        <v>22592</v>
      </c>
      <c r="H33" s="1">
        <v>23780</v>
      </c>
      <c r="I33" s="1">
        <v>1830</v>
      </c>
      <c r="J33" s="1">
        <v>3672127</v>
      </c>
      <c r="K33" s="1">
        <v>413426</v>
      </c>
      <c r="L33" s="1">
        <v>8882190</v>
      </c>
      <c r="M33" s="44"/>
      <c r="N33" s="37">
        <f>IFERROR(B33/J33,0)</f>
        <v>5.7518980144205249E-2</v>
      </c>
      <c r="O33" s="38">
        <f>IFERROR(I33/H33,0)</f>
        <v>7.6955424726661059E-2</v>
      </c>
      <c r="P33" s="36">
        <f>D33*250</f>
        <v>4063500</v>
      </c>
      <c r="Q33" s="39">
        <f>ABS(P33-B33)/B33</f>
        <v>18.23850826401284</v>
      </c>
    </row>
    <row r="34" spans="1:17" ht="15" thickBot="1" x14ac:dyDescent="0.35">
      <c r="A34" s="41" t="s">
        <v>44</v>
      </c>
      <c r="B34" s="1">
        <v>30296</v>
      </c>
      <c r="C34" s="2"/>
      <c r="D34" s="2">
        <v>890</v>
      </c>
      <c r="E34" s="2"/>
      <c r="F34" s="1">
        <v>17210</v>
      </c>
      <c r="G34" s="1">
        <v>12196</v>
      </c>
      <c r="H34" s="1">
        <v>14448</v>
      </c>
      <c r="I34" s="2">
        <v>424</v>
      </c>
      <c r="J34" s="1">
        <v>941512</v>
      </c>
      <c r="K34" s="1">
        <v>449017</v>
      </c>
      <c r="L34" s="1">
        <v>2096829</v>
      </c>
      <c r="M34" s="44"/>
      <c r="N34" s="37">
        <f>IFERROR(B34/J34,0)</f>
        <v>3.217802853282805E-2</v>
      </c>
      <c r="O34" s="38">
        <f>IFERROR(I34/H34,0)</f>
        <v>2.9346622369878183E-2</v>
      </c>
      <c r="P34" s="36">
        <f>D34*250</f>
        <v>222500</v>
      </c>
      <c r="Q34" s="39">
        <f>ABS(P34-B34)/B34</f>
        <v>6.3442038552944284</v>
      </c>
    </row>
    <row r="35" spans="1:17" ht="15" thickBot="1" x14ac:dyDescent="0.35">
      <c r="A35" s="41" t="s">
        <v>7</v>
      </c>
      <c r="B35" s="1">
        <v>498034</v>
      </c>
      <c r="C35" s="2"/>
      <c r="D35" s="1">
        <v>33290</v>
      </c>
      <c r="E35" s="2"/>
      <c r="F35" s="1">
        <v>397523</v>
      </c>
      <c r="G35" s="1">
        <v>67221</v>
      </c>
      <c r="H35" s="1">
        <v>25601</v>
      </c>
      <c r="I35" s="1">
        <v>1711</v>
      </c>
      <c r="J35" s="1">
        <v>11110291</v>
      </c>
      <c r="K35" s="1">
        <v>571119</v>
      </c>
      <c r="L35" s="1">
        <v>19453561</v>
      </c>
      <c r="M35" s="45"/>
      <c r="N35" s="37">
        <f>IFERROR(B35/J35,0)</f>
        <v>4.4826368634268893E-2</v>
      </c>
      <c r="O35" s="38">
        <f>IFERROR(I35/H35,0)</f>
        <v>6.6833326823170974E-2</v>
      </c>
      <c r="P35" s="36">
        <f>D35*250</f>
        <v>8322500</v>
      </c>
      <c r="Q35" s="39">
        <f>ABS(P35-B35)/B35</f>
        <v>15.710706497949939</v>
      </c>
    </row>
    <row r="36" spans="1:17" ht="15" thickBot="1" x14ac:dyDescent="0.35">
      <c r="A36" s="41" t="s">
        <v>24</v>
      </c>
      <c r="B36" s="1">
        <v>216886</v>
      </c>
      <c r="C36" s="2"/>
      <c r="D36" s="1">
        <v>3629</v>
      </c>
      <c r="E36" s="2"/>
      <c r="F36" s="1">
        <v>184422</v>
      </c>
      <c r="G36" s="1">
        <v>28835</v>
      </c>
      <c r="H36" s="1">
        <v>20679</v>
      </c>
      <c r="I36" s="2">
        <v>346</v>
      </c>
      <c r="J36" s="1">
        <v>3130783</v>
      </c>
      <c r="K36" s="1">
        <v>298509</v>
      </c>
      <c r="L36" s="1">
        <v>10488084</v>
      </c>
      <c r="M36" s="44"/>
      <c r="N36" s="37">
        <f>IFERROR(B36/J36,0)</f>
        <v>6.9275321860378061E-2</v>
      </c>
      <c r="O36" s="38">
        <f>IFERROR(I36/H36,0)</f>
        <v>1.6731950287731515E-2</v>
      </c>
      <c r="P36" s="36">
        <f>D36*250</f>
        <v>907250</v>
      </c>
      <c r="Q36" s="39">
        <f>ABS(P36-B36)/B36</f>
        <v>3.1830731351954484</v>
      </c>
    </row>
    <row r="37" spans="1:17" ht="15" thickBot="1" x14ac:dyDescent="0.35">
      <c r="A37" s="41" t="s">
        <v>53</v>
      </c>
      <c r="B37" s="1">
        <v>23134</v>
      </c>
      <c r="C37" s="2"/>
      <c r="D37" s="2">
        <v>271</v>
      </c>
      <c r="E37" s="2"/>
      <c r="F37" s="1">
        <v>19079</v>
      </c>
      <c r="G37" s="1">
        <v>3784</v>
      </c>
      <c r="H37" s="1">
        <v>30357</v>
      </c>
      <c r="I37" s="2">
        <v>356</v>
      </c>
      <c r="J37" s="1">
        <v>246006</v>
      </c>
      <c r="K37" s="1">
        <v>322816</v>
      </c>
      <c r="L37" s="1">
        <v>762062</v>
      </c>
      <c r="M37" s="44"/>
      <c r="N37" s="37">
        <f>IFERROR(B37/J37,0)</f>
        <v>9.4038356788045827E-2</v>
      </c>
      <c r="O37" s="38">
        <f>IFERROR(I37/H37,0)</f>
        <v>1.1727114009948282E-2</v>
      </c>
      <c r="P37" s="36">
        <f>D37*250</f>
        <v>67750</v>
      </c>
      <c r="Q37" s="39">
        <f>ABS(P37-B37)/B37</f>
        <v>1.9285899541799949</v>
      </c>
    </row>
    <row r="38" spans="1:17" ht="15" thickBot="1" x14ac:dyDescent="0.35">
      <c r="A38" s="41" t="s">
        <v>21</v>
      </c>
      <c r="B38" s="1">
        <v>158017</v>
      </c>
      <c r="C38" s="2"/>
      <c r="D38" s="1">
        <v>4930</v>
      </c>
      <c r="E38" s="2"/>
      <c r="F38" s="1">
        <v>136330</v>
      </c>
      <c r="G38" s="1">
        <v>16757</v>
      </c>
      <c r="H38" s="1">
        <v>13518</v>
      </c>
      <c r="I38" s="2">
        <v>422</v>
      </c>
      <c r="J38" s="1">
        <v>3309701</v>
      </c>
      <c r="K38" s="1">
        <v>283144</v>
      </c>
      <c r="L38" s="1">
        <v>11689100</v>
      </c>
      <c r="M38" s="44"/>
      <c r="N38" s="37">
        <f>IFERROR(B38/J38,0)</f>
        <v>4.7743587713814629E-2</v>
      </c>
      <c r="O38" s="38">
        <f>IFERROR(I38/H38,0)</f>
        <v>3.1217635744932682E-2</v>
      </c>
      <c r="P38" s="36">
        <f>D38*250</f>
        <v>1232500</v>
      </c>
      <c r="Q38" s="39">
        <f>ABS(P38-B38)/B38</f>
        <v>6.7997936930836556</v>
      </c>
    </row>
    <row r="39" spans="1:17" ht="15" thickBot="1" x14ac:dyDescent="0.35">
      <c r="A39" s="41" t="s">
        <v>46</v>
      </c>
      <c r="B39" s="1">
        <v>90748</v>
      </c>
      <c r="C39" s="2"/>
      <c r="D39" s="1">
        <v>1051</v>
      </c>
      <c r="E39" s="2"/>
      <c r="F39" s="1">
        <v>76997</v>
      </c>
      <c r="G39" s="1">
        <v>12700</v>
      </c>
      <c r="H39" s="1">
        <v>22934</v>
      </c>
      <c r="I39" s="2">
        <v>266</v>
      </c>
      <c r="J39" s="1">
        <v>1262313</v>
      </c>
      <c r="K39" s="1">
        <v>319010</v>
      </c>
      <c r="L39" s="1">
        <v>3956971</v>
      </c>
      <c r="M39" s="44"/>
      <c r="N39" s="37">
        <f>IFERROR(B39/J39,0)</f>
        <v>7.1890252259146498E-2</v>
      </c>
      <c r="O39" s="38">
        <f>IFERROR(I39/H39,0)</f>
        <v>1.1598500043603384E-2</v>
      </c>
      <c r="P39" s="36">
        <f>D39*250</f>
        <v>262750</v>
      </c>
      <c r="Q39" s="39">
        <f>ABS(P39-B39)/B39</f>
        <v>1.8953806144488032</v>
      </c>
    </row>
    <row r="40" spans="1:17" ht="15" thickBot="1" x14ac:dyDescent="0.35">
      <c r="A40" s="41" t="s">
        <v>37</v>
      </c>
      <c r="B40" s="1">
        <v>34511</v>
      </c>
      <c r="C40" s="2"/>
      <c r="D40" s="2">
        <v>571</v>
      </c>
      <c r="E40" s="2"/>
      <c r="F40" s="1">
        <v>5752</v>
      </c>
      <c r="G40" s="1">
        <v>28188</v>
      </c>
      <c r="H40" s="1">
        <v>8182</v>
      </c>
      <c r="I40" s="2">
        <v>135</v>
      </c>
      <c r="J40" s="1">
        <v>701903</v>
      </c>
      <c r="K40" s="1">
        <v>166417</v>
      </c>
      <c r="L40" s="1">
        <v>4217737</v>
      </c>
      <c r="M40" s="44"/>
      <c r="N40" s="37">
        <f>IFERROR(B40/J40,0)</f>
        <v>4.916776249709718E-2</v>
      </c>
      <c r="O40" s="38">
        <f>IFERROR(I40/H40,0)</f>
        <v>1.6499633341481301E-2</v>
      </c>
      <c r="P40" s="36">
        <f>D40*250</f>
        <v>142750</v>
      </c>
      <c r="Q40" s="39">
        <f>ABS(P40-B40)/B40</f>
        <v>3.1363623192605257</v>
      </c>
    </row>
    <row r="41" spans="1:17" ht="15" thickBot="1" x14ac:dyDescent="0.35">
      <c r="A41" s="41" t="s">
        <v>19</v>
      </c>
      <c r="B41" s="1">
        <v>166270</v>
      </c>
      <c r="C41" s="2"/>
      <c r="D41" s="1">
        <v>8278</v>
      </c>
      <c r="E41" s="2"/>
      <c r="F41" s="1">
        <v>132252</v>
      </c>
      <c r="G41" s="1">
        <v>25740</v>
      </c>
      <c r="H41" s="1">
        <v>12988</v>
      </c>
      <c r="I41" s="2">
        <v>647</v>
      </c>
      <c r="J41" s="1">
        <v>2060877</v>
      </c>
      <c r="K41" s="1">
        <v>160981</v>
      </c>
      <c r="L41" s="1">
        <v>12801989</v>
      </c>
      <c r="M41" s="44"/>
      <c r="N41" s="37">
        <f>IFERROR(B41/J41,0)</f>
        <v>8.0679244806943842E-2</v>
      </c>
      <c r="O41" s="38">
        <f>IFERROR(I41/H41,0)</f>
        <v>4.9815214043732674E-2</v>
      </c>
      <c r="P41" s="36">
        <f>D41*250</f>
        <v>2069500</v>
      </c>
      <c r="Q41" s="39">
        <f>ABS(P41-B41)/B41</f>
        <v>11.44662296265111</v>
      </c>
    </row>
    <row r="42" spans="1:17" ht="13.5" thickBot="1" x14ac:dyDescent="0.35">
      <c r="A42" s="42" t="s">
        <v>65</v>
      </c>
      <c r="B42" s="1">
        <v>50375</v>
      </c>
      <c r="C42" s="2"/>
      <c r="D42" s="2">
        <v>681</v>
      </c>
      <c r="E42" s="2"/>
      <c r="F42" s="2" t="s">
        <v>104</v>
      </c>
      <c r="G42" s="2" t="s">
        <v>104</v>
      </c>
      <c r="H42" s="1">
        <v>14873</v>
      </c>
      <c r="I42" s="2">
        <v>201</v>
      </c>
      <c r="J42" s="1">
        <v>464073</v>
      </c>
      <c r="K42" s="1">
        <v>137018</v>
      </c>
      <c r="L42" s="1">
        <v>3386941</v>
      </c>
      <c r="M42" s="44"/>
      <c r="N42" s="37">
        <f>IFERROR(B42/J42,0)</f>
        <v>0.10854973247743351</v>
      </c>
      <c r="O42" s="38">
        <f>IFERROR(I42/H42,0)</f>
        <v>1.3514422107174073E-2</v>
      </c>
      <c r="P42" s="36">
        <f>D42*250</f>
        <v>170250</v>
      </c>
      <c r="Q42" s="39">
        <f>ABS(P42-B42)/B42</f>
        <v>2.3796526054590572</v>
      </c>
    </row>
    <row r="43" spans="1:17" ht="15" thickBot="1" x14ac:dyDescent="0.35">
      <c r="A43" s="41" t="s">
        <v>40</v>
      </c>
      <c r="B43" s="1">
        <v>25076</v>
      </c>
      <c r="C43" s="2"/>
      <c r="D43" s="1">
        <v>1118</v>
      </c>
      <c r="E43" s="2"/>
      <c r="F43" s="1">
        <v>2346</v>
      </c>
      <c r="G43" s="1">
        <v>21612</v>
      </c>
      <c r="H43" s="1">
        <v>23671</v>
      </c>
      <c r="I43" s="1">
        <v>1055</v>
      </c>
      <c r="J43" s="1">
        <v>797014</v>
      </c>
      <c r="K43" s="1">
        <v>752354</v>
      </c>
      <c r="L43" s="1">
        <v>1059361</v>
      </c>
      <c r="M43" s="44"/>
      <c r="N43" s="37">
        <f>IFERROR(B43/J43,0)</f>
        <v>3.1462433533162526E-2</v>
      </c>
      <c r="O43" s="38">
        <f>IFERROR(I43/H43,0)</f>
        <v>4.4569304211904866E-2</v>
      </c>
      <c r="P43" s="36">
        <f>D43*250</f>
        <v>279500</v>
      </c>
      <c r="Q43" s="39">
        <f>ABS(P43-B43)/B43</f>
        <v>10.14611580794385</v>
      </c>
    </row>
    <row r="44" spans="1:17" ht="15" thickBot="1" x14ac:dyDescent="0.35">
      <c r="A44" s="41" t="s">
        <v>25</v>
      </c>
      <c r="B44" s="1">
        <v>150891</v>
      </c>
      <c r="C44" s="2"/>
      <c r="D44" s="1">
        <v>3442</v>
      </c>
      <c r="E44" s="2"/>
      <c r="F44" s="1">
        <v>72952</v>
      </c>
      <c r="G44" s="1">
        <v>74497</v>
      </c>
      <c r="H44" s="1">
        <v>29307</v>
      </c>
      <c r="I44" s="2">
        <v>669</v>
      </c>
      <c r="J44" s="1">
        <v>1456415</v>
      </c>
      <c r="K44" s="1">
        <v>282870</v>
      </c>
      <c r="L44" s="1">
        <v>5148714</v>
      </c>
      <c r="M44" s="44"/>
      <c r="N44" s="37">
        <f>IFERROR(B44/J44,0)</f>
        <v>0.10360439847158949</v>
      </c>
      <c r="O44" s="38">
        <f>IFERROR(I44/H44,0)</f>
        <v>2.2827310881359402E-2</v>
      </c>
      <c r="P44" s="36">
        <f>D44*250</f>
        <v>860500</v>
      </c>
      <c r="Q44" s="39">
        <f>ABS(P44-B44)/B44</f>
        <v>4.7027920817013609</v>
      </c>
    </row>
    <row r="45" spans="1:17" ht="15" thickBot="1" x14ac:dyDescent="0.35">
      <c r="A45" s="41" t="s">
        <v>54</v>
      </c>
      <c r="B45" s="1">
        <v>23986</v>
      </c>
      <c r="C45" s="2"/>
      <c r="D45" s="2">
        <v>248</v>
      </c>
      <c r="E45" s="2"/>
      <c r="F45" s="1">
        <v>19626</v>
      </c>
      <c r="G45" s="1">
        <v>4112</v>
      </c>
      <c r="H45" s="1">
        <v>27113</v>
      </c>
      <c r="I45" s="2">
        <v>280</v>
      </c>
      <c r="J45" s="1">
        <v>198019</v>
      </c>
      <c r="K45" s="1">
        <v>223837</v>
      </c>
      <c r="L45" s="1">
        <v>884659</v>
      </c>
      <c r="M45" s="44"/>
      <c r="N45" s="37">
        <f>IFERROR(B45/J45,0)</f>
        <v>0.12112979057565183</v>
      </c>
      <c r="O45" s="38">
        <f>IFERROR(I45/H45,0)</f>
        <v>1.0327149337955963E-2</v>
      </c>
      <c r="P45" s="36">
        <f>D45*250</f>
        <v>62000</v>
      </c>
      <c r="Q45" s="39">
        <f>ABS(P45-B45)/B45</f>
        <v>1.5848411573417827</v>
      </c>
    </row>
    <row r="46" spans="1:17" ht="15" thickBot="1" x14ac:dyDescent="0.35">
      <c r="A46" s="41" t="s">
        <v>20</v>
      </c>
      <c r="B46" s="1">
        <v>199595</v>
      </c>
      <c r="C46" s="2"/>
      <c r="D46" s="1">
        <v>2560</v>
      </c>
      <c r="E46" s="2"/>
      <c r="F46" s="1">
        <v>183533</v>
      </c>
      <c r="G46" s="1">
        <v>13502</v>
      </c>
      <c r="H46" s="1">
        <v>29227</v>
      </c>
      <c r="I46" s="2">
        <v>375</v>
      </c>
      <c r="J46" s="1">
        <v>2928809</v>
      </c>
      <c r="K46" s="1">
        <v>428867</v>
      </c>
      <c r="L46" s="1">
        <v>6829174</v>
      </c>
      <c r="M46" s="44"/>
      <c r="N46" s="37">
        <f>IFERROR(B46/J46,0)</f>
        <v>6.8148861875253736E-2</v>
      </c>
      <c r="O46" s="38">
        <f>IFERROR(I46/H46,0)</f>
        <v>1.2830601840763678E-2</v>
      </c>
      <c r="P46" s="36">
        <f>D46*250</f>
        <v>640000</v>
      </c>
      <c r="Q46" s="39">
        <f>ABS(P46-B46)/B46</f>
        <v>2.2064931486259676</v>
      </c>
    </row>
    <row r="47" spans="1:17" ht="15" thickBot="1" x14ac:dyDescent="0.35">
      <c r="A47" s="41" t="s">
        <v>15</v>
      </c>
      <c r="B47" s="1">
        <v>802180</v>
      </c>
      <c r="C47" s="2"/>
      <c r="D47" s="1">
        <v>16480</v>
      </c>
      <c r="E47" s="2"/>
      <c r="F47" s="1">
        <v>695684</v>
      </c>
      <c r="G47" s="1">
        <v>90016</v>
      </c>
      <c r="H47" s="1">
        <v>27665</v>
      </c>
      <c r="I47" s="2">
        <v>568</v>
      </c>
      <c r="J47" s="1">
        <v>7020828</v>
      </c>
      <c r="K47" s="1">
        <v>242132</v>
      </c>
      <c r="L47" s="1">
        <v>28995881</v>
      </c>
      <c r="M47" s="44"/>
      <c r="N47" s="37">
        <f>IFERROR(B47/J47,0)</f>
        <v>0.11425717878290138</v>
      </c>
      <c r="O47" s="38">
        <f>IFERROR(I47/H47,0)</f>
        <v>2.0531357310681366E-2</v>
      </c>
      <c r="P47" s="36">
        <f>D47*250</f>
        <v>4120000</v>
      </c>
      <c r="Q47" s="39">
        <f>ABS(P47-B47)/B47</f>
        <v>4.1360043880425836</v>
      </c>
    </row>
    <row r="48" spans="1:17" ht="13.5" thickBot="1" x14ac:dyDescent="0.35">
      <c r="A48" s="42" t="s">
        <v>66</v>
      </c>
      <c r="B48" s="1">
        <v>1326</v>
      </c>
      <c r="C48" s="2"/>
      <c r="D48" s="2">
        <v>20</v>
      </c>
      <c r="E48" s="2"/>
      <c r="F48" s="1">
        <v>1256</v>
      </c>
      <c r="G48" s="2">
        <v>50</v>
      </c>
      <c r="H48" s="2"/>
      <c r="I48" s="2"/>
      <c r="J48" s="1">
        <v>21023</v>
      </c>
      <c r="K48" s="2"/>
      <c r="L48" s="2"/>
      <c r="M48" s="44"/>
      <c r="N48" s="37">
        <f>IFERROR(B48/J48,0)</f>
        <v>6.3073776340198826E-2</v>
      </c>
      <c r="O48" s="38">
        <f>IFERROR(I48/H48,0)</f>
        <v>0</v>
      </c>
      <c r="P48" s="36">
        <f>D48*250</f>
        <v>5000</v>
      </c>
      <c r="Q48" s="39">
        <f>ABS(P48-B48)/B48</f>
        <v>2.7707390648567118</v>
      </c>
    </row>
    <row r="49" spans="1:17" ht="15" thickBot="1" x14ac:dyDescent="0.35">
      <c r="A49" s="41" t="s">
        <v>28</v>
      </c>
      <c r="B49" s="1">
        <v>76225</v>
      </c>
      <c r="C49" s="2"/>
      <c r="D49" s="2">
        <v>476</v>
      </c>
      <c r="E49" s="2"/>
      <c r="F49" s="1">
        <v>56751</v>
      </c>
      <c r="G49" s="1">
        <v>18998</v>
      </c>
      <c r="H49" s="1">
        <v>23776</v>
      </c>
      <c r="I49" s="2">
        <v>148</v>
      </c>
      <c r="J49" s="1">
        <v>1110601</v>
      </c>
      <c r="K49" s="1">
        <v>346418</v>
      </c>
      <c r="L49" s="1">
        <v>3205958</v>
      </c>
      <c r="M49" s="44"/>
      <c r="N49" s="37">
        <f>IFERROR(B49/J49,0)</f>
        <v>6.8634009873933116E-2</v>
      </c>
      <c r="O49" s="38">
        <f>IFERROR(I49/H49,0)</f>
        <v>6.2247644683714673E-3</v>
      </c>
      <c r="P49" s="36">
        <f>D49*250</f>
        <v>119000</v>
      </c>
      <c r="Q49" s="39">
        <f>ABS(P49-B49)/B49</f>
        <v>0.56116759593309284</v>
      </c>
    </row>
    <row r="50" spans="1:17" ht="15" thickBot="1" x14ac:dyDescent="0.35">
      <c r="A50" s="41" t="s">
        <v>48</v>
      </c>
      <c r="B50" s="1">
        <v>1778</v>
      </c>
      <c r="C50" s="2"/>
      <c r="D50" s="2">
        <v>58</v>
      </c>
      <c r="E50" s="2"/>
      <c r="F50" s="1">
        <v>1616</v>
      </c>
      <c r="G50" s="2">
        <v>104</v>
      </c>
      <c r="H50" s="1">
        <v>2849</v>
      </c>
      <c r="I50" s="2">
        <v>93</v>
      </c>
      <c r="J50" s="1">
        <v>165786</v>
      </c>
      <c r="K50" s="1">
        <v>265687</v>
      </c>
      <c r="L50" s="1">
        <v>623989</v>
      </c>
      <c r="M50" s="44"/>
      <c r="N50" s="37">
        <f>IFERROR(B50/J50,0)</f>
        <v>1.0724669151798101E-2</v>
      </c>
      <c r="O50" s="38">
        <f>IFERROR(I50/H50,0)</f>
        <v>3.2643032643032643E-2</v>
      </c>
      <c r="P50" s="36">
        <f>D50*250</f>
        <v>14500</v>
      </c>
      <c r="Q50" s="39">
        <f>ABS(P50-B50)/B50</f>
        <v>7.1552305961754783</v>
      </c>
    </row>
    <row r="51" spans="1:17" ht="15" thickBot="1" x14ac:dyDescent="0.35">
      <c r="A51" s="41" t="s">
        <v>29</v>
      </c>
      <c r="B51" s="1">
        <v>150803</v>
      </c>
      <c r="C51" s="2"/>
      <c r="D51" s="1">
        <v>3270</v>
      </c>
      <c r="E51" s="2"/>
      <c r="F51" s="1">
        <v>17810</v>
      </c>
      <c r="G51" s="1">
        <v>129723</v>
      </c>
      <c r="H51" s="1">
        <v>17668</v>
      </c>
      <c r="I51" s="2">
        <v>383</v>
      </c>
      <c r="J51" s="1">
        <v>2267407</v>
      </c>
      <c r="K51" s="1">
        <v>265644</v>
      </c>
      <c r="L51" s="1">
        <v>8535519</v>
      </c>
      <c r="M51" s="44"/>
      <c r="N51" s="37">
        <f>IFERROR(B51/J51,0)</f>
        <v>6.6509012277019525E-2</v>
      </c>
      <c r="O51" s="38">
        <f>IFERROR(I51/H51,0)</f>
        <v>2.1677609237038716E-2</v>
      </c>
      <c r="P51" s="36">
        <f>D51*250</f>
        <v>817500</v>
      </c>
      <c r="Q51" s="39">
        <f>ABS(P51-B51)/B51</f>
        <v>4.4209796887329826</v>
      </c>
    </row>
    <row r="52" spans="1:17" ht="15" thickBot="1" x14ac:dyDescent="0.35">
      <c r="A52" s="41" t="s">
        <v>9</v>
      </c>
      <c r="B52" s="1">
        <v>92088</v>
      </c>
      <c r="C52" s="2"/>
      <c r="D52" s="1">
        <v>2145</v>
      </c>
      <c r="E52" s="2"/>
      <c r="F52" s="1">
        <v>43388</v>
      </c>
      <c r="G52" s="1">
        <v>46555</v>
      </c>
      <c r="H52" s="1">
        <v>12093</v>
      </c>
      <c r="I52" s="2">
        <v>282</v>
      </c>
      <c r="J52" s="1">
        <v>1922956</v>
      </c>
      <c r="K52" s="1">
        <v>252526</v>
      </c>
      <c r="L52" s="1">
        <v>7614893</v>
      </c>
      <c r="M52" s="44"/>
      <c r="N52" s="37">
        <f>IFERROR(B52/J52,0)</f>
        <v>4.7888771245935942E-2</v>
      </c>
      <c r="O52" s="38">
        <f>IFERROR(I52/H52,0)</f>
        <v>2.3319275613991566E-2</v>
      </c>
      <c r="P52" s="36">
        <f>D52*250</f>
        <v>536250</v>
      </c>
      <c r="Q52" s="39">
        <f>ABS(P52-B52)/B52</f>
        <v>4.8232342976283551</v>
      </c>
    </row>
    <row r="53" spans="1:17" ht="15" thickBot="1" x14ac:dyDescent="0.35">
      <c r="A53" s="41" t="s">
        <v>56</v>
      </c>
      <c r="B53" s="1">
        <v>16468</v>
      </c>
      <c r="C53" s="2"/>
      <c r="D53" s="2">
        <v>357</v>
      </c>
      <c r="E53" s="2"/>
      <c r="F53" s="1">
        <v>11938</v>
      </c>
      <c r="G53" s="1">
        <v>4173</v>
      </c>
      <c r="H53" s="1">
        <v>9189</v>
      </c>
      <c r="I53" s="2">
        <v>199</v>
      </c>
      <c r="J53" s="1">
        <v>582208</v>
      </c>
      <c r="K53" s="1">
        <v>324866</v>
      </c>
      <c r="L53" s="1">
        <v>1792147</v>
      </c>
      <c r="M53" s="44"/>
      <c r="N53" s="37">
        <f>IFERROR(B53/J53,0)</f>
        <v>2.8285423766076727E-2</v>
      </c>
      <c r="O53" s="38">
        <f>IFERROR(I53/H53,0)</f>
        <v>2.1656328218522147E-2</v>
      </c>
      <c r="P53" s="36">
        <f>D53*250</f>
        <v>89250</v>
      </c>
      <c r="Q53" s="39">
        <f>ABS(P53-B53)/B53</f>
        <v>4.4196016516881222</v>
      </c>
    </row>
    <row r="54" spans="1:17" ht="15" thickBot="1" x14ac:dyDescent="0.35">
      <c r="A54" s="41" t="s">
        <v>22</v>
      </c>
      <c r="B54" s="1">
        <v>130798</v>
      </c>
      <c r="C54" s="2"/>
      <c r="D54" s="1">
        <v>1372</v>
      </c>
      <c r="E54" s="2"/>
      <c r="F54" s="1">
        <v>105373</v>
      </c>
      <c r="G54" s="1">
        <v>24053</v>
      </c>
      <c r="H54" s="1">
        <v>22464</v>
      </c>
      <c r="I54" s="2">
        <v>236</v>
      </c>
      <c r="J54" s="1">
        <v>1587561</v>
      </c>
      <c r="K54" s="1">
        <v>272663</v>
      </c>
      <c r="L54" s="1">
        <v>5822434</v>
      </c>
      <c r="M54" s="44"/>
      <c r="N54" s="37">
        <f>IFERROR(B54/J54,0)</f>
        <v>8.2389275120767019E-2</v>
      </c>
      <c r="O54" s="38">
        <f>IFERROR(I54/H54,0)</f>
        <v>1.0505698005698005E-2</v>
      </c>
      <c r="P54" s="36">
        <f>D54*250</f>
        <v>343000</v>
      </c>
      <c r="Q54" s="39">
        <f>ABS(P54-B54)/B54</f>
        <v>1.6223642563341947</v>
      </c>
    </row>
    <row r="55" spans="1:17" ht="15" thickBot="1" x14ac:dyDescent="0.35">
      <c r="A55" s="48" t="s">
        <v>55</v>
      </c>
      <c r="B55" s="29">
        <v>6365</v>
      </c>
      <c r="C55" s="13"/>
      <c r="D55" s="13">
        <v>53</v>
      </c>
      <c r="E55" s="13"/>
      <c r="F55" s="29">
        <v>5083</v>
      </c>
      <c r="G55" s="29">
        <v>1229</v>
      </c>
      <c r="H55" s="29">
        <v>10998</v>
      </c>
      <c r="I55" s="13">
        <v>92</v>
      </c>
      <c r="J55" s="29">
        <v>165242</v>
      </c>
      <c r="K55" s="29">
        <v>285511</v>
      </c>
      <c r="L55" s="29">
        <v>578759</v>
      </c>
      <c r="M55" s="44"/>
      <c r="N55" s="37">
        <f>IFERROR(B55/J55,0)</f>
        <v>3.8519262657193694E-2</v>
      </c>
      <c r="O55" s="38">
        <f>IFERROR(I55/H55,0)</f>
        <v>8.3651573013275148E-3</v>
      </c>
      <c r="P55" s="36">
        <f>D55*250</f>
        <v>13250</v>
      </c>
      <c r="Q55" s="39">
        <f>ABS(P55-B55)/B55</f>
        <v>1.0816967792615868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6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6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6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6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7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6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6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6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6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5C896C4C-9EEF-4F04-B38C-73F36AB65D37}"/>
    <hyperlink ref="A47" r:id="rId2" display="https://www.worldometers.info/coronavirus/usa/texas/" xr:uid="{24DAB836-D09A-4D7C-A21A-65074CC1BDEF}"/>
    <hyperlink ref="A11" r:id="rId3" display="https://www.worldometers.info/coronavirus/usa/florida/" xr:uid="{0AE7AA97-2FE4-4832-B8A7-CAC5E5379565}"/>
    <hyperlink ref="A35" r:id="rId4" display="https://www.worldometers.info/coronavirus/usa/new-york/" xr:uid="{DD13B6D1-55CA-4437-8D3E-4F2F1C073BBC}"/>
    <hyperlink ref="A12" r:id="rId5" display="https://www.worldometers.info/coronavirus/usa/georgia/" xr:uid="{F94922A8-CD4E-47E3-A8F3-A14F8FE8255D}"/>
    <hyperlink ref="A16" r:id="rId6" display="https://www.worldometers.info/coronavirus/usa/illinois/" xr:uid="{35A10F69-F0E8-4CD6-87EC-3E4C95797287}"/>
    <hyperlink ref="A4" r:id="rId7" display="https://www.worldometers.info/coronavirus/usa/arizona/" xr:uid="{0688F7DC-55D9-444B-90A5-B92E4FBD2877}"/>
    <hyperlink ref="A36" r:id="rId8" display="https://www.worldometers.info/coronavirus/usa/north-carolina/" xr:uid="{EAE58614-D9A1-4B52-98C3-F89D121A14EE}"/>
    <hyperlink ref="A33" r:id="rId9" display="https://www.worldometers.info/coronavirus/usa/new-jersey/" xr:uid="{DC7D934A-505A-4808-B02A-486AC3D8A8DD}"/>
    <hyperlink ref="A46" r:id="rId10" display="https://www.worldometers.info/coronavirus/usa/tennessee/" xr:uid="{67EACA62-5143-4605-BDAC-9525E31D2BB9}"/>
    <hyperlink ref="A21" r:id="rId11" display="https://www.worldometers.info/coronavirus/usa/louisiana/" xr:uid="{C6F5C641-4E0F-4B99-8B21-FF31F0CDB436}"/>
    <hyperlink ref="A41" r:id="rId12" display="https://www.worldometers.info/coronavirus/usa/pennsylvania/" xr:uid="{C0FCD258-EAA5-4C38-96A4-A5D9AC5121DB}"/>
    <hyperlink ref="A2" r:id="rId13" display="https://www.worldometers.info/coronavirus/usa/alabama/" xr:uid="{EC471727-7D5F-40CA-8548-985B17610050}"/>
    <hyperlink ref="A38" r:id="rId14" display="https://www.worldometers.info/coronavirus/usa/ohio/" xr:uid="{FAEABA22-51D8-48EB-98CD-B0C58F066B9A}"/>
    <hyperlink ref="A44" r:id="rId15" display="https://www.worldometers.info/coronavirus/usa/south-carolina/" xr:uid="{3AD9E502-8227-415E-B114-4088CE07A113}"/>
    <hyperlink ref="A51" r:id="rId16" display="https://www.worldometers.info/coronavirus/usa/virginia/" xr:uid="{BA4228DA-555E-48FB-9F10-FED2021A52A7}"/>
    <hyperlink ref="A25" r:id="rId17" display="https://www.worldometers.info/coronavirus/usa/michigan/" xr:uid="{E0B366C2-CD9A-4B29-8E5F-CC550BF10FC7}"/>
    <hyperlink ref="A28" r:id="rId18" display="https://www.worldometers.info/coronavirus/usa/missouri/" xr:uid="{56FCA217-2D3E-462E-BB18-A97E33DA0B75}"/>
    <hyperlink ref="A24" r:id="rId19" display="https://www.worldometers.info/coronavirus/usa/massachusetts/" xr:uid="{F268490D-F263-4DF2-9A07-EFD9C44E8EF2}"/>
    <hyperlink ref="A54" r:id="rId20" display="https://www.worldometers.info/coronavirus/usa/wisconsin/" xr:uid="{3AC8DD90-99B0-46F1-AF94-950F058CE3F3}"/>
    <hyperlink ref="A23" r:id="rId21" display="https://www.worldometers.info/coronavirus/usa/maryland/" xr:uid="{9373312E-9B24-449F-A3E8-122330DA2E8A}"/>
    <hyperlink ref="A17" r:id="rId22" display="https://www.worldometers.info/coronavirus/usa/indiana/" xr:uid="{59B0A263-822D-4DEB-90F2-B0E3B6935132}"/>
    <hyperlink ref="A26" r:id="rId23" display="https://www.worldometers.info/coronavirus/usa/minnesota/" xr:uid="{94398529-5110-4D34-A1C1-63233670F7DA}"/>
    <hyperlink ref="A27" r:id="rId24" display="https://www.worldometers.info/coronavirus/usa/mississippi/" xr:uid="{613C026F-9FDA-40A2-ABEF-08B3557EC3F3}"/>
    <hyperlink ref="A18" r:id="rId25" display="https://www.worldometers.info/coronavirus/usa/iowa/" xr:uid="{941FD776-818F-4E6F-99B1-AD1552E8BCD0}"/>
    <hyperlink ref="A52" r:id="rId26" display="https://www.worldometers.info/coronavirus/usa/washington/" xr:uid="{E418C05D-AE40-4E7F-9299-DD474F18D331}"/>
    <hyperlink ref="A39" r:id="rId27" display="https://www.worldometers.info/coronavirus/usa/oklahoma/" xr:uid="{C79926F0-2EBB-43A4-B279-82FEA8A032B3}"/>
    <hyperlink ref="A5" r:id="rId28" display="https://www.worldometers.info/coronavirus/usa/arkansas/" xr:uid="{4263A504-7C57-4C54-B46F-7D0C66964587}"/>
    <hyperlink ref="A31" r:id="rId29" display="https://www.worldometers.info/coronavirus/usa/nevada/" xr:uid="{1E741125-B482-4199-83E1-B1C5ED3E1C25}"/>
    <hyperlink ref="A49" r:id="rId30" display="https://www.worldometers.info/coronavirus/usa/utah/" xr:uid="{5A39AD4D-80DE-42A0-AECB-F34324B632E6}"/>
    <hyperlink ref="A7" r:id="rId31" display="https://www.worldometers.info/coronavirus/usa/colorado/" xr:uid="{DC25CC47-ECF2-4031-9E88-2B1CCFFE6399}"/>
    <hyperlink ref="A20" r:id="rId32" display="https://www.worldometers.info/coronavirus/usa/kentucky/" xr:uid="{0586E15A-0EC5-4994-9255-7D9B1F0908F7}"/>
    <hyperlink ref="A19" r:id="rId33" display="https://www.worldometers.info/coronavirus/usa/kansas/" xr:uid="{BBB5E8A1-7A8A-4258-B458-0F4D6FD1E26B}"/>
    <hyperlink ref="A8" r:id="rId34" display="https://www.worldometers.info/coronavirus/usa/connecticut/" xr:uid="{94F829EB-8632-4B08-BE66-500726185E97}"/>
    <hyperlink ref="A30" r:id="rId35" display="https://www.worldometers.info/coronavirus/usa/nebraska/" xr:uid="{7469A831-80C5-4CC2-9FC8-C58844BABE9C}"/>
    <hyperlink ref="A15" r:id="rId36" display="https://www.worldometers.info/coronavirus/usa/idaho/" xr:uid="{C1D5F3E9-4CA6-43E0-A1C5-7867DE265530}"/>
    <hyperlink ref="A40" r:id="rId37" display="https://www.worldometers.info/coronavirus/usa/oregon/" xr:uid="{9826A0F1-2B18-4D01-853D-268CB59850AE}"/>
    <hyperlink ref="A34" r:id="rId38" display="https://www.worldometers.info/coronavirus/usa/new-mexico/" xr:uid="{27995938-D3C4-4C40-B809-2E80602B338B}"/>
    <hyperlink ref="A43" r:id="rId39" display="https://www.worldometers.info/coronavirus/usa/rhode-island/" xr:uid="{B46804A4-75DC-4C76-96F7-082BED7DB00F}"/>
    <hyperlink ref="A45" r:id="rId40" display="https://www.worldometers.info/coronavirus/usa/south-dakota/" xr:uid="{D3029E8F-6708-4F8F-B45B-651A86880693}"/>
    <hyperlink ref="A37" r:id="rId41" display="https://www.worldometers.info/coronavirus/usa/north-dakota/" xr:uid="{F4FD2BF2-E0DA-4F1F-93A2-2A167F191E28}"/>
    <hyperlink ref="A9" r:id="rId42" display="https://www.worldometers.info/coronavirus/usa/delaware/" xr:uid="{5A65AED4-0241-47E2-8E4E-CCB8DE573590}"/>
    <hyperlink ref="A53" r:id="rId43" display="https://www.worldometers.info/coronavirus/usa/west-virginia/" xr:uid="{6F8B3508-A396-4FA4-83C9-6C5F37367912}"/>
    <hyperlink ref="A10" r:id="rId44" display="https://www.worldometers.info/coronavirus/usa/district-of-columbia/" xr:uid="{25A0332E-5768-410E-A00F-25BF7472A214}"/>
    <hyperlink ref="A29" r:id="rId45" display="https://www.worldometers.info/coronavirus/usa/montana/" xr:uid="{68D0BE82-D40F-4182-83FE-05DC6A5EC529}"/>
    <hyperlink ref="A14" r:id="rId46" display="https://www.worldometers.info/coronavirus/usa/hawaii/" xr:uid="{6D0A147D-E3C7-487E-B1FD-0CEEDDF7FF2A}"/>
    <hyperlink ref="A32" r:id="rId47" display="https://www.worldometers.info/coronavirus/usa/new-hampshire/" xr:uid="{08E9EBC7-A74D-43AD-9FBA-6B6AFF47E4E9}"/>
    <hyperlink ref="A3" r:id="rId48" display="https://www.worldometers.info/coronavirus/usa/alaska/" xr:uid="{9727265A-79EC-4764-8C99-08D40C92AD3A}"/>
    <hyperlink ref="A55" r:id="rId49" display="https://www.worldometers.info/coronavirus/usa/wyoming/" xr:uid="{6EAE36BC-FB35-4974-9288-AC5DABFF316C}"/>
    <hyperlink ref="A22" r:id="rId50" display="https://www.worldometers.info/coronavirus/usa/maine/" xr:uid="{F218F2D6-47F9-4048-A5F6-1010CF05A098}"/>
    <hyperlink ref="A50" r:id="rId51" display="https://www.worldometers.info/coronavirus/usa/vermont/" xr:uid="{843B0076-2C50-4A77-BCC8-120EC8215FD3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2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2558</v>
      </c>
    </row>
    <row r="3" spans="1:2" ht="15" thickBot="1" x14ac:dyDescent="0.4">
      <c r="A3" s="41" t="s">
        <v>52</v>
      </c>
      <c r="B3" s="31">
        <v>58</v>
      </c>
    </row>
    <row r="4" spans="1:2" ht="15" thickBot="1" x14ac:dyDescent="0.4">
      <c r="A4" s="41" t="s">
        <v>33</v>
      </c>
      <c r="B4" s="31">
        <v>5705</v>
      </c>
    </row>
    <row r="5" spans="1:2" ht="15" thickBot="1" x14ac:dyDescent="0.4">
      <c r="A5" s="41" t="s">
        <v>34</v>
      </c>
      <c r="B5" s="31">
        <v>1407</v>
      </c>
    </row>
    <row r="6" spans="1:2" ht="15" thickBot="1" x14ac:dyDescent="0.4">
      <c r="A6" s="41" t="s">
        <v>10</v>
      </c>
      <c r="B6" s="31">
        <v>16119</v>
      </c>
    </row>
    <row r="7" spans="1:2" ht="15" thickBot="1" x14ac:dyDescent="0.4">
      <c r="A7" s="41" t="s">
        <v>18</v>
      </c>
      <c r="B7" s="31">
        <v>2060</v>
      </c>
    </row>
    <row r="8" spans="1:2" ht="15" thickBot="1" x14ac:dyDescent="0.4">
      <c r="A8" s="41" t="s">
        <v>23</v>
      </c>
      <c r="B8" s="31">
        <v>4513</v>
      </c>
    </row>
    <row r="9" spans="1:2" ht="15" thickBot="1" x14ac:dyDescent="0.4">
      <c r="A9" s="41" t="s">
        <v>43</v>
      </c>
      <c r="B9" s="31">
        <v>645</v>
      </c>
    </row>
    <row r="10" spans="1:2" ht="29.5" thickBot="1" x14ac:dyDescent="0.4">
      <c r="A10" s="41" t="s">
        <v>63</v>
      </c>
      <c r="B10" s="31">
        <v>629</v>
      </c>
    </row>
    <row r="11" spans="1:2" ht="15" thickBot="1" x14ac:dyDescent="0.4">
      <c r="A11" s="41" t="s">
        <v>13</v>
      </c>
      <c r="B11" s="31">
        <v>14640</v>
      </c>
    </row>
    <row r="12" spans="1:2" ht="15" thickBot="1" x14ac:dyDescent="0.4">
      <c r="A12" s="41" t="s">
        <v>16</v>
      </c>
      <c r="B12" s="31">
        <v>7134</v>
      </c>
    </row>
    <row r="13" spans="1:2" ht="15" thickBot="1" x14ac:dyDescent="0.4">
      <c r="A13" s="42" t="s">
        <v>64</v>
      </c>
      <c r="B13" s="31">
        <v>49</v>
      </c>
    </row>
    <row r="14" spans="1:2" ht="15" thickBot="1" x14ac:dyDescent="0.4">
      <c r="A14" s="41" t="s">
        <v>47</v>
      </c>
      <c r="B14" s="31">
        <v>153</v>
      </c>
    </row>
    <row r="15" spans="1:2" ht="15" thickBot="1" x14ac:dyDescent="0.4">
      <c r="A15" s="41" t="s">
        <v>49</v>
      </c>
      <c r="B15" s="31">
        <v>480</v>
      </c>
    </row>
    <row r="16" spans="1:2" ht="15" thickBot="1" x14ac:dyDescent="0.4">
      <c r="A16" s="41" t="s">
        <v>12</v>
      </c>
      <c r="B16" s="31">
        <v>9023</v>
      </c>
    </row>
    <row r="17" spans="1:2" ht="15" thickBot="1" x14ac:dyDescent="0.4">
      <c r="A17" s="41" t="s">
        <v>27</v>
      </c>
      <c r="B17" s="31">
        <v>3669</v>
      </c>
    </row>
    <row r="18" spans="1:2" ht="15" thickBot="1" x14ac:dyDescent="0.4">
      <c r="A18" s="41" t="s">
        <v>41</v>
      </c>
      <c r="B18" s="31">
        <v>1381</v>
      </c>
    </row>
    <row r="19" spans="1:2" ht="15" thickBot="1" x14ac:dyDescent="0.4">
      <c r="A19" s="41" t="s">
        <v>45</v>
      </c>
      <c r="B19" s="31">
        <v>698</v>
      </c>
    </row>
    <row r="20" spans="1:2" ht="15" thickBot="1" x14ac:dyDescent="0.4">
      <c r="A20" s="41" t="s">
        <v>38</v>
      </c>
      <c r="B20" s="31">
        <v>1205</v>
      </c>
    </row>
    <row r="21" spans="1:2" ht="15" thickBot="1" x14ac:dyDescent="0.4">
      <c r="A21" s="41" t="s">
        <v>14</v>
      </c>
      <c r="B21" s="31">
        <v>5545</v>
      </c>
    </row>
    <row r="22" spans="1:2" ht="15" thickBot="1" x14ac:dyDescent="0.4">
      <c r="A22" s="41" t="s">
        <v>39</v>
      </c>
      <c r="B22" s="31">
        <v>142</v>
      </c>
    </row>
    <row r="23" spans="1:2" ht="15" thickBot="1" x14ac:dyDescent="0.4">
      <c r="A23" s="41" t="s">
        <v>26</v>
      </c>
      <c r="B23" s="31">
        <v>3957</v>
      </c>
    </row>
    <row r="24" spans="1:2" ht="15" thickBot="1" x14ac:dyDescent="0.4">
      <c r="A24" s="41" t="s">
        <v>17</v>
      </c>
      <c r="B24" s="31">
        <v>9507</v>
      </c>
    </row>
    <row r="25" spans="1:2" ht="15" thickBot="1" x14ac:dyDescent="0.4">
      <c r="A25" s="41" t="s">
        <v>11</v>
      </c>
      <c r="B25" s="31">
        <v>7124</v>
      </c>
    </row>
    <row r="26" spans="1:2" ht="15" thickBot="1" x14ac:dyDescent="0.4">
      <c r="A26" s="41" t="s">
        <v>32</v>
      </c>
      <c r="B26" s="31">
        <v>2126</v>
      </c>
    </row>
    <row r="27" spans="1:2" ht="15" thickBot="1" x14ac:dyDescent="0.4">
      <c r="A27" s="41" t="s">
        <v>30</v>
      </c>
      <c r="B27" s="31">
        <v>3011</v>
      </c>
    </row>
    <row r="28" spans="1:2" ht="15" thickBot="1" x14ac:dyDescent="0.4">
      <c r="A28" s="41" t="s">
        <v>35</v>
      </c>
      <c r="B28" s="31">
        <v>2303</v>
      </c>
    </row>
    <row r="29" spans="1:2" ht="15" thickBot="1" x14ac:dyDescent="0.4">
      <c r="A29" s="41" t="s">
        <v>51</v>
      </c>
      <c r="B29" s="31">
        <v>186</v>
      </c>
    </row>
    <row r="30" spans="1:2" ht="15" thickBot="1" x14ac:dyDescent="0.4">
      <c r="A30" s="41" t="s">
        <v>50</v>
      </c>
      <c r="B30" s="31">
        <v>497</v>
      </c>
    </row>
    <row r="31" spans="1:2" ht="15" thickBot="1" x14ac:dyDescent="0.4">
      <c r="A31" s="41" t="s">
        <v>31</v>
      </c>
      <c r="B31" s="31">
        <v>1620</v>
      </c>
    </row>
    <row r="32" spans="1:2" ht="29.5" thickBot="1" x14ac:dyDescent="0.4">
      <c r="A32" s="41" t="s">
        <v>42</v>
      </c>
      <c r="B32" s="31">
        <v>442</v>
      </c>
    </row>
    <row r="33" spans="1:2" ht="15" thickBot="1" x14ac:dyDescent="0.4">
      <c r="A33" s="41" t="s">
        <v>8</v>
      </c>
      <c r="B33" s="31">
        <v>16254</v>
      </c>
    </row>
    <row r="34" spans="1:2" ht="15" thickBot="1" x14ac:dyDescent="0.4">
      <c r="A34" s="41" t="s">
        <v>44</v>
      </c>
      <c r="B34" s="31">
        <v>890</v>
      </c>
    </row>
    <row r="35" spans="1:2" ht="15" thickBot="1" x14ac:dyDescent="0.4">
      <c r="A35" s="41" t="s">
        <v>7</v>
      </c>
      <c r="B35" s="31">
        <v>33290</v>
      </c>
    </row>
    <row r="36" spans="1:2" ht="15" thickBot="1" x14ac:dyDescent="0.4">
      <c r="A36" s="41" t="s">
        <v>24</v>
      </c>
      <c r="B36" s="31">
        <v>3629</v>
      </c>
    </row>
    <row r="37" spans="1:2" ht="15" thickBot="1" x14ac:dyDescent="0.4">
      <c r="A37" s="41" t="s">
        <v>53</v>
      </c>
      <c r="B37" s="31">
        <v>271</v>
      </c>
    </row>
    <row r="38" spans="1:2" ht="15" thickBot="1" x14ac:dyDescent="0.4">
      <c r="A38" s="41" t="s">
        <v>21</v>
      </c>
      <c r="B38" s="31">
        <v>4930</v>
      </c>
    </row>
    <row r="39" spans="1:2" ht="15" thickBot="1" x14ac:dyDescent="0.4">
      <c r="A39" s="41" t="s">
        <v>46</v>
      </c>
      <c r="B39" s="31">
        <v>1051</v>
      </c>
    </row>
    <row r="40" spans="1:2" ht="15" thickBot="1" x14ac:dyDescent="0.4">
      <c r="A40" s="41" t="s">
        <v>37</v>
      </c>
      <c r="B40" s="31">
        <v>571</v>
      </c>
    </row>
    <row r="41" spans="1:2" ht="15" thickBot="1" x14ac:dyDescent="0.4">
      <c r="A41" s="41" t="s">
        <v>19</v>
      </c>
      <c r="B41" s="31">
        <v>8278</v>
      </c>
    </row>
    <row r="42" spans="1:2" ht="15" thickBot="1" x14ac:dyDescent="0.4">
      <c r="A42" s="42" t="s">
        <v>65</v>
      </c>
      <c r="B42" s="31">
        <v>681</v>
      </c>
    </row>
    <row r="43" spans="1:2" ht="15" thickBot="1" x14ac:dyDescent="0.4">
      <c r="A43" s="41" t="s">
        <v>40</v>
      </c>
      <c r="B43" s="31">
        <v>1118</v>
      </c>
    </row>
    <row r="44" spans="1:2" ht="15" thickBot="1" x14ac:dyDescent="0.4">
      <c r="A44" s="41" t="s">
        <v>25</v>
      </c>
      <c r="B44" s="31">
        <v>3442</v>
      </c>
    </row>
    <row r="45" spans="1:2" ht="15" thickBot="1" x14ac:dyDescent="0.4">
      <c r="A45" s="41" t="s">
        <v>54</v>
      </c>
      <c r="B45" s="31">
        <v>248</v>
      </c>
    </row>
    <row r="46" spans="1:2" ht="15" thickBot="1" x14ac:dyDescent="0.4">
      <c r="A46" s="41" t="s">
        <v>20</v>
      </c>
      <c r="B46" s="31">
        <v>2560</v>
      </c>
    </row>
    <row r="47" spans="1:2" ht="15" thickBot="1" x14ac:dyDescent="0.4">
      <c r="A47" s="41" t="s">
        <v>15</v>
      </c>
      <c r="B47" s="31">
        <v>16480</v>
      </c>
    </row>
    <row r="48" spans="1:2" ht="21.5" thickBot="1" x14ac:dyDescent="0.4">
      <c r="A48" s="42" t="s">
        <v>66</v>
      </c>
      <c r="B48" s="31">
        <v>20</v>
      </c>
    </row>
    <row r="49" spans="1:2" ht="15" thickBot="1" x14ac:dyDescent="0.4">
      <c r="A49" s="41" t="s">
        <v>28</v>
      </c>
      <c r="B49" s="31">
        <v>476</v>
      </c>
    </row>
    <row r="50" spans="1:2" ht="15" thickBot="1" x14ac:dyDescent="0.4">
      <c r="A50" s="41" t="s">
        <v>48</v>
      </c>
      <c r="B50" s="31">
        <v>58</v>
      </c>
    </row>
    <row r="51" spans="1:2" ht="15" thickBot="1" x14ac:dyDescent="0.4">
      <c r="A51" s="41" t="s">
        <v>29</v>
      </c>
      <c r="B51" s="31">
        <v>3270</v>
      </c>
    </row>
    <row r="52" spans="1:2" ht="15" thickBot="1" x14ac:dyDescent="0.4">
      <c r="A52" s="41" t="s">
        <v>9</v>
      </c>
      <c r="B52" s="31">
        <v>2145</v>
      </c>
    </row>
    <row r="53" spans="1:2" ht="15" thickBot="1" x14ac:dyDescent="0.4">
      <c r="A53" s="41" t="s">
        <v>56</v>
      </c>
      <c r="B53" s="31">
        <v>357</v>
      </c>
    </row>
    <row r="54" spans="1:2" ht="15" thickBot="1" x14ac:dyDescent="0.4">
      <c r="A54" s="41" t="s">
        <v>22</v>
      </c>
      <c r="B54" s="31">
        <v>1372</v>
      </c>
    </row>
    <row r="55" spans="1:2" ht="15" thickBot="1" x14ac:dyDescent="0.4">
      <c r="A55" s="48" t="s">
        <v>55</v>
      </c>
      <c r="B55" s="56">
        <v>53</v>
      </c>
    </row>
    <row r="56" spans="1:2" ht="15" thickBot="1" x14ac:dyDescent="0.4">
      <c r="A56" s="48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6C10ADB2-DCCA-4238-B24D-FAF2EB92A3FC}"/>
    <hyperlink ref="A47" r:id="rId2" display="https://www.worldometers.info/coronavirus/usa/texas/" xr:uid="{FC751432-F0FD-4AEC-B17B-771F753538D6}"/>
    <hyperlink ref="A11" r:id="rId3" display="https://www.worldometers.info/coronavirus/usa/florida/" xr:uid="{7972F5F3-11C3-4A60-BFFE-9C70216934DF}"/>
    <hyperlink ref="A35" r:id="rId4" display="https://www.worldometers.info/coronavirus/usa/new-york/" xr:uid="{26F1168E-D0FD-41F5-9689-F160637DF77C}"/>
    <hyperlink ref="A12" r:id="rId5" display="https://www.worldometers.info/coronavirus/usa/georgia/" xr:uid="{D7B18CB2-82D8-4B76-B86B-0E401F49526C}"/>
    <hyperlink ref="A16" r:id="rId6" display="https://www.worldometers.info/coronavirus/usa/illinois/" xr:uid="{6F319BAB-DD99-498A-B8C6-461347840018}"/>
    <hyperlink ref="A4" r:id="rId7" display="https://www.worldometers.info/coronavirus/usa/arizona/" xr:uid="{085581C9-BBBB-4C9F-BB3B-1339C0443C40}"/>
    <hyperlink ref="A36" r:id="rId8" display="https://www.worldometers.info/coronavirus/usa/north-carolina/" xr:uid="{22072C3E-F0F4-4971-A149-28EF6941711D}"/>
    <hyperlink ref="A33" r:id="rId9" display="https://www.worldometers.info/coronavirus/usa/new-jersey/" xr:uid="{B051693A-64FB-47F4-BC32-5FCDCB46296E}"/>
    <hyperlink ref="A46" r:id="rId10" display="https://www.worldometers.info/coronavirus/usa/tennessee/" xr:uid="{734B4CB7-62CA-4CAC-84D8-498EC682B7D4}"/>
    <hyperlink ref="A21" r:id="rId11" display="https://www.worldometers.info/coronavirus/usa/louisiana/" xr:uid="{55415192-69E5-408E-826E-7B31C83FBB35}"/>
    <hyperlink ref="A41" r:id="rId12" display="https://www.worldometers.info/coronavirus/usa/pennsylvania/" xr:uid="{75DD8B8F-F187-4AF5-9F35-F160C9766083}"/>
    <hyperlink ref="A2" r:id="rId13" display="https://www.worldometers.info/coronavirus/usa/alabama/" xr:uid="{C5FD11A4-A049-4D8D-B869-3D954C8207DA}"/>
    <hyperlink ref="A38" r:id="rId14" display="https://www.worldometers.info/coronavirus/usa/ohio/" xr:uid="{26F5166A-9759-4100-9948-FF1E110F3232}"/>
    <hyperlink ref="A44" r:id="rId15" display="https://www.worldometers.info/coronavirus/usa/south-carolina/" xr:uid="{520E0047-E5A3-4884-8F00-1A91749EC3FE}"/>
    <hyperlink ref="A51" r:id="rId16" display="https://www.worldometers.info/coronavirus/usa/virginia/" xr:uid="{9A90D5A6-EF3E-4E9C-B22C-DF4043E73DAC}"/>
    <hyperlink ref="A25" r:id="rId17" display="https://www.worldometers.info/coronavirus/usa/michigan/" xr:uid="{0BCDCA2E-5AFB-435A-9934-D46CCC4C452E}"/>
    <hyperlink ref="A28" r:id="rId18" display="https://www.worldometers.info/coronavirus/usa/missouri/" xr:uid="{6BC4B6F4-E3A9-4101-947E-CADDD846EE0A}"/>
    <hyperlink ref="A24" r:id="rId19" display="https://www.worldometers.info/coronavirus/usa/massachusetts/" xr:uid="{C28AD776-2AB1-4FF1-A7CE-7992E4A998F3}"/>
    <hyperlink ref="A54" r:id="rId20" display="https://www.worldometers.info/coronavirus/usa/wisconsin/" xr:uid="{DCB62859-BB0A-404B-8B24-8F3AC69013E8}"/>
    <hyperlink ref="A23" r:id="rId21" display="https://www.worldometers.info/coronavirus/usa/maryland/" xr:uid="{524F0115-65B0-4EBE-8374-604D3EE134CA}"/>
    <hyperlink ref="A17" r:id="rId22" display="https://www.worldometers.info/coronavirus/usa/indiana/" xr:uid="{F0083531-6CAD-4641-B0C4-A40DEFF82DC1}"/>
    <hyperlink ref="A26" r:id="rId23" display="https://www.worldometers.info/coronavirus/usa/minnesota/" xr:uid="{7951140B-552A-46E4-AFCF-8A6F76C20C9A}"/>
    <hyperlink ref="A27" r:id="rId24" display="https://www.worldometers.info/coronavirus/usa/mississippi/" xr:uid="{D7DC59A3-C88E-484F-A571-C2AF231BAEC9}"/>
    <hyperlink ref="A18" r:id="rId25" display="https://www.worldometers.info/coronavirus/usa/iowa/" xr:uid="{8D952B8F-C7E4-43DF-9D34-E80D6F684C9F}"/>
    <hyperlink ref="A52" r:id="rId26" display="https://www.worldometers.info/coronavirus/usa/washington/" xr:uid="{DE3CD669-2EE9-4696-95EB-1905BD053FCD}"/>
    <hyperlink ref="A39" r:id="rId27" display="https://www.worldometers.info/coronavirus/usa/oklahoma/" xr:uid="{55668476-FB67-407C-943E-821464D09CE3}"/>
    <hyperlink ref="A5" r:id="rId28" display="https://www.worldometers.info/coronavirus/usa/arkansas/" xr:uid="{F03530C6-2A99-44FF-88CD-89CD22F7DC52}"/>
    <hyperlink ref="A31" r:id="rId29" display="https://www.worldometers.info/coronavirus/usa/nevada/" xr:uid="{EC64F478-0803-42FC-B7B3-7A9A0E3C7514}"/>
    <hyperlink ref="A49" r:id="rId30" display="https://www.worldometers.info/coronavirus/usa/utah/" xr:uid="{9D558BAE-E3B1-44BE-A2B9-3F106503D692}"/>
    <hyperlink ref="A7" r:id="rId31" display="https://www.worldometers.info/coronavirus/usa/colorado/" xr:uid="{B3776FF8-165A-444A-897B-527C74655C6B}"/>
    <hyperlink ref="A20" r:id="rId32" display="https://www.worldometers.info/coronavirus/usa/kentucky/" xr:uid="{8C1D02A0-FA36-4CD7-B9E5-3626EC908A83}"/>
    <hyperlink ref="A19" r:id="rId33" display="https://www.worldometers.info/coronavirus/usa/kansas/" xr:uid="{06E47147-18BD-4C48-9D8C-056FFEC168DB}"/>
    <hyperlink ref="A8" r:id="rId34" display="https://www.worldometers.info/coronavirus/usa/connecticut/" xr:uid="{F0F4C75D-802A-42DE-B5E5-5700892B34AA}"/>
    <hyperlink ref="A30" r:id="rId35" display="https://www.worldometers.info/coronavirus/usa/nebraska/" xr:uid="{F1F09741-8DAA-47AF-B98B-5622F66F28FC}"/>
    <hyperlink ref="A15" r:id="rId36" display="https://www.worldometers.info/coronavirus/usa/idaho/" xr:uid="{927795AD-6D66-43FC-8123-505A81C54F1B}"/>
    <hyperlink ref="A40" r:id="rId37" display="https://www.worldometers.info/coronavirus/usa/oregon/" xr:uid="{0F85353F-7D22-4D08-903A-F654FC2A648D}"/>
    <hyperlink ref="A34" r:id="rId38" display="https://www.worldometers.info/coronavirus/usa/new-mexico/" xr:uid="{355AD95F-EE15-4F5F-99A3-2EB62B009F41}"/>
    <hyperlink ref="A43" r:id="rId39" display="https://www.worldometers.info/coronavirus/usa/rhode-island/" xr:uid="{7F9FDC21-6FFC-43C5-8883-15CED059784B}"/>
    <hyperlink ref="A45" r:id="rId40" display="https://www.worldometers.info/coronavirus/usa/south-dakota/" xr:uid="{19956A3F-BA27-430A-96E9-F5FCB1D6D7CD}"/>
    <hyperlink ref="A37" r:id="rId41" display="https://www.worldometers.info/coronavirus/usa/north-dakota/" xr:uid="{4DA5E7DB-D08F-4AD7-8A14-4DC2915C4D11}"/>
    <hyperlink ref="A9" r:id="rId42" display="https://www.worldometers.info/coronavirus/usa/delaware/" xr:uid="{3602C606-3130-49F3-86CA-0402D254C5EE}"/>
    <hyperlink ref="A53" r:id="rId43" display="https://www.worldometers.info/coronavirus/usa/west-virginia/" xr:uid="{FBB95920-AD4D-4B6E-B278-36CC26E8A842}"/>
    <hyperlink ref="A10" r:id="rId44" display="https://www.worldometers.info/coronavirus/usa/district-of-columbia/" xr:uid="{3CFB0BAA-FAF4-4FC9-AE70-09DA143467CE}"/>
    <hyperlink ref="A29" r:id="rId45" display="https://www.worldometers.info/coronavirus/usa/montana/" xr:uid="{7C3BB334-9FCE-4FB8-BC08-AF8392F0F6E6}"/>
    <hyperlink ref="A14" r:id="rId46" display="https://www.worldometers.info/coronavirus/usa/hawaii/" xr:uid="{A2B6C675-584A-4229-87B0-105FBABE8797}"/>
    <hyperlink ref="A32" r:id="rId47" display="https://www.worldometers.info/coronavirus/usa/new-hampshire/" xr:uid="{EEFA0B0D-B0DD-4B1E-AFFD-C5BB6E5BEED0}"/>
    <hyperlink ref="A3" r:id="rId48" display="https://www.worldometers.info/coronavirus/usa/alaska/" xr:uid="{C1D5DAEE-3DE1-4A08-AF32-4F5A744146BD}"/>
    <hyperlink ref="A55" r:id="rId49" display="https://www.worldometers.info/coronavirus/usa/wyoming/" xr:uid="{7D0E29FB-00ED-4BB6-BFB0-A7BE97655A54}"/>
    <hyperlink ref="A22" r:id="rId50" display="https://www.worldometers.info/coronavirus/usa/maine/" xr:uid="{D2EB9B0D-E653-40A0-BA94-44BF4C747E40}"/>
    <hyperlink ref="A50" r:id="rId51" display="https://www.worldometers.info/coronavirus/usa/vermont/" xr:uid="{D09151CE-BEED-44E9-AAE3-AEC7AA1FA89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96</v>
      </c>
      <c r="C1" s="32" t="s">
        <v>95</v>
      </c>
    </row>
    <row r="2" spans="1:3" ht="15" thickBot="1" x14ac:dyDescent="0.4">
      <c r="A2" s="27" t="s">
        <v>36</v>
      </c>
      <c r="B2" s="41" t="s">
        <v>36</v>
      </c>
      <c r="C2" s="31">
        <v>2558</v>
      </c>
    </row>
    <row r="3" spans="1:3" ht="15" thickBot="1" x14ac:dyDescent="0.4">
      <c r="B3" s="41" t="s">
        <v>52</v>
      </c>
      <c r="C3" s="31">
        <v>58</v>
      </c>
    </row>
    <row r="4" spans="1:3" ht="15" thickBot="1" x14ac:dyDescent="0.4">
      <c r="A4" s="27" t="s">
        <v>33</v>
      </c>
      <c r="B4" s="41" t="s">
        <v>33</v>
      </c>
      <c r="C4" s="31">
        <v>5705</v>
      </c>
    </row>
    <row r="5" spans="1:3" ht="15" thickBot="1" x14ac:dyDescent="0.4">
      <c r="A5" s="27" t="s">
        <v>34</v>
      </c>
      <c r="B5" s="41" t="s">
        <v>34</v>
      </c>
      <c r="C5" s="31">
        <v>1407</v>
      </c>
    </row>
    <row r="6" spans="1:3" ht="15" thickBot="1" x14ac:dyDescent="0.4">
      <c r="A6" s="27" t="s">
        <v>10</v>
      </c>
      <c r="B6" s="41" t="s">
        <v>10</v>
      </c>
      <c r="C6" s="31">
        <v>16119</v>
      </c>
    </row>
    <row r="7" spans="1:3" ht="15" thickBot="1" x14ac:dyDescent="0.4">
      <c r="A7" s="27" t="s">
        <v>18</v>
      </c>
      <c r="B7" s="41" t="s">
        <v>18</v>
      </c>
      <c r="C7" s="31">
        <v>2060</v>
      </c>
    </row>
    <row r="8" spans="1:3" ht="15" thickBot="1" x14ac:dyDescent="0.4">
      <c r="A8" s="27" t="s">
        <v>23</v>
      </c>
      <c r="B8" s="41" t="s">
        <v>23</v>
      </c>
      <c r="C8" s="31">
        <v>4513</v>
      </c>
    </row>
    <row r="9" spans="1:3" ht="15" thickBot="1" x14ac:dyDescent="0.4">
      <c r="A9" s="27" t="s">
        <v>43</v>
      </c>
      <c r="B9" s="41" t="s">
        <v>43</v>
      </c>
      <c r="C9" s="31">
        <v>645</v>
      </c>
    </row>
    <row r="10" spans="1:3" ht="29.5" thickBot="1" x14ac:dyDescent="0.4">
      <c r="A10" s="27" t="s">
        <v>94</v>
      </c>
      <c r="B10" s="41" t="s">
        <v>63</v>
      </c>
      <c r="C10" s="31">
        <v>629</v>
      </c>
    </row>
    <row r="11" spans="1:3" ht="15" thickBot="1" x14ac:dyDescent="0.4">
      <c r="A11" s="27" t="s">
        <v>13</v>
      </c>
      <c r="B11" s="41" t="s">
        <v>13</v>
      </c>
      <c r="C11" s="31">
        <v>14640</v>
      </c>
    </row>
    <row r="12" spans="1:3" ht="15" thickBot="1" x14ac:dyDescent="0.4">
      <c r="A12" s="27" t="s">
        <v>16</v>
      </c>
      <c r="B12" s="41" t="s">
        <v>16</v>
      </c>
      <c r="C12" s="31">
        <v>7134</v>
      </c>
    </row>
    <row r="13" spans="1:3" ht="13" thickBot="1" x14ac:dyDescent="0.4">
      <c r="A13" s="27" t="s">
        <v>64</v>
      </c>
      <c r="B13" s="42" t="s">
        <v>64</v>
      </c>
      <c r="C13" s="31">
        <v>49</v>
      </c>
    </row>
    <row r="14" spans="1:3" ht="15" thickBot="1" x14ac:dyDescent="0.4">
      <c r="B14" s="41" t="s">
        <v>47</v>
      </c>
      <c r="C14" s="31">
        <v>153</v>
      </c>
    </row>
    <row r="15" spans="1:3" ht="15" thickBot="1" x14ac:dyDescent="0.4">
      <c r="A15" s="27" t="s">
        <v>49</v>
      </c>
      <c r="B15" s="41" t="s">
        <v>49</v>
      </c>
      <c r="C15" s="31">
        <v>480</v>
      </c>
    </row>
    <row r="16" spans="1:3" ht="15" thickBot="1" x14ac:dyDescent="0.4">
      <c r="A16" s="27" t="s">
        <v>12</v>
      </c>
      <c r="B16" s="41" t="s">
        <v>12</v>
      </c>
      <c r="C16" s="31">
        <v>9023</v>
      </c>
    </row>
    <row r="17" spans="1:3" ht="15" thickBot="1" x14ac:dyDescent="0.4">
      <c r="A17" s="27" t="s">
        <v>27</v>
      </c>
      <c r="B17" s="41" t="s">
        <v>27</v>
      </c>
      <c r="C17" s="31">
        <v>3669</v>
      </c>
    </row>
    <row r="18" spans="1:3" ht="15" thickBot="1" x14ac:dyDescent="0.4">
      <c r="A18" s="27" t="s">
        <v>41</v>
      </c>
      <c r="B18" s="41" t="s">
        <v>41</v>
      </c>
      <c r="C18" s="31">
        <v>1381</v>
      </c>
    </row>
    <row r="19" spans="1:3" ht="15" thickBot="1" x14ac:dyDescent="0.4">
      <c r="A19" s="27" t="s">
        <v>45</v>
      </c>
      <c r="B19" s="41" t="s">
        <v>45</v>
      </c>
      <c r="C19" s="31">
        <v>698</v>
      </c>
    </row>
    <row r="20" spans="1:3" ht="15" thickBot="1" x14ac:dyDescent="0.4">
      <c r="A20" s="27" t="s">
        <v>38</v>
      </c>
      <c r="B20" s="41" t="s">
        <v>38</v>
      </c>
      <c r="C20" s="31">
        <v>1205</v>
      </c>
    </row>
    <row r="21" spans="1:3" ht="15" thickBot="1" x14ac:dyDescent="0.4">
      <c r="A21" s="27" t="s">
        <v>14</v>
      </c>
      <c r="B21" s="41" t="s">
        <v>14</v>
      </c>
      <c r="C21" s="31">
        <v>5545</v>
      </c>
    </row>
    <row r="22" spans="1:3" ht="15" thickBot="1" x14ac:dyDescent="0.4">
      <c r="B22" s="41" t="s">
        <v>39</v>
      </c>
      <c r="C22" s="31">
        <v>142</v>
      </c>
    </row>
    <row r="23" spans="1:3" ht="15" thickBot="1" x14ac:dyDescent="0.4">
      <c r="A23" s="27" t="s">
        <v>26</v>
      </c>
      <c r="B23" s="41" t="s">
        <v>26</v>
      </c>
      <c r="C23" s="31">
        <v>3957</v>
      </c>
    </row>
    <row r="24" spans="1:3" ht="15" thickBot="1" x14ac:dyDescent="0.4">
      <c r="A24" s="27" t="s">
        <v>17</v>
      </c>
      <c r="B24" s="41" t="s">
        <v>17</v>
      </c>
      <c r="C24" s="31">
        <v>9507</v>
      </c>
    </row>
    <row r="25" spans="1:3" ht="15" thickBot="1" x14ac:dyDescent="0.4">
      <c r="A25" s="27" t="s">
        <v>11</v>
      </c>
      <c r="B25" s="41" t="s">
        <v>11</v>
      </c>
      <c r="C25" s="31">
        <v>7124</v>
      </c>
    </row>
    <row r="26" spans="1:3" ht="15" thickBot="1" x14ac:dyDescent="0.4">
      <c r="A26" s="27" t="s">
        <v>32</v>
      </c>
      <c r="B26" s="41" t="s">
        <v>32</v>
      </c>
      <c r="C26" s="31">
        <v>2126</v>
      </c>
    </row>
    <row r="27" spans="1:3" ht="15" thickBot="1" x14ac:dyDescent="0.4">
      <c r="A27" s="27" t="s">
        <v>30</v>
      </c>
      <c r="B27" s="41" t="s">
        <v>30</v>
      </c>
      <c r="C27" s="31">
        <v>3011</v>
      </c>
    </row>
    <row r="28" spans="1:3" ht="15" thickBot="1" x14ac:dyDescent="0.4">
      <c r="A28" s="27" t="s">
        <v>35</v>
      </c>
      <c r="B28" s="41" t="s">
        <v>35</v>
      </c>
      <c r="C28" s="31">
        <v>2303</v>
      </c>
    </row>
    <row r="29" spans="1:3" ht="15" thickBot="1" x14ac:dyDescent="0.4">
      <c r="B29" s="41" t="s">
        <v>51</v>
      </c>
      <c r="C29" s="31">
        <v>186</v>
      </c>
    </row>
    <row r="30" spans="1:3" ht="15" thickBot="1" x14ac:dyDescent="0.4">
      <c r="B30" s="41" t="s">
        <v>50</v>
      </c>
      <c r="C30" s="31">
        <v>497</v>
      </c>
    </row>
    <row r="31" spans="1:3" ht="15" thickBot="1" x14ac:dyDescent="0.4">
      <c r="A31" s="27" t="s">
        <v>31</v>
      </c>
      <c r="B31" s="41" t="s">
        <v>31</v>
      </c>
      <c r="C31" s="31">
        <v>1620</v>
      </c>
    </row>
    <row r="32" spans="1:3" ht="15" thickBot="1" x14ac:dyDescent="0.4">
      <c r="A32" s="27" t="s">
        <v>42</v>
      </c>
      <c r="B32" s="41" t="s">
        <v>42</v>
      </c>
      <c r="C32" s="31">
        <v>442</v>
      </c>
    </row>
    <row r="33" spans="1:3" ht="15" thickBot="1" x14ac:dyDescent="0.4">
      <c r="A33" s="27" t="s">
        <v>8</v>
      </c>
      <c r="B33" s="41" t="s">
        <v>8</v>
      </c>
      <c r="C33" s="31">
        <v>16254</v>
      </c>
    </row>
    <row r="34" spans="1:3" ht="15" thickBot="1" x14ac:dyDescent="0.4">
      <c r="A34" s="27" t="s">
        <v>44</v>
      </c>
      <c r="B34" s="41" t="s">
        <v>44</v>
      </c>
      <c r="C34" s="31">
        <v>890</v>
      </c>
    </row>
    <row r="35" spans="1:3" ht="15" thickBot="1" x14ac:dyDescent="0.4">
      <c r="A35" s="27" t="s">
        <v>7</v>
      </c>
      <c r="B35" s="41" t="s">
        <v>7</v>
      </c>
      <c r="C35" s="31">
        <v>33290</v>
      </c>
    </row>
    <row r="36" spans="1:3" ht="15" thickBot="1" x14ac:dyDescent="0.4">
      <c r="A36" s="27" t="s">
        <v>24</v>
      </c>
      <c r="B36" s="41" t="s">
        <v>24</v>
      </c>
      <c r="C36" s="31">
        <v>3629</v>
      </c>
    </row>
    <row r="37" spans="1:3" ht="15" thickBot="1" x14ac:dyDescent="0.4">
      <c r="B37" s="41" t="s">
        <v>53</v>
      </c>
      <c r="C37" s="31">
        <v>271</v>
      </c>
    </row>
    <row r="38" spans="1:3" ht="15" thickBot="1" x14ac:dyDescent="0.4">
      <c r="A38" s="27" t="s">
        <v>21</v>
      </c>
      <c r="B38" s="41" t="s">
        <v>21</v>
      </c>
      <c r="C38" s="31">
        <v>4930</v>
      </c>
    </row>
    <row r="39" spans="1:3" ht="15" thickBot="1" x14ac:dyDescent="0.4">
      <c r="A39" s="27" t="s">
        <v>46</v>
      </c>
      <c r="B39" s="41" t="s">
        <v>46</v>
      </c>
      <c r="C39" s="31">
        <v>1051</v>
      </c>
    </row>
    <row r="40" spans="1:3" ht="15" thickBot="1" x14ac:dyDescent="0.4">
      <c r="A40" s="27" t="s">
        <v>37</v>
      </c>
      <c r="B40" s="41" t="s">
        <v>37</v>
      </c>
      <c r="C40" s="31">
        <v>571</v>
      </c>
    </row>
    <row r="41" spans="1:3" ht="15" thickBot="1" x14ac:dyDescent="0.4">
      <c r="A41" s="27" t="s">
        <v>19</v>
      </c>
      <c r="B41" s="41" t="s">
        <v>19</v>
      </c>
      <c r="C41" s="31">
        <v>8278</v>
      </c>
    </row>
    <row r="42" spans="1:3" ht="13" thickBot="1" x14ac:dyDescent="0.4">
      <c r="A42" s="27" t="s">
        <v>65</v>
      </c>
      <c r="B42" s="42" t="s">
        <v>65</v>
      </c>
      <c r="C42" s="31">
        <v>681</v>
      </c>
    </row>
    <row r="43" spans="1:3" ht="15" thickBot="1" x14ac:dyDescent="0.4">
      <c r="B43" s="41" t="s">
        <v>40</v>
      </c>
      <c r="C43" s="31">
        <v>1118</v>
      </c>
    </row>
    <row r="44" spans="1:3" ht="15" thickBot="1" x14ac:dyDescent="0.4">
      <c r="A44" s="27" t="s">
        <v>25</v>
      </c>
      <c r="B44" s="41" t="s">
        <v>25</v>
      </c>
      <c r="C44" s="31">
        <v>3442</v>
      </c>
    </row>
    <row r="45" spans="1:3" ht="15" thickBot="1" x14ac:dyDescent="0.4">
      <c r="A45" s="27" t="s">
        <v>54</v>
      </c>
      <c r="B45" s="41" t="s">
        <v>54</v>
      </c>
      <c r="C45" s="31">
        <v>248</v>
      </c>
    </row>
    <row r="46" spans="1:3" ht="15" thickBot="1" x14ac:dyDescent="0.4">
      <c r="A46" s="27" t="s">
        <v>20</v>
      </c>
      <c r="B46" s="41" t="s">
        <v>20</v>
      </c>
      <c r="C46" s="31">
        <v>2560</v>
      </c>
    </row>
    <row r="47" spans="1:3" ht="15" thickBot="1" x14ac:dyDescent="0.4">
      <c r="A47" s="27" t="s">
        <v>15</v>
      </c>
      <c r="B47" s="41" t="s">
        <v>15</v>
      </c>
      <c r="C47" s="31">
        <v>16480</v>
      </c>
    </row>
    <row r="48" spans="1:3" ht="15" thickBot="1" x14ac:dyDescent="0.4">
      <c r="A48" s="27" t="s">
        <v>28</v>
      </c>
      <c r="B48" s="41" t="s">
        <v>28</v>
      </c>
      <c r="C48" s="31">
        <v>476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3270</v>
      </c>
    </row>
    <row r="51" spans="1:3" ht="15" thickBot="1" x14ac:dyDescent="0.4">
      <c r="A51" s="27" t="s">
        <v>9</v>
      </c>
      <c r="B51" s="41" t="s">
        <v>9</v>
      </c>
      <c r="C51" s="31">
        <v>2145</v>
      </c>
    </row>
    <row r="52" spans="1:3" ht="15" thickBot="1" x14ac:dyDescent="0.4">
      <c r="B52" s="41" t="s">
        <v>56</v>
      </c>
      <c r="C52" s="31">
        <v>357</v>
      </c>
    </row>
    <row r="53" spans="1:3" ht="15" thickBot="1" x14ac:dyDescent="0.4">
      <c r="A53" s="27" t="s">
        <v>22</v>
      </c>
      <c r="B53" s="41" t="s">
        <v>22</v>
      </c>
      <c r="C53" s="31">
        <v>1372</v>
      </c>
    </row>
    <row r="54" spans="1:3" ht="15" thickBot="1" x14ac:dyDescent="0.4">
      <c r="A54" s="27" t="s">
        <v>55</v>
      </c>
      <c r="B54" s="48" t="s">
        <v>55</v>
      </c>
      <c r="C54" s="56">
        <v>53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5648286A-0E38-4F13-BB8C-908D4DE0DD46}"/>
    <hyperlink ref="B47" r:id="rId2" display="https://www.worldometers.info/coronavirus/usa/texas/" xr:uid="{090AF740-5CC3-48F9-A1C4-45A9F9BCE220}"/>
    <hyperlink ref="B11" r:id="rId3" display="https://www.worldometers.info/coronavirus/usa/florida/" xr:uid="{CA705F9E-4E0D-4E65-9057-3C9DF736602F}"/>
    <hyperlink ref="B35" r:id="rId4" display="https://www.worldometers.info/coronavirus/usa/new-york/" xr:uid="{D637C503-5336-4026-837C-8F42F7588C9C}"/>
    <hyperlink ref="B12" r:id="rId5" display="https://www.worldometers.info/coronavirus/usa/georgia/" xr:uid="{FC2286FA-855B-4427-89AA-1FC75C5C7F11}"/>
    <hyperlink ref="B16" r:id="rId6" display="https://www.worldometers.info/coronavirus/usa/illinois/" xr:uid="{151C0177-B764-44B9-B618-5854CA3392B4}"/>
    <hyperlink ref="B4" r:id="rId7" display="https://www.worldometers.info/coronavirus/usa/arizona/" xr:uid="{692BA9B0-0657-4CFD-B575-FFF3F1B9ED87}"/>
    <hyperlink ref="B36" r:id="rId8" display="https://www.worldometers.info/coronavirus/usa/north-carolina/" xr:uid="{A6E21A75-1FC9-426F-8AB4-3190706325CB}"/>
    <hyperlink ref="B33" r:id="rId9" display="https://www.worldometers.info/coronavirus/usa/new-jersey/" xr:uid="{93B690BA-C189-42C7-A5A9-216150ADC506}"/>
    <hyperlink ref="B46" r:id="rId10" display="https://www.worldometers.info/coronavirus/usa/tennessee/" xr:uid="{156B8B82-F7DE-4CC7-B1DB-746ABF894F2F}"/>
    <hyperlink ref="B21" r:id="rId11" display="https://www.worldometers.info/coronavirus/usa/louisiana/" xr:uid="{ADE9032A-CEBE-4503-AE17-97C74D0CAC63}"/>
    <hyperlink ref="B41" r:id="rId12" display="https://www.worldometers.info/coronavirus/usa/pennsylvania/" xr:uid="{FA4BA717-7D8F-4C92-B4B3-3595E1D14268}"/>
    <hyperlink ref="B2" r:id="rId13" display="https://www.worldometers.info/coronavirus/usa/alabama/" xr:uid="{7E12C945-9774-4B7A-A016-9FFE19443118}"/>
    <hyperlink ref="B38" r:id="rId14" display="https://www.worldometers.info/coronavirus/usa/ohio/" xr:uid="{63BDB87E-9CBE-4324-BC1D-2FB68EA1E214}"/>
    <hyperlink ref="B44" r:id="rId15" display="https://www.worldometers.info/coronavirus/usa/south-carolina/" xr:uid="{7DA19521-BD5E-42C0-972E-BD482EA737A3}"/>
    <hyperlink ref="B50" r:id="rId16" display="https://www.worldometers.info/coronavirus/usa/virginia/" xr:uid="{98B2F014-C7F8-4F98-818A-7098CC17E60B}"/>
    <hyperlink ref="B25" r:id="rId17" display="https://www.worldometers.info/coronavirus/usa/michigan/" xr:uid="{63320F69-628B-4BB6-9DC1-DED287E7C266}"/>
    <hyperlink ref="B28" r:id="rId18" display="https://www.worldometers.info/coronavirus/usa/missouri/" xr:uid="{A2E9E836-8ABD-46B4-9BA8-708554772D86}"/>
    <hyperlink ref="B24" r:id="rId19" display="https://www.worldometers.info/coronavirus/usa/massachusetts/" xr:uid="{F10343FF-5299-45C0-BC8A-D2D57438210F}"/>
    <hyperlink ref="B53" r:id="rId20" display="https://www.worldometers.info/coronavirus/usa/wisconsin/" xr:uid="{18294F9D-0865-42A3-8467-41F77A5A4ED2}"/>
    <hyperlink ref="B23" r:id="rId21" display="https://www.worldometers.info/coronavirus/usa/maryland/" xr:uid="{86D87C57-44E3-49DE-A3E9-B890037D9082}"/>
    <hyperlink ref="B17" r:id="rId22" display="https://www.worldometers.info/coronavirus/usa/indiana/" xr:uid="{261449EE-30AC-49FB-9BC3-9B087857352A}"/>
    <hyperlink ref="B26" r:id="rId23" display="https://www.worldometers.info/coronavirus/usa/minnesota/" xr:uid="{25DB611B-59EA-4607-9340-87100545399E}"/>
    <hyperlink ref="B27" r:id="rId24" display="https://www.worldometers.info/coronavirus/usa/mississippi/" xr:uid="{B5D01564-01C9-4BCA-81EF-860322A8E97D}"/>
    <hyperlink ref="B18" r:id="rId25" display="https://www.worldometers.info/coronavirus/usa/iowa/" xr:uid="{CE93C49C-990B-4ACA-999E-4860A902EC84}"/>
    <hyperlink ref="B51" r:id="rId26" display="https://www.worldometers.info/coronavirus/usa/washington/" xr:uid="{9C7E5A40-7E6B-4932-86E5-EC9C6819BAD5}"/>
    <hyperlink ref="B39" r:id="rId27" display="https://www.worldometers.info/coronavirus/usa/oklahoma/" xr:uid="{E68FF8E2-BD5B-40FE-8299-BF017CE58872}"/>
    <hyperlink ref="B5" r:id="rId28" display="https://www.worldometers.info/coronavirus/usa/arkansas/" xr:uid="{D13DAE62-6A0B-45CC-866E-7790742B078F}"/>
    <hyperlink ref="B31" r:id="rId29" display="https://www.worldometers.info/coronavirus/usa/nevada/" xr:uid="{461E6A09-5278-496E-A1DF-FCB639FC47BA}"/>
    <hyperlink ref="B48" r:id="rId30" display="https://www.worldometers.info/coronavirus/usa/utah/" xr:uid="{D3DA44F4-3EE0-482C-A782-4556F9C27C96}"/>
    <hyperlink ref="B7" r:id="rId31" display="https://www.worldometers.info/coronavirus/usa/colorado/" xr:uid="{20576B32-9146-4528-8ABF-A651523E40EC}"/>
    <hyperlink ref="B20" r:id="rId32" display="https://www.worldometers.info/coronavirus/usa/kentucky/" xr:uid="{37D18112-CAC5-4A72-BA00-7F2DD656928A}"/>
    <hyperlink ref="B19" r:id="rId33" display="https://www.worldometers.info/coronavirus/usa/kansas/" xr:uid="{0224FF72-82A3-4A1E-A82B-02BF96D0A16D}"/>
    <hyperlink ref="B8" r:id="rId34" display="https://www.worldometers.info/coronavirus/usa/connecticut/" xr:uid="{643C6850-F0A8-4200-BD10-D776DA98C908}"/>
    <hyperlink ref="B30" r:id="rId35" display="https://www.worldometers.info/coronavirus/usa/nebraska/" xr:uid="{E993F579-448B-4C60-A762-F7E68A157125}"/>
    <hyperlink ref="B15" r:id="rId36" display="https://www.worldometers.info/coronavirus/usa/idaho/" xr:uid="{09A46A4F-31F3-42B4-B394-D779813329EA}"/>
    <hyperlink ref="B40" r:id="rId37" display="https://www.worldometers.info/coronavirus/usa/oregon/" xr:uid="{D084067D-8BD1-478D-BB63-A3E0768C8407}"/>
    <hyperlink ref="B34" r:id="rId38" display="https://www.worldometers.info/coronavirus/usa/new-mexico/" xr:uid="{9245B772-7F84-477B-B5DC-11A9B2DCF2DA}"/>
    <hyperlink ref="B43" r:id="rId39" display="https://www.worldometers.info/coronavirus/usa/rhode-island/" xr:uid="{0C1F7033-075D-481A-9940-0314563E3647}"/>
    <hyperlink ref="B45" r:id="rId40" display="https://www.worldometers.info/coronavirus/usa/south-dakota/" xr:uid="{8B397089-6AE3-4407-9BB1-1EC00390A498}"/>
    <hyperlink ref="B37" r:id="rId41" display="https://www.worldometers.info/coronavirus/usa/north-dakota/" xr:uid="{AEFBCF21-8817-4BFF-95A8-9DDEFE440AC3}"/>
    <hyperlink ref="B9" r:id="rId42" display="https://www.worldometers.info/coronavirus/usa/delaware/" xr:uid="{333FB1D2-F9B7-4033-9EC4-B71D04231361}"/>
    <hyperlink ref="B52" r:id="rId43" display="https://www.worldometers.info/coronavirus/usa/west-virginia/" xr:uid="{A329160A-D849-45ED-A324-2F7D8DB121DC}"/>
    <hyperlink ref="B10" r:id="rId44" display="https://www.worldometers.info/coronavirus/usa/district-of-columbia/" xr:uid="{83C84FFA-F7FB-43A0-9502-2AA3013BF0C7}"/>
    <hyperlink ref="B29" r:id="rId45" display="https://www.worldometers.info/coronavirus/usa/montana/" xr:uid="{09DCD9E7-D6A7-430F-910A-0B52BA88938D}"/>
    <hyperlink ref="B14" r:id="rId46" display="https://www.worldometers.info/coronavirus/usa/hawaii/" xr:uid="{F660CF4D-91C4-49A1-9DC5-9F08FDCF72C3}"/>
    <hyperlink ref="B32" r:id="rId47" display="https://www.worldometers.info/coronavirus/usa/new-hampshire/" xr:uid="{5D56C44B-9337-44E7-ADD7-D3135D4606D1}"/>
    <hyperlink ref="B3" r:id="rId48" display="https://www.worldometers.info/coronavirus/usa/alaska/" xr:uid="{49A67190-FDA7-4690-B69B-A2B5E149DAF9}"/>
    <hyperlink ref="B54" r:id="rId49" display="https://www.worldometers.info/coronavirus/usa/wyoming/" xr:uid="{F974685E-6973-4ABB-8997-E1BAC0142E9F}"/>
    <hyperlink ref="B22" r:id="rId50" display="https://www.worldometers.info/coronavirus/usa/maine/" xr:uid="{54740F99-EE5D-4411-97C2-5072C6C829E6}"/>
    <hyperlink ref="B49" r:id="rId51" display="https://www.worldometers.info/coronavirus/usa/vermont/" xr:uid="{6FAA6C25-C287-42B5-BA37-3825F0E06A2E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2020-10-04T12:02:58Z</dcterms:modified>
</cp:coreProperties>
</file>