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4" documentId="8_{846D9619-7983-47DD-9822-E93F83AC0FC2}" xr6:coauthVersionLast="45" xr6:coauthVersionMax="45" xr10:uidLastSave="{6D06921E-6538-49E2-BFF5-3CA7323C2A30}"/>
  <bookViews>
    <workbookView xWindow="4140" yWindow="-21165" windowWidth="28830" windowHeight="1743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Updates'!$B$1:$Z$4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Data'!$A$1:$Q$66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9" i="3" l="1"/>
  <c r="N49" i="3"/>
  <c r="N10" i="3"/>
  <c r="N32" i="3"/>
  <c r="N25" i="3"/>
  <c r="N22" i="3"/>
  <c r="N4" i="3"/>
  <c r="N42" i="3"/>
  <c r="N41" i="3"/>
  <c r="N3" i="3"/>
  <c r="N55" i="3"/>
  <c r="N54" i="3"/>
  <c r="N20" i="3"/>
  <c r="N27" i="3"/>
  <c r="N45" i="3"/>
  <c r="N50" i="3"/>
  <c r="N14" i="3"/>
  <c r="N44" i="3"/>
  <c r="N30" i="3"/>
  <c r="N48" i="3"/>
  <c r="N17" i="3"/>
  <c r="N7" i="3"/>
  <c r="N43" i="3"/>
  <c r="N37" i="3"/>
  <c r="N26" i="3"/>
  <c r="N53" i="3"/>
  <c r="N46" i="3"/>
  <c r="N29" i="3"/>
  <c r="N33" i="3"/>
  <c r="N13" i="3"/>
  <c r="N12" i="3"/>
  <c r="N11" i="3"/>
  <c r="N36" i="3"/>
  <c r="N8" i="3"/>
  <c r="N9" i="3"/>
  <c r="N18" i="3"/>
  <c r="N19" i="3"/>
  <c r="N31" i="3"/>
  <c r="N47" i="3"/>
  <c r="N40" i="3"/>
  <c r="N38" i="3"/>
  <c r="N2" i="3"/>
  <c r="N5" i="3"/>
  <c r="N28" i="3"/>
  <c r="N6" i="3"/>
  <c r="N23" i="3"/>
  <c r="N34" i="3"/>
  <c r="N56" i="3"/>
  <c r="N21" i="3"/>
  <c r="N52" i="3"/>
  <c r="N24" i="3"/>
  <c r="N16" i="3"/>
  <c r="N35" i="3"/>
  <c r="N15" i="3"/>
  <c r="N51" i="3"/>
  <c r="O47" i="3" l="1"/>
  <c r="P47" i="3"/>
  <c r="P20" i="3" l="1"/>
  <c r="P8" i="3"/>
  <c r="P42" i="3"/>
  <c r="P7" i="3"/>
  <c r="P54" i="3"/>
  <c r="P4" i="3"/>
  <c r="P36" i="3"/>
  <c r="P38" i="3"/>
  <c r="P14" i="3"/>
  <c r="P11" i="3"/>
  <c r="P56" i="3"/>
  <c r="P6" i="3"/>
  <c r="P13" i="3"/>
  <c r="P32" i="3"/>
  <c r="P51" i="3"/>
  <c r="P45" i="3"/>
  <c r="P33" i="3"/>
  <c r="P30" i="3"/>
  <c r="P2" i="3"/>
  <c r="P40" i="3"/>
  <c r="P17" i="3"/>
  <c r="P3" i="3"/>
  <c r="P26" i="3"/>
  <c r="P31" i="3"/>
  <c r="P35" i="3"/>
  <c r="P27" i="3"/>
  <c r="P21" i="3"/>
  <c r="P37" i="3"/>
  <c r="P53" i="3"/>
  <c r="P22" i="3"/>
  <c r="P12" i="3"/>
  <c r="P16" i="3"/>
  <c r="P46" i="3"/>
  <c r="P28" i="3"/>
  <c r="P18" i="3"/>
  <c r="P24" i="3"/>
  <c r="P52" i="3"/>
  <c r="P10" i="3"/>
  <c r="P15" i="3"/>
  <c r="P39" i="3"/>
  <c r="P19" i="3"/>
  <c r="P55" i="3"/>
  <c r="P43" i="3"/>
  <c r="P29" i="3"/>
  <c r="P50" i="3"/>
  <c r="P41" i="3"/>
  <c r="P48" i="3"/>
  <c r="P23" i="3"/>
  <c r="P49" i="3"/>
  <c r="P5" i="3"/>
  <c r="P25" i="3"/>
  <c r="P34" i="3"/>
  <c r="P44" i="3"/>
  <c r="P9" i="3"/>
  <c r="O28" i="3"/>
  <c r="Q42" i="3" l="1"/>
  <c r="Q3" i="3"/>
  <c r="Q32" i="3"/>
  <c r="Q36" i="3"/>
  <c r="Q13" i="3"/>
  <c r="Q28" i="3"/>
  <c r="Q7" i="3"/>
  <c r="Q47" i="3"/>
  <c r="Q29" i="3"/>
  <c r="Q39" i="3"/>
  <c r="Q35" i="3"/>
  <c r="Q5" i="3"/>
  <c r="Q9" i="3"/>
  <c r="Q23" i="3"/>
  <c r="Q16" i="3"/>
  <c r="Q49" i="3"/>
  <c r="Q37" i="3"/>
  <c r="Q19" i="3"/>
  <c r="Q56" i="3"/>
  <c r="Q53" i="3"/>
  <c r="Q51" i="3"/>
  <c r="Q46" i="3"/>
  <c r="Q21" i="3"/>
  <c r="Q38" i="3"/>
  <c r="Q45" i="3"/>
  <c r="Q12" i="3"/>
  <c r="Q33" i="3"/>
  <c r="Q40" i="3"/>
  <c r="Q22" i="3"/>
  <c r="Q2" i="3"/>
  <c r="Q26" i="3"/>
  <c r="Q54" i="3"/>
  <c r="Q6" i="3"/>
  <c r="Q20" i="3"/>
  <c r="Q24" i="3"/>
  <c r="Q48" i="3"/>
  <c r="Q4" i="3"/>
  <c r="Q30" i="3"/>
  <c r="Q27" i="3"/>
  <c r="Q43" i="3"/>
  <c r="Q14" i="3"/>
  <c r="Q8" i="3"/>
  <c r="Q55" i="3"/>
  <c r="Q52" i="3"/>
  <c r="Q25" i="3"/>
  <c r="Q15" i="3"/>
  <c r="Q50" i="3"/>
  <c r="Q11" i="3"/>
  <c r="Q34" i="3"/>
  <c r="Q10" i="3"/>
  <c r="Q44" i="3"/>
  <c r="Q41" i="3"/>
  <c r="Q31" i="3"/>
  <c r="Q18" i="3"/>
  <c r="Q17" i="3" l="1"/>
  <c r="O13" i="3" l="1"/>
  <c r="O23" i="3"/>
  <c r="O53" i="3"/>
  <c r="O55" i="3"/>
  <c r="O20" i="3"/>
  <c r="O21" i="3"/>
  <c r="O48" i="3"/>
  <c r="O15" i="3"/>
  <c r="O22" i="3"/>
  <c r="O17" i="3"/>
  <c r="O6" i="3"/>
  <c r="O44" i="3"/>
  <c r="O38" i="3"/>
  <c r="O7" i="3"/>
  <c r="O36" i="3"/>
  <c r="O32" i="3"/>
  <c r="O14" i="3"/>
  <c r="O46" i="3"/>
  <c r="O4" i="3"/>
  <c r="O12" i="3"/>
  <c r="O18" i="3"/>
  <c r="O27" i="3"/>
  <c r="O40" i="3"/>
  <c r="O42" i="3"/>
  <c r="O34" i="3"/>
  <c r="O19" i="3"/>
  <c r="O37" i="3"/>
  <c r="O29" i="3"/>
  <c r="O5" i="3"/>
  <c r="O35" i="3"/>
  <c r="O45" i="3"/>
  <c r="O3" i="3"/>
  <c r="O41" i="3"/>
  <c r="O30" i="3"/>
  <c r="O56" i="3"/>
  <c r="O31" i="3"/>
  <c r="O10" i="3"/>
  <c r="O25" i="3"/>
  <c r="O54" i="3"/>
  <c r="O51" i="3"/>
  <c r="O11" i="3"/>
  <c r="O2" i="3"/>
  <c r="O8" i="3"/>
  <c r="O52" i="3"/>
  <c r="O43" i="3"/>
  <c r="O39" i="3"/>
  <c r="O9" i="3"/>
  <c r="O50" i="3"/>
  <c r="O49" i="3"/>
  <c r="O26" i="3"/>
  <c r="O16" i="3"/>
  <c r="O33" i="3"/>
  <c r="O24" i="3"/>
  <c r="Y2" i="1" l="1"/>
</calcChain>
</file>

<file path=xl/sharedStrings.xml><?xml version="1.0" encoding="utf-8"?>
<sst xmlns="http://schemas.openxmlformats.org/spreadsheetml/2006/main" count="326" uniqueCount="105">
  <si>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</si>
  <si>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</si>
  <si>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</si>
  <si>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</si>
  <si>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</si>
  <si>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</si>
  <si>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</si>
  <si>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</si>
  <si>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</si>
  <si>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</si>
  <si>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</si>
  <si>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</si>
  <si>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</si>
  <si>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</si>
  <si>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</si>
  <si>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</si>
  <si>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</si>
  <si>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</si>
  <si>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</si>
  <si>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</si>
  <si>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</si>
  <si>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</si>
  <si>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</si>
  <si>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</si>
  <si>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</si>
  <si>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</si>
  <si>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</si>
  <si>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</si>
  <si>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</si>
  <si>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</si>
  <si>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</si>
  <si>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</si>
  <si>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</si>
  <si>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</si>
  <si>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</si>
  <si>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</si>
  <si>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</si>
  <si>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</si>
  <si>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</si>
  <si>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</si>
  <si>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</si>
  <si>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</si>
  <si>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</si>
  <si>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</si>
  <si>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</si>
  <si>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</si>
  <si>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</si>
  <si>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</si>
  <si>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</si>
  <si>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</si>
  <si>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</si>
  <si>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</si>
  <si>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</si>
  <si>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</si>
  <si>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</si>
  <si>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</si>
  <si>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</si>
  <si>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</si>
  <si>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</si>
  <si>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</si>
  <si>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</si>
  <si>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</si>
  <si>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</si>
  <si>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</si>
  <si>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</si>
  <si>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</si>
  <si>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</si>
  <si>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</si>
  <si>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</si>
  <si>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</si>
  <si>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</si>
  <si>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</si>
  <si>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</si>
  <si>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</si>
  <si>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</si>
  <si>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</si>
  <si>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</si>
  <si>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</si>
  <si>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</si>
  <si>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</si>
  <si>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</si>
  <si>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</si>
  <si>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</si>
  <si>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</si>
  <si>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</si>
  <si>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</si>
  <si>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</si>
  <si>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</si>
  <si>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</si>
  <si>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</si>
  <si>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</si>
  <si>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</si>
  <si>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</si>
  <si>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</si>
  <si>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</si>
  <si>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</si>
  <si>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</si>
  <si>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</si>
  <si>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</si>
  <si>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</si>
  <si>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</si>
  <si>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</si>
  <si>
    <t xml:space="preserve">Total </t>
  </si>
  <si>
    <t>Population</t>
  </si>
  <si>
    <t>Total 
Recovered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</si>
</sst>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EAA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5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1" fontId="0" fillId="0" borderId="0" xfId="0" applyNumberFormat="1"/>
    <xf numFmtId="0" fontId="0" fillId="2" borderId="1" xfId="0" applyFill="1" applyBorder="1"/>
    <xf numFmtId="0" fontId="6" fillId="0" borderId="0" xfId="0" applyFont="1" applyBorder="1" applyAlignment="1"/>
    <xf numFmtId="164" fontId="11" fillId="0" borderId="0" xfId="1" applyNumberFormat="1" applyFont="1"/>
    <xf numFmtId="165" fontId="12" fillId="0" borderId="0" xfId="2" applyNumberFormat="1" applyFont="1"/>
    <xf numFmtId="165" fontId="13" fillId="0" borderId="0" xfId="2" applyNumberFormat="1" applyFont="1"/>
    <xf numFmtId="164" fontId="1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2" borderId="3" xfId="3" applyFill="1" applyBorder="1" applyAlignment="1">
      <alignment horizontal="left" vertical="top" wrapText="1"/>
    </xf>
    <xf numFmtId="0" fontId="14" fillId="4" borderId="3" xfId="0" applyFont="1" applyFill="1" applyBorder="1" applyAlignment="1">
      <alignment horizontal="right" vertical="top" wrapText="1"/>
    </xf>
    <xf numFmtId="0" fontId="2" fillId="5" borderId="3" xfId="0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right" vertical="top" wrapText="1"/>
    </xf>
    <xf numFmtId="0" fontId="2" fillId="3" borderId="0" xfId="0" applyFont="1" applyFill="1" applyBorder="1" applyAlignment="1">
      <alignment horizontal="right" vertical="top" wrapText="1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0" fontId="4" fillId="2" borderId="7" xfId="3" applyFill="1" applyBorder="1" applyAlignment="1">
      <alignment horizontal="lef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3" fontId="2" fillId="5" borderId="3" xfId="0" applyNumberFormat="1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righ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3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right" vertical="top" wrapText="1"/>
    </xf>
    <xf numFmtId="3" fontId="2" fillId="3" borderId="7" xfId="0" applyNumberFormat="1" applyFont="1" applyFill="1" applyBorder="1" applyAlignment="1">
      <alignment horizontal="right" vertical="top" wrapText="1"/>
    </xf>
    <xf numFmtId="0" fontId="4" fillId="3" borderId="7" xfId="3" applyFill="1" applyBorder="1" applyAlignment="1">
      <alignment horizontal="right" vertical="top" wrapText="1"/>
    </xf>
    <xf numFmtId="1" fontId="2" fillId="3" borderId="3" xfId="0" applyNumberFormat="1" applyFont="1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ssachusetts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hawaii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south-carolina/" TargetMode="External"/><Relationship Id="rId25" Type="http://schemas.openxmlformats.org/officeDocument/2006/relationships/hyperlink" Target="https://www.worldometers.info/coronavirus/usa/minnesota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colorado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tennessee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utah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ew-hampshire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ohio/" TargetMode="External"/><Relationship Id="rId23" Type="http://schemas.openxmlformats.org/officeDocument/2006/relationships/hyperlink" Target="https://www.worldometers.info/coronavirus/usa/washington/" TargetMode="External"/><Relationship Id="rId28" Type="http://schemas.openxmlformats.org/officeDocument/2006/relationships/hyperlink" Target="https://www.worldometers.info/coronavirus/usa/iowa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louisiana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connecticut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issouri/" TargetMode="External"/><Relationship Id="rId27" Type="http://schemas.openxmlformats.org/officeDocument/2006/relationships/hyperlink" Target="https://www.worldometers.info/coronavirus/usa/arkansas/" TargetMode="External"/><Relationship Id="rId30" Type="http://schemas.openxmlformats.org/officeDocument/2006/relationships/hyperlink" Target="https://www.worldometers.info/coronavirus/usa/oklahoma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orth-dakot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ssachusetts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hawaii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south-carolina/" TargetMode="External"/><Relationship Id="rId25" Type="http://schemas.openxmlformats.org/officeDocument/2006/relationships/hyperlink" Target="https://www.worldometers.info/coronavirus/usa/minnesota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colorado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tennessee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utah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ew-hampshire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ohio/" TargetMode="External"/><Relationship Id="rId23" Type="http://schemas.openxmlformats.org/officeDocument/2006/relationships/hyperlink" Target="https://www.worldometers.info/coronavirus/usa/washington/" TargetMode="External"/><Relationship Id="rId28" Type="http://schemas.openxmlformats.org/officeDocument/2006/relationships/hyperlink" Target="https://www.worldometers.info/coronavirus/usa/iowa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louisiana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connecticut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issouri/" TargetMode="External"/><Relationship Id="rId27" Type="http://schemas.openxmlformats.org/officeDocument/2006/relationships/hyperlink" Target="https://www.worldometers.info/coronavirus/usa/arkansas/" TargetMode="External"/><Relationship Id="rId30" Type="http://schemas.openxmlformats.org/officeDocument/2006/relationships/hyperlink" Target="https://www.worldometers.info/coronavirus/usa/oklahoma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orth-dakot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ssachusetts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hawaii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south-carolina/" TargetMode="External"/><Relationship Id="rId25" Type="http://schemas.openxmlformats.org/officeDocument/2006/relationships/hyperlink" Target="https://www.worldometers.info/coronavirus/usa/minnesota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colorado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tennessee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utah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ew-hampshire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ohio/" TargetMode="External"/><Relationship Id="rId23" Type="http://schemas.openxmlformats.org/officeDocument/2006/relationships/hyperlink" Target="https://www.worldometers.info/coronavirus/usa/washington/" TargetMode="External"/><Relationship Id="rId28" Type="http://schemas.openxmlformats.org/officeDocument/2006/relationships/hyperlink" Target="https://www.worldometers.info/coronavirus/usa/iowa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louisiana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connecticut/" TargetMode="External"/><Relationship Id="rId44" Type="http://schemas.openxmlformats.org/officeDocument/2006/relationships/hyperlink" Target="https://www.worldometers.info/coronavirus/usa/west-virginia/" TargetMode="External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issouri/" TargetMode="External"/><Relationship Id="rId27" Type="http://schemas.openxmlformats.org/officeDocument/2006/relationships/hyperlink" Target="https://www.worldometers.info/coronavirus/usa/arkansas/" TargetMode="External"/><Relationship Id="rId30" Type="http://schemas.openxmlformats.org/officeDocument/2006/relationships/hyperlink" Target="https://www.worldometers.info/coronavirus/usa/oklahoma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orth-dakot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ssachusetts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hawaii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south-carolina/" TargetMode="External"/><Relationship Id="rId25" Type="http://schemas.openxmlformats.org/officeDocument/2006/relationships/hyperlink" Target="https://www.worldometers.info/coronavirus/usa/minnesota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colorado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tennessee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utah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ew-hampshire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ohio/" TargetMode="External"/><Relationship Id="rId23" Type="http://schemas.openxmlformats.org/officeDocument/2006/relationships/hyperlink" Target="https://www.worldometers.info/coronavirus/usa/washington/" TargetMode="External"/><Relationship Id="rId28" Type="http://schemas.openxmlformats.org/officeDocument/2006/relationships/hyperlink" Target="https://www.worldometers.info/coronavirus/usa/iowa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louisiana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connecticut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issouri/" TargetMode="External"/><Relationship Id="rId27" Type="http://schemas.openxmlformats.org/officeDocument/2006/relationships/hyperlink" Target="https://www.worldometers.info/coronavirus/usa/arkansas/" TargetMode="External"/><Relationship Id="rId30" Type="http://schemas.openxmlformats.org/officeDocument/2006/relationships/hyperlink" Target="https://www.worldometers.info/coronavirus/usa/oklahoma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orth-dakot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Z59"/>
  <sheetViews>
    <sheetView topLeftCell="A20" workbookViewId="0">
      <selection activeCell="M5" sqref="B5:M59"/>
    </sheetView>
  </sheetViews>
  <sheetFormatPr defaultColWidth="14.26953125" defaultRowHeight="14.5" x14ac:dyDescent="0.35"/>
  <cols>
    <col min="2" max="2" width="19.6328125" customWidth="1"/>
    <col min="3" max="13" width="12.08984375" customWidth="1"/>
    <col min="14" max="15" width="14.1796875" customWidth="1"/>
    <col min="16" max="16" width="8" customWidth="1"/>
    <col min="18" max="18" width="14" customWidth="1"/>
    <col min="20" max="20" width="7.6328125" customWidth="1"/>
    <col min="21" max="25" width="14.26953125" style="19"/>
  </cols>
  <sheetData>
    <row r="1" spans="1:26" x14ac:dyDescent="0.35">
      <c r="P1" s="53" t="s">
        <v>68</v>
      </c>
      <c r="Q1" s="53"/>
      <c r="R1" s="53"/>
      <c r="S1" s="4">
        <v>1.4999999999999999E-2</v>
      </c>
      <c r="T1" s="4"/>
      <c r="U1" s="54" t="s">
        <v>77</v>
      </c>
      <c r="V1" s="54"/>
      <c r="W1" s="54"/>
      <c r="X1" s="54"/>
      <c r="Y1" s="54"/>
    </row>
    <row r="2" spans="1:26" ht="21.5" thickBot="1" x14ac:dyDescent="0.55000000000000004">
      <c r="B2" s="20" t="s">
        <v>57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36"/>
      <c r="N2" s="36"/>
      <c r="O2" s="36"/>
      <c r="P2" s="21"/>
      <c r="R2" s="20" t="s">
        <v>62</v>
      </c>
      <c r="S2" s="20"/>
      <c r="T2" s="17"/>
      <c r="U2" s="15">
        <v>0.15</v>
      </c>
      <c r="V2" s="15">
        <v>0.6</v>
      </c>
      <c r="W2" s="15">
        <v>0.25</v>
      </c>
      <c r="X2" s="15">
        <v>0.125</v>
      </c>
      <c r="Y2" s="16">
        <f>S1</f>
        <v>1.4999999999999999E-2</v>
      </c>
      <c r="Z2" s="14"/>
    </row>
    <row r="3" spans="1:26" x14ac:dyDescent="0.35">
      <c r="B3" s="7" t="s">
        <v>0</v>
      </c>
      <c r="C3" s="8" t="s">
        <v>2</v>
      </c>
      <c r="D3" s="8" t="s">
        <v>4</v>
      </c>
      <c r="E3" s="8" t="s">
        <v>2</v>
      </c>
      <c r="F3" s="8" t="s">
        <v>4</v>
      </c>
      <c r="G3" s="8" t="s">
        <v>102</v>
      </c>
      <c r="H3" s="8" t="s">
        <v>6</v>
      </c>
      <c r="I3" s="8" t="s">
        <v>79</v>
      </c>
      <c r="J3" s="8" t="s">
        <v>81</v>
      </c>
      <c r="K3" s="8" t="s">
        <v>2</v>
      </c>
      <c r="L3" s="8" t="s">
        <v>83</v>
      </c>
      <c r="M3" s="9" t="s">
        <v>103</v>
      </c>
      <c r="N3" s="9"/>
      <c r="O3" s="9"/>
      <c r="P3" s="22"/>
      <c r="Q3" s="9" t="s">
        <v>84</v>
      </c>
      <c r="R3" s="9" t="s">
        <v>58</v>
      </c>
      <c r="S3" s="9" t="s">
        <v>60</v>
      </c>
      <c r="T3" s="9"/>
      <c r="U3" s="18" t="s">
        <v>69</v>
      </c>
      <c r="V3" s="18" t="s">
        <v>71</v>
      </c>
      <c r="W3" s="18" t="s">
        <v>73</v>
      </c>
      <c r="X3" s="18" t="s">
        <v>75</v>
      </c>
      <c r="Y3" s="18" t="s">
        <v>76</v>
      </c>
      <c r="Z3" s="18" t="s">
        <v>76</v>
      </c>
    </row>
    <row r="4" spans="1:26" ht="15" thickBot="1" x14ac:dyDescent="0.4">
      <c r="B4" s="10" t="s">
        <v>1</v>
      </c>
      <c r="C4" s="11" t="s">
        <v>3</v>
      </c>
      <c r="D4" s="11" t="s">
        <v>3</v>
      </c>
      <c r="E4" s="11" t="s">
        <v>5</v>
      </c>
      <c r="F4" s="11" t="s">
        <v>5</v>
      </c>
      <c r="G4" s="11" t="s">
        <v>78</v>
      </c>
      <c r="H4" s="11" t="s">
        <v>3</v>
      </c>
      <c r="I4" s="11" t="s">
        <v>80</v>
      </c>
      <c r="J4" s="11" t="s">
        <v>80</v>
      </c>
      <c r="K4" s="11" t="s">
        <v>82</v>
      </c>
      <c r="L4" s="11" t="s">
        <v>80</v>
      </c>
      <c r="M4" s="9"/>
      <c r="N4" s="9"/>
      <c r="O4" s="9"/>
      <c r="P4" s="22"/>
      <c r="Q4" s="9" t="s">
        <v>85</v>
      </c>
      <c r="R4" s="9" t="s">
        <v>59</v>
      </c>
      <c r="S4" s="9" t="s">
        <v>61</v>
      </c>
      <c r="T4" s="9"/>
      <c r="U4" s="18" t="s">
        <v>70</v>
      </c>
      <c r="V4" s="18" t="s">
        <v>72</v>
      </c>
      <c r="W4" s="18" t="s">
        <v>74</v>
      </c>
      <c r="X4" s="18" t="s">
        <v>74</v>
      </c>
      <c r="Y4" s="18" t="s">
        <v>5</v>
      </c>
      <c r="Z4" s="18" t="s">
        <v>78</v>
      </c>
    </row>
    <row r="5" spans="1:26" ht="15" thickBot="1" x14ac:dyDescent="0.4">
      <c r="A5" s="46">
        <v>1</v>
      </c>
      <c r="B5" s="42" t="s">
        <v>10</v>
      </c>
      <c r="C5" s="1">
        <v>659855</v>
      </c>
      <c r="D5" s="44">
        <v>52</v>
      </c>
      <c r="E5" s="1">
        <v>11988</v>
      </c>
      <c r="F5" s="43">
        <v>1</v>
      </c>
      <c r="G5" s="1">
        <v>276808</v>
      </c>
      <c r="H5" s="1">
        <v>371059</v>
      </c>
      <c r="I5" s="1">
        <v>16700</v>
      </c>
      <c r="J5" s="2">
        <v>303</v>
      </c>
      <c r="K5" s="1">
        <v>10329372</v>
      </c>
      <c r="L5" s="1">
        <v>261422</v>
      </c>
      <c r="M5" s="1">
        <v>39512223</v>
      </c>
      <c r="N5" s="5"/>
      <c r="O5" s="6"/>
      <c r="P5" s="6"/>
    </row>
    <row r="6" spans="1:26" ht="15" thickBot="1" x14ac:dyDescent="0.4">
      <c r="A6" s="46">
        <v>2</v>
      </c>
      <c r="B6" s="42" t="s">
        <v>15</v>
      </c>
      <c r="C6" s="1">
        <v>596391</v>
      </c>
      <c r="D6" s="2"/>
      <c r="E6" s="1">
        <v>11553</v>
      </c>
      <c r="F6" s="2"/>
      <c r="G6" s="1">
        <v>445671</v>
      </c>
      <c r="H6" s="1">
        <v>139167</v>
      </c>
      <c r="I6" s="1">
        <v>20568</v>
      </c>
      <c r="J6" s="2">
        <v>398</v>
      </c>
      <c r="K6" s="1">
        <v>5004384</v>
      </c>
      <c r="L6" s="1">
        <v>172589</v>
      </c>
      <c r="M6" s="1">
        <v>28995881</v>
      </c>
      <c r="N6" s="5"/>
      <c r="O6" s="6"/>
      <c r="P6" s="6"/>
    </row>
    <row r="7" spans="1:26" ht="15" thickBot="1" x14ac:dyDescent="0.4">
      <c r="A7" s="46">
        <v>3</v>
      </c>
      <c r="B7" s="42" t="s">
        <v>13</v>
      </c>
      <c r="C7" s="1">
        <v>593286</v>
      </c>
      <c r="D7" s="2"/>
      <c r="E7" s="1">
        <v>10177</v>
      </c>
      <c r="F7" s="2"/>
      <c r="G7" s="1">
        <v>60519</v>
      </c>
      <c r="H7" s="1">
        <v>522590</v>
      </c>
      <c r="I7" s="1">
        <v>27623</v>
      </c>
      <c r="J7" s="2">
        <v>474</v>
      </c>
      <c r="K7" s="1">
        <v>4373944</v>
      </c>
      <c r="L7" s="1">
        <v>203650</v>
      </c>
      <c r="M7" s="1">
        <v>21477737</v>
      </c>
      <c r="N7" s="5"/>
      <c r="O7" s="6"/>
      <c r="P7" s="6"/>
    </row>
    <row r="8" spans="1:26" ht="15" thickBot="1" x14ac:dyDescent="0.4">
      <c r="A8" s="46">
        <v>4</v>
      </c>
      <c r="B8" s="42" t="s">
        <v>7</v>
      </c>
      <c r="C8" s="1">
        <v>459096</v>
      </c>
      <c r="D8" s="2"/>
      <c r="E8" s="1">
        <v>32937</v>
      </c>
      <c r="F8" s="2"/>
      <c r="G8" s="1">
        <v>360877</v>
      </c>
      <c r="H8" s="1">
        <v>65282</v>
      </c>
      <c r="I8" s="1">
        <v>23600</v>
      </c>
      <c r="J8" s="1">
        <v>1693</v>
      </c>
      <c r="K8" s="1">
        <v>7452267</v>
      </c>
      <c r="L8" s="1">
        <v>383080</v>
      </c>
      <c r="M8" s="1">
        <v>19453561</v>
      </c>
      <c r="N8" s="5"/>
      <c r="O8" s="6"/>
      <c r="P8" s="6"/>
    </row>
    <row r="9" spans="1:26" ht="15" thickBot="1" x14ac:dyDescent="0.4">
      <c r="A9" s="46">
        <v>5</v>
      </c>
      <c r="B9" s="42" t="s">
        <v>16</v>
      </c>
      <c r="C9" s="1">
        <v>249630</v>
      </c>
      <c r="D9" s="2"/>
      <c r="E9" s="1">
        <v>4998</v>
      </c>
      <c r="F9" s="2"/>
      <c r="G9" s="1">
        <v>42661</v>
      </c>
      <c r="H9" s="1">
        <v>201971</v>
      </c>
      <c r="I9" s="1">
        <v>23511</v>
      </c>
      <c r="J9" s="2">
        <v>471</v>
      </c>
      <c r="K9" s="1">
        <v>2383347</v>
      </c>
      <c r="L9" s="1">
        <v>224475</v>
      </c>
      <c r="M9" s="1">
        <v>10617423</v>
      </c>
      <c r="N9" s="6"/>
      <c r="O9" s="6"/>
      <c r="P9" s="6"/>
    </row>
    <row r="10" spans="1:26" ht="15" thickBot="1" x14ac:dyDescent="0.4">
      <c r="A10" s="46">
        <v>6</v>
      </c>
      <c r="B10" s="42" t="s">
        <v>12</v>
      </c>
      <c r="C10" s="1">
        <v>217346</v>
      </c>
      <c r="D10" s="2"/>
      <c r="E10" s="1">
        <v>8066</v>
      </c>
      <c r="F10" s="2"/>
      <c r="G10" s="1">
        <v>149283</v>
      </c>
      <c r="H10" s="1">
        <v>59997</v>
      </c>
      <c r="I10" s="1">
        <v>17152</v>
      </c>
      <c r="J10" s="2">
        <v>637</v>
      </c>
      <c r="K10" s="1">
        <v>3592919</v>
      </c>
      <c r="L10" s="1">
        <v>283536</v>
      </c>
      <c r="M10" s="1">
        <v>12671821</v>
      </c>
      <c r="N10" s="5"/>
      <c r="O10" s="6"/>
      <c r="P10" s="6"/>
    </row>
    <row r="11" spans="1:26" ht="15" thickBot="1" x14ac:dyDescent="0.4">
      <c r="A11" s="46">
        <v>7</v>
      </c>
      <c r="B11" s="42" t="s">
        <v>33</v>
      </c>
      <c r="C11" s="1">
        <v>196899</v>
      </c>
      <c r="D11" s="2"/>
      <c r="E11" s="1">
        <v>4688</v>
      </c>
      <c r="F11" s="2"/>
      <c r="G11" s="1">
        <v>28731</v>
      </c>
      <c r="H11" s="1">
        <v>163480</v>
      </c>
      <c r="I11" s="1">
        <v>27051</v>
      </c>
      <c r="J11" s="2">
        <v>644</v>
      </c>
      <c r="K11" s="1">
        <v>1383616</v>
      </c>
      <c r="L11" s="1">
        <v>190091</v>
      </c>
      <c r="M11" s="1">
        <v>7278717</v>
      </c>
      <c r="N11" s="6"/>
      <c r="O11" s="6"/>
      <c r="P11" s="6"/>
    </row>
    <row r="12" spans="1:26" ht="15" thickBot="1" x14ac:dyDescent="0.4">
      <c r="A12" s="46">
        <v>8</v>
      </c>
      <c r="B12" s="42" t="s">
        <v>8</v>
      </c>
      <c r="C12" s="1">
        <v>194765</v>
      </c>
      <c r="D12" s="2"/>
      <c r="E12" s="1">
        <v>16046</v>
      </c>
      <c r="F12" s="2"/>
      <c r="G12" s="1">
        <v>158930</v>
      </c>
      <c r="H12" s="1">
        <v>19789</v>
      </c>
      <c r="I12" s="1">
        <v>21928</v>
      </c>
      <c r="J12" s="1">
        <v>1807</v>
      </c>
      <c r="K12" s="1">
        <v>2615692</v>
      </c>
      <c r="L12" s="1">
        <v>294487</v>
      </c>
      <c r="M12" s="1">
        <v>8882190</v>
      </c>
      <c r="N12" s="5"/>
      <c r="O12" s="6"/>
      <c r="P12" s="6"/>
    </row>
    <row r="13" spans="1:26" ht="15" thickBot="1" x14ac:dyDescent="0.4">
      <c r="A13" s="46">
        <v>9</v>
      </c>
      <c r="B13" s="42" t="s">
        <v>24</v>
      </c>
      <c r="C13" s="1">
        <v>152889</v>
      </c>
      <c r="D13" s="2"/>
      <c r="E13" s="1">
        <v>2531</v>
      </c>
      <c r="F13" s="2"/>
      <c r="G13" s="1">
        <v>127749</v>
      </c>
      <c r="H13" s="1">
        <v>22609</v>
      </c>
      <c r="I13" s="1">
        <v>14577</v>
      </c>
      <c r="J13" s="2">
        <v>241</v>
      </c>
      <c r="K13" s="1">
        <v>2030885</v>
      </c>
      <c r="L13" s="1">
        <v>193637</v>
      </c>
      <c r="M13" s="1">
        <v>10488084</v>
      </c>
      <c r="N13" s="5"/>
      <c r="O13" s="6"/>
      <c r="P13" s="6"/>
    </row>
    <row r="14" spans="1:26" ht="15" thickBot="1" x14ac:dyDescent="0.4">
      <c r="A14" s="46">
        <v>10</v>
      </c>
      <c r="B14" s="42" t="s">
        <v>14</v>
      </c>
      <c r="C14" s="1">
        <v>141720</v>
      </c>
      <c r="D14" s="2"/>
      <c r="E14" s="1">
        <v>4687</v>
      </c>
      <c r="F14" s="2"/>
      <c r="G14" s="1">
        <v>118120</v>
      </c>
      <c r="H14" s="1">
        <v>18913</v>
      </c>
      <c r="I14" s="1">
        <v>30485</v>
      </c>
      <c r="J14" s="1">
        <v>1008</v>
      </c>
      <c r="K14" s="1">
        <v>1738807</v>
      </c>
      <c r="L14" s="1">
        <v>374034</v>
      </c>
      <c r="M14" s="1">
        <v>4648794</v>
      </c>
      <c r="N14" s="5"/>
      <c r="O14" s="6"/>
      <c r="P14" s="6"/>
    </row>
    <row r="15" spans="1:26" ht="15" thickBot="1" x14ac:dyDescent="0.4">
      <c r="A15" s="46">
        <v>11</v>
      </c>
      <c r="B15" s="42" t="s">
        <v>20</v>
      </c>
      <c r="C15" s="1">
        <v>140844</v>
      </c>
      <c r="D15" s="2"/>
      <c r="E15" s="1">
        <v>1549</v>
      </c>
      <c r="F15" s="2"/>
      <c r="G15" s="1">
        <v>102686</v>
      </c>
      <c r="H15" s="1">
        <v>36609</v>
      </c>
      <c r="I15" s="1">
        <v>20624</v>
      </c>
      <c r="J15" s="2">
        <v>227</v>
      </c>
      <c r="K15" s="1">
        <v>1978409</v>
      </c>
      <c r="L15" s="1">
        <v>289700</v>
      </c>
      <c r="M15" s="1">
        <v>6829174</v>
      </c>
      <c r="N15" s="5"/>
      <c r="O15" s="6"/>
      <c r="P15" s="6"/>
    </row>
    <row r="16" spans="1:26" ht="15" thickBot="1" x14ac:dyDescent="0.4">
      <c r="A16" s="46">
        <v>12</v>
      </c>
      <c r="B16" s="42" t="s">
        <v>19</v>
      </c>
      <c r="C16" s="1">
        <v>132461</v>
      </c>
      <c r="D16" s="2"/>
      <c r="E16" s="1">
        <v>7656</v>
      </c>
      <c r="F16" s="2"/>
      <c r="G16" s="1">
        <v>102106</v>
      </c>
      <c r="H16" s="1">
        <v>22699</v>
      </c>
      <c r="I16" s="1">
        <v>10347</v>
      </c>
      <c r="J16" s="2">
        <v>598</v>
      </c>
      <c r="K16" s="1">
        <v>1523540</v>
      </c>
      <c r="L16" s="1">
        <v>119008</v>
      </c>
      <c r="M16" s="1">
        <v>12801989</v>
      </c>
      <c r="N16" s="5"/>
      <c r="O16" s="6"/>
      <c r="P16" s="6"/>
    </row>
    <row r="17" spans="1:16" ht="15" thickBot="1" x14ac:dyDescent="0.4">
      <c r="A17" s="46">
        <v>13</v>
      </c>
      <c r="B17" s="42" t="s">
        <v>17</v>
      </c>
      <c r="C17" s="1">
        <v>125216</v>
      </c>
      <c r="D17" s="2"/>
      <c r="E17" s="1">
        <v>8901</v>
      </c>
      <c r="F17" s="2"/>
      <c r="G17" s="1">
        <v>102205</v>
      </c>
      <c r="H17" s="1">
        <v>14110</v>
      </c>
      <c r="I17" s="1">
        <v>18167</v>
      </c>
      <c r="J17" s="1">
        <v>1291</v>
      </c>
      <c r="K17" s="1">
        <v>1718358</v>
      </c>
      <c r="L17" s="1">
        <v>249308</v>
      </c>
      <c r="M17" s="1">
        <v>6892503</v>
      </c>
      <c r="N17" s="6"/>
      <c r="O17" s="6"/>
      <c r="P17" s="6"/>
    </row>
    <row r="18" spans="1:16" ht="15" thickBot="1" x14ac:dyDescent="0.4">
      <c r="A18" s="46">
        <v>14</v>
      </c>
      <c r="B18" s="42" t="s">
        <v>36</v>
      </c>
      <c r="C18" s="1">
        <v>113632</v>
      </c>
      <c r="D18" s="44">
        <v>862</v>
      </c>
      <c r="E18" s="1">
        <v>1996</v>
      </c>
      <c r="F18" s="43">
        <v>6</v>
      </c>
      <c r="G18" s="1">
        <v>44684</v>
      </c>
      <c r="H18" s="1">
        <v>66952</v>
      </c>
      <c r="I18" s="1">
        <v>23175</v>
      </c>
      <c r="J18" s="2">
        <v>407</v>
      </c>
      <c r="K18" s="1">
        <v>891813</v>
      </c>
      <c r="L18" s="1">
        <v>181884</v>
      </c>
      <c r="M18" s="1">
        <v>4903185</v>
      </c>
      <c r="N18" s="6"/>
      <c r="O18" s="6"/>
      <c r="P18" s="6"/>
    </row>
    <row r="19" spans="1:16" ht="15" thickBot="1" x14ac:dyDescent="0.4">
      <c r="A19" s="46">
        <v>15</v>
      </c>
      <c r="B19" s="42" t="s">
        <v>21</v>
      </c>
      <c r="C19" s="1">
        <v>113092</v>
      </c>
      <c r="D19" s="2"/>
      <c r="E19" s="1">
        <v>3963</v>
      </c>
      <c r="F19" s="2"/>
      <c r="G19" s="1">
        <v>92736</v>
      </c>
      <c r="H19" s="1">
        <v>16393</v>
      </c>
      <c r="I19" s="1">
        <v>9675</v>
      </c>
      <c r="J19" s="2">
        <v>339</v>
      </c>
      <c r="K19" s="1">
        <v>1930913</v>
      </c>
      <c r="L19" s="1">
        <v>165189</v>
      </c>
      <c r="M19" s="1">
        <v>11689100</v>
      </c>
      <c r="N19" s="5"/>
      <c r="O19" s="6"/>
      <c r="P19" s="6"/>
    </row>
    <row r="20" spans="1:16" ht="15" thickBot="1" x14ac:dyDescent="0.4">
      <c r="A20" s="46">
        <v>16</v>
      </c>
      <c r="B20" s="42" t="s">
        <v>29</v>
      </c>
      <c r="C20" s="1">
        <v>112072</v>
      </c>
      <c r="D20" s="55">
        <v>1212</v>
      </c>
      <c r="E20" s="1">
        <v>2443</v>
      </c>
      <c r="F20" s="43">
        <v>7</v>
      </c>
      <c r="G20" s="1">
        <v>14249</v>
      </c>
      <c r="H20" s="1">
        <v>95380</v>
      </c>
      <c r="I20" s="1">
        <v>13130</v>
      </c>
      <c r="J20" s="2">
        <v>286</v>
      </c>
      <c r="K20" s="1">
        <v>1572982</v>
      </c>
      <c r="L20" s="1">
        <v>184287</v>
      </c>
      <c r="M20" s="1">
        <v>8535519</v>
      </c>
      <c r="N20" s="5"/>
      <c r="O20" s="6"/>
      <c r="P20" s="6"/>
    </row>
    <row r="21" spans="1:16" ht="15" thickBot="1" x14ac:dyDescent="0.4">
      <c r="A21" s="46">
        <v>17</v>
      </c>
      <c r="B21" s="42" t="s">
        <v>25</v>
      </c>
      <c r="C21" s="1">
        <v>110378</v>
      </c>
      <c r="D21" s="2"/>
      <c r="E21" s="1">
        <v>2459</v>
      </c>
      <c r="F21" s="2"/>
      <c r="G21" s="1">
        <v>46119</v>
      </c>
      <c r="H21" s="1">
        <v>61800</v>
      </c>
      <c r="I21" s="1">
        <v>21438</v>
      </c>
      <c r="J21" s="2">
        <v>478</v>
      </c>
      <c r="K21" s="1">
        <v>966634</v>
      </c>
      <c r="L21" s="1">
        <v>187743</v>
      </c>
      <c r="M21" s="1">
        <v>5148714</v>
      </c>
      <c r="N21" s="5"/>
      <c r="O21" s="6"/>
      <c r="P21" s="6"/>
    </row>
    <row r="22" spans="1:16" ht="15" thickBot="1" x14ac:dyDescent="0.4">
      <c r="A22" s="46">
        <v>18</v>
      </c>
      <c r="B22" s="42" t="s">
        <v>11</v>
      </c>
      <c r="C22" s="1">
        <v>104618</v>
      </c>
      <c r="D22" s="2"/>
      <c r="E22" s="1">
        <v>6634</v>
      </c>
      <c r="F22" s="2"/>
      <c r="G22" s="1">
        <v>67778</v>
      </c>
      <c r="H22" s="1">
        <v>30206</v>
      </c>
      <c r="I22" s="1">
        <v>10476</v>
      </c>
      <c r="J22" s="2">
        <v>664</v>
      </c>
      <c r="K22" s="1">
        <v>2698409</v>
      </c>
      <c r="L22" s="1">
        <v>270196</v>
      </c>
      <c r="M22" s="1">
        <v>9986857</v>
      </c>
      <c r="N22" s="5"/>
      <c r="O22" s="6"/>
      <c r="P22" s="6"/>
    </row>
    <row r="23" spans="1:16" ht="15" thickBot="1" x14ac:dyDescent="0.4">
      <c r="A23" s="46">
        <v>19</v>
      </c>
      <c r="B23" s="42" t="s">
        <v>26</v>
      </c>
      <c r="C23" s="1">
        <v>102899</v>
      </c>
      <c r="D23" s="2"/>
      <c r="E23" s="1">
        <v>3674</v>
      </c>
      <c r="F23" s="2"/>
      <c r="G23" s="1">
        <v>6047</v>
      </c>
      <c r="H23" s="1">
        <v>93178</v>
      </c>
      <c r="I23" s="1">
        <v>17020</v>
      </c>
      <c r="J23" s="2">
        <v>608</v>
      </c>
      <c r="K23" s="1">
        <v>1722957</v>
      </c>
      <c r="L23" s="1">
        <v>284990</v>
      </c>
      <c r="M23" s="1">
        <v>6045680</v>
      </c>
      <c r="N23" s="6"/>
      <c r="O23" s="6"/>
      <c r="P23" s="6"/>
    </row>
    <row r="24" spans="1:16" ht="15" thickBot="1" x14ac:dyDescent="0.4">
      <c r="A24" s="46">
        <v>20</v>
      </c>
      <c r="B24" s="42" t="s">
        <v>27</v>
      </c>
      <c r="C24" s="1">
        <v>84317</v>
      </c>
      <c r="D24" s="2"/>
      <c r="E24" s="1">
        <v>3208</v>
      </c>
      <c r="F24" s="2"/>
      <c r="G24" s="1">
        <v>64131</v>
      </c>
      <c r="H24" s="1">
        <v>16978</v>
      </c>
      <c r="I24" s="1">
        <v>12524</v>
      </c>
      <c r="J24" s="2">
        <v>477</v>
      </c>
      <c r="K24" s="1">
        <v>1240082</v>
      </c>
      <c r="L24" s="1">
        <v>184201</v>
      </c>
      <c r="M24" s="1">
        <v>6732219</v>
      </c>
      <c r="N24" s="5"/>
      <c r="O24" s="6"/>
      <c r="P24" s="6"/>
    </row>
    <row r="25" spans="1:16" ht="15" thickBot="1" x14ac:dyDescent="0.4">
      <c r="A25" s="46">
        <v>21</v>
      </c>
      <c r="B25" s="42" t="s">
        <v>30</v>
      </c>
      <c r="C25" s="1">
        <v>76323</v>
      </c>
      <c r="D25" s="2"/>
      <c r="E25" s="1">
        <v>2214</v>
      </c>
      <c r="F25" s="2"/>
      <c r="G25" s="1">
        <v>56577</v>
      </c>
      <c r="H25" s="1">
        <v>17532</v>
      </c>
      <c r="I25" s="1">
        <v>25645</v>
      </c>
      <c r="J25" s="2">
        <v>744</v>
      </c>
      <c r="K25" s="1">
        <v>571617</v>
      </c>
      <c r="L25" s="1">
        <v>192066</v>
      </c>
      <c r="M25" s="1">
        <v>2976149</v>
      </c>
      <c r="N25" s="5"/>
      <c r="O25" s="6"/>
      <c r="P25" s="6"/>
    </row>
    <row r="26" spans="1:16" ht="15" thickBot="1" x14ac:dyDescent="0.4">
      <c r="A26" s="46">
        <v>22</v>
      </c>
      <c r="B26" s="42" t="s">
        <v>35</v>
      </c>
      <c r="C26" s="1">
        <v>74173</v>
      </c>
      <c r="D26" s="44">
        <v>183</v>
      </c>
      <c r="E26" s="1">
        <v>1534</v>
      </c>
      <c r="F26" s="43">
        <v>2</v>
      </c>
      <c r="G26" s="1">
        <v>11043</v>
      </c>
      <c r="H26" s="1">
        <v>61596</v>
      </c>
      <c r="I26" s="1">
        <v>12085</v>
      </c>
      <c r="J26" s="2">
        <v>250</v>
      </c>
      <c r="K26" s="1">
        <v>962167</v>
      </c>
      <c r="L26" s="1">
        <v>156770</v>
      </c>
      <c r="M26" s="1">
        <v>6137428</v>
      </c>
      <c r="N26" s="5"/>
      <c r="O26" s="6"/>
      <c r="P26" s="6"/>
    </row>
    <row r="27" spans="1:16" ht="15" thickBot="1" x14ac:dyDescent="0.4">
      <c r="A27" s="46">
        <v>23</v>
      </c>
      <c r="B27" s="42" t="s">
        <v>9</v>
      </c>
      <c r="C27" s="1">
        <v>71875</v>
      </c>
      <c r="D27" s="2"/>
      <c r="E27" s="1">
        <v>1850</v>
      </c>
      <c r="F27" s="2"/>
      <c r="G27" s="1">
        <v>25938</v>
      </c>
      <c r="H27" s="1">
        <v>44087</v>
      </c>
      <c r="I27" s="1">
        <v>9439</v>
      </c>
      <c r="J27" s="2">
        <v>243</v>
      </c>
      <c r="K27" s="1">
        <v>1010191</v>
      </c>
      <c r="L27" s="1">
        <v>132660</v>
      </c>
      <c r="M27" s="1">
        <v>7614893</v>
      </c>
      <c r="N27" s="5"/>
      <c r="O27" s="6"/>
      <c r="P27" s="6"/>
    </row>
    <row r="28" spans="1:16" ht="15" thickBot="1" x14ac:dyDescent="0.4">
      <c r="A28" s="46">
        <v>24</v>
      </c>
      <c r="B28" s="42" t="s">
        <v>22</v>
      </c>
      <c r="C28" s="1">
        <v>69059</v>
      </c>
      <c r="D28" s="2"/>
      <c r="E28" s="1">
        <v>1068</v>
      </c>
      <c r="F28" s="2"/>
      <c r="G28" s="1">
        <v>60055</v>
      </c>
      <c r="H28" s="1">
        <v>7936</v>
      </c>
      <c r="I28" s="1">
        <v>11861</v>
      </c>
      <c r="J28" s="2">
        <v>183</v>
      </c>
      <c r="K28" s="1">
        <v>1172097</v>
      </c>
      <c r="L28" s="1">
        <v>201307</v>
      </c>
      <c r="M28" s="1">
        <v>5822434</v>
      </c>
      <c r="N28" s="5"/>
      <c r="O28" s="6"/>
      <c r="P28" s="6"/>
    </row>
    <row r="29" spans="1:16" ht="15" thickBot="1" x14ac:dyDescent="0.4">
      <c r="A29" s="46">
        <v>25</v>
      </c>
      <c r="B29" s="42" t="s">
        <v>32</v>
      </c>
      <c r="C29" s="1">
        <v>68133</v>
      </c>
      <c r="D29" s="2"/>
      <c r="E29" s="1">
        <v>1799</v>
      </c>
      <c r="F29" s="2"/>
      <c r="G29" s="1">
        <v>60920</v>
      </c>
      <c r="H29" s="1">
        <v>5414</v>
      </c>
      <c r="I29" s="1">
        <v>12081</v>
      </c>
      <c r="J29" s="2">
        <v>319</v>
      </c>
      <c r="K29" s="1">
        <v>1340850</v>
      </c>
      <c r="L29" s="1">
        <v>237755</v>
      </c>
      <c r="M29" s="1">
        <v>5639632</v>
      </c>
      <c r="N29" s="5"/>
      <c r="O29" s="6"/>
      <c r="P29" s="6"/>
    </row>
    <row r="30" spans="1:16" ht="15" thickBot="1" x14ac:dyDescent="0.4">
      <c r="A30" s="46">
        <v>26</v>
      </c>
      <c r="B30" s="42" t="s">
        <v>31</v>
      </c>
      <c r="C30" s="1">
        <v>64433</v>
      </c>
      <c r="D30" s="2"/>
      <c r="E30" s="1">
        <v>1185</v>
      </c>
      <c r="F30" s="2"/>
      <c r="G30" s="1">
        <v>26011</v>
      </c>
      <c r="H30" s="1">
        <v>37237</v>
      </c>
      <c r="I30" s="1">
        <v>20919</v>
      </c>
      <c r="J30" s="2">
        <v>385</v>
      </c>
      <c r="K30" s="1">
        <v>795264</v>
      </c>
      <c r="L30" s="1">
        <v>258190</v>
      </c>
      <c r="M30" s="1">
        <v>3080156</v>
      </c>
      <c r="N30" s="5"/>
      <c r="O30" s="6"/>
      <c r="P30" s="6"/>
    </row>
    <row r="31" spans="1:16" ht="15" thickBot="1" x14ac:dyDescent="0.4">
      <c r="A31" s="46">
        <v>27</v>
      </c>
      <c r="B31" s="42" t="s">
        <v>34</v>
      </c>
      <c r="C31" s="1">
        <v>55652</v>
      </c>
      <c r="D31" s="2"/>
      <c r="E31" s="2">
        <v>663</v>
      </c>
      <c r="F31" s="2"/>
      <c r="G31" s="1">
        <v>49135</v>
      </c>
      <c r="H31" s="1">
        <v>5854</v>
      </c>
      <c r="I31" s="1">
        <v>18441</v>
      </c>
      <c r="J31" s="2">
        <v>220</v>
      </c>
      <c r="K31" s="1">
        <v>658591</v>
      </c>
      <c r="L31" s="1">
        <v>218235</v>
      </c>
      <c r="M31" s="1">
        <v>3017804</v>
      </c>
      <c r="N31" s="5"/>
      <c r="O31" s="6"/>
      <c r="P31" s="6"/>
    </row>
    <row r="32" spans="1:16" ht="15" thickBot="1" x14ac:dyDescent="0.4">
      <c r="A32" s="46">
        <v>28</v>
      </c>
      <c r="B32" s="42" t="s">
        <v>41</v>
      </c>
      <c r="C32" s="1">
        <v>55496</v>
      </c>
      <c r="D32" s="44">
        <v>479</v>
      </c>
      <c r="E32" s="1">
        <v>1030</v>
      </c>
      <c r="F32" s="43">
        <v>8</v>
      </c>
      <c r="G32" s="1">
        <v>42945</v>
      </c>
      <c r="H32" s="1">
        <v>11521</v>
      </c>
      <c r="I32" s="1">
        <v>17589</v>
      </c>
      <c r="J32" s="2">
        <v>326</v>
      </c>
      <c r="K32" s="1">
        <v>586651</v>
      </c>
      <c r="L32" s="1">
        <v>185939</v>
      </c>
      <c r="M32" s="1">
        <v>3155070</v>
      </c>
      <c r="N32" s="5"/>
      <c r="O32" s="6"/>
      <c r="P32" s="6"/>
    </row>
    <row r="33" spans="1:16" ht="15" thickBot="1" x14ac:dyDescent="0.4">
      <c r="A33" s="46">
        <v>29</v>
      </c>
      <c r="B33" s="42" t="s">
        <v>18</v>
      </c>
      <c r="C33" s="1">
        <v>54586</v>
      </c>
      <c r="D33" s="2"/>
      <c r="E33" s="1">
        <v>1910</v>
      </c>
      <c r="F33" s="2"/>
      <c r="G33" s="1">
        <v>22437</v>
      </c>
      <c r="H33" s="1">
        <v>30239</v>
      </c>
      <c r="I33" s="1">
        <v>9479</v>
      </c>
      <c r="J33" s="2">
        <v>332</v>
      </c>
      <c r="K33" s="1">
        <v>657852</v>
      </c>
      <c r="L33" s="1">
        <v>114235</v>
      </c>
      <c r="M33" s="1">
        <v>5758736</v>
      </c>
      <c r="N33" s="6"/>
      <c r="O33" s="6"/>
      <c r="P33" s="6"/>
    </row>
    <row r="34" spans="1:16" ht="15" thickBot="1" x14ac:dyDescent="0.4">
      <c r="A34" s="46">
        <v>30</v>
      </c>
      <c r="B34" s="42" t="s">
        <v>46</v>
      </c>
      <c r="C34" s="1">
        <v>51746</v>
      </c>
      <c r="D34" s="2"/>
      <c r="E34" s="2">
        <v>715</v>
      </c>
      <c r="F34" s="2"/>
      <c r="G34" s="1">
        <v>43417</v>
      </c>
      <c r="H34" s="1">
        <v>7614</v>
      </c>
      <c r="I34" s="1">
        <v>13077</v>
      </c>
      <c r="J34" s="2">
        <v>181</v>
      </c>
      <c r="K34" s="1">
        <v>821289</v>
      </c>
      <c r="L34" s="1">
        <v>207555</v>
      </c>
      <c r="M34" s="1">
        <v>3956971</v>
      </c>
      <c r="N34" s="5"/>
      <c r="O34" s="6"/>
      <c r="P34" s="6"/>
    </row>
    <row r="35" spans="1:16" ht="15" thickBot="1" x14ac:dyDescent="0.4">
      <c r="A35" s="46">
        <v>31</v>
      </c>
      <c r="B35" s="42" t="s">
        <v>23</v>
      </c>
      <c r="C35" s="1">
        <v>51519</v>
      </c>
      <c r="D35" s="2"/>
      <c r="E35" s="1">
        <v>4460</v>
      </c>
      <c r="F35" s="2"/>
      <c r="G35" s="1">
        <v>34455</v>
      </c>
      <c r="H35" s="1">
        <v>12604</v>
      </c>
      <c r="I35" s="1">
        <v>14450</v>
      </c>
      <c r="J35" s="1">
        <v>1251</v>
      </c>
      <c r="K35" s="1">
        <v>1020328</v>
      </c>
      <c r="L35" s="1">
        <v>286184</v>
      </c>
      <c r="M35" s="1">
        <v>3565287</v>
      </c>
      <c r="N35" s="5"/>
      <c r="O35" s="6"/>
      <c r="P35" s="6"/>
    </row>
    <row r="36" spans="1:16" ht="15" thickBot="1" x14ac:dyDescent="0.4">
      <c r="A36" s="46">
        <v>32</v>
      </c>
      <c r="B36" s="42" t="s">
        <v>28</v>
      </c>
      <c r="C36" s="1">
        <v>48445</v>
      </c>
      <c r="D36" s="2"/>
      <c r="E36" s="2">
        <v>383</v>
      </c>
      <c r="F36" s="2"/>
      <c r="G36" s="1">
        <v>39867</v>
      </c>
      <c r="H36" s="1">
        <v>8195</v>
      </c>
      <c r="I36" s="1">
        <v>15111</v>
      </c>
      <c r="J36" s="2">
        <v>119</v>
      </c>
      <c r="K36" s="1">
        <v>759154</v>
      </c>
      <c r="L36" s="1">
        <v>236795</v>
      </c>
      <c r="M36" s="1">
        <v>3205958</v>
      </c>
      <c r="N36" s="6"/>
      <c r="O36" s="6"/>
      <c r="P36" s="6"/>
    </row>
    <row r="37" spans="1:16" ht="15" thickBot="1" x14ac:dyDescent="0.4">
      <c r="A37" s="46">
        <v>33</v>
      </c>
      <c r="B37" s="42" t="s">
        <v>38</v>
      </c>
      <c r="C37" s="1">
        <v>42265</v>
      </c>
      <c r="D37" s="2"/>
      <c r="E37" s="2">
        <v>864</v>
      </c>
      <c r="F37" s="2"/>
      <c r="G37" s="1">
        <v>9448</v>
      </c>
      <c r="H37" s="1">
        <v>31953</v>
      </c>
      <c r="I37" s="1">
        <v>9460</v>
      </c>
      <c r="J37" s="2">
        <v>193</v>
      </c>
      <c r="K37" s="1">
        <v>803198</v>
      </c>
      <c r="L37" s="1">
        <v>179780</v>
      </c>
      <c r="M37" s="1">
        <v>4467673</v>
      </c>
      <c r="N37" s="5"/>
      <c r="O37" s="6"/>
      <c r="P37" s="6"/>
    </row>
    <row r="38" spans="1:16" ht="15" thickBot="1" x14ac:dyDescent="0.4">
      <c r="A38" s="46">
        <v>34</v>
      </c>
      <c r="B38" s="42" t="s">
        <v>45</v>
      </c>
      <c r="C38" s="1">
        <v>37225</v>
      </c>
      <c r="D38" s="2"/>
      <c r="E38" s="2">
        <v>426</v>
      </c>
      <c r="F38" s="43">
        <v>4</v>
      </c>
      <c r="G38" s="1">
        <v>24336</v>
      </c>
      <c r="H38" s="1">
        <v>12463</v>
      </c>
      <c r="I38" s="1">
        <v>12778</v>
      </c>
      <c r="J38" s="2">
        <v>146</v>
      </c>
      <c r="K38" s="1">
        <v>366315</v>
      </c>
      <c r="L38" s="1">
        <v>125738</v>
      </c>
      <c r="M38" s="1">
        <v>2913314</v>
      </c>
      <c r="N38" s="5"/>
      <c r="O38" s="6"/>
      <c r="P38" s="6"/>
    </row>
    <row r="39" spans="1:16" ht="15" thickBot="1" x14ac:dyDescent="0.4">
      <c r="A39" s="46">
        <v>35</v>
      </c>
      <c r="B39" s="42" t="s">
        <v>50</v>
      </c>
      <c r="C39" s="1">
        <v>31626</v>
      </c>
      <c r="D39" s="2"/>
      <c r="E39" s="2">
        <v>376</v>
      </c>
      <c r="F39" s="2"/>
      <c r="G39" s="1">
        <v>23608</v>
      </c>
      <c r="H39" s="1">
        <v>7642</v>
      </c>
      <c r="I39" s="1">
        <v>16349</v>
      </c>
      <c r="J39" s="2">
        <v>194</v>
      </c>
      <c r="K39" s="1">
        <v>337058</v>
      </c>
      <c r="L39" s="1">
        <v>174243</v>
      </c>
      <c r="M39" s="1">
        <v>1934408</v>
      </c>
      <c r="N39" s="5"/>
      <c r="O39" s="6"/>
      <c r="P39" s="6"/>
    </row>
    <row r="40" spans="1:16" ht="15" thickBot="1" x14ac:dyDescent="0.4">
      <c r="A40" s="46">
        <v>36</v>
      </c>
      <c r="B40" s="42" t="s">
        <v>49</v>
      </c>
      <c r="C40" s="1">
        <v>29359</v>
      </c>
      <c r="D40" s="2"/>
      <c r="E40" s="2">
        <v>304</v>
      </c>
      <c r="F40" s="2"/>
      <c r="G40" s="1">
        <v>12359</v>
      </c>
      <c r="H40" s="1">
        <v>16696</v>
      </c>
      <c r="I40" s="1">
        <v>16429</v>
      </c>
      <c r="J40" s="2">
        <v>170</v>
      </c>
      <c r="K40" s="1">
        <v>233855</v>
      </c>
      <c r="L40" s="1">
        <v>130860</v>
      </c>
      <c r="M40" s="1">
        <v>1787065</v>
      </c>
      <c r="N40" s="5"/>
      <c r="O40" s="6"/>
      <c r="P40" s="6"/>
    </row>
    <row r="41" spans="1:16" ht="15" thickBot="1" x14ac:dyDescent="0.4">
      <c r="A41" s="46">
        <v>37</v>
      </c>
      <c r="B41" s="42" t="s">
        <v>37</v>
      </c>
      <c r="C41" s="1">
        <v>24421</v>
      </c>
      <c r="D41" s="2"/>
      <c r="E41" s="2">
        <v>414</v>
      </c>
      <c r="F41" s="2"/>
      <c r="G41" s="1">
        <v>4589</v>
      </c>
      <c r="H41" s="1">
        <v>19418</v>
      </c>
      <c r="I41" s="1">
        <v>5790</v>
      </c>
      <c r="J41" s="2">
        <v>98</v>
      </c>
      <c r="K41" s="1">
        <v>510056</v>
      </c>
      <c r="L41" s="1">
        <v>120931</v>
      </c>
      <c r="M41" s="1">
        <v>4217737</v>
      </c>
      <c r="N41" s="5"/>
      <c r="O41" s="6"/>
      <c r="P41" s="6"/>
    </row>
    <row r="42" spans="1:16" ht="15" thickBot="1" x14ac:dyDescent="0.4">
      <c r="A42" s="46">
        <v>38</v>
      </c>
      <c r="B42" s="42" t="s">
        <v>44</v>
      </c>
      <c r="C42" s="1">
        <v>24095</v>
      </c>
      <c r="D42" s="2"/>
      <c r="E42" s="2">
        <v>739</v>
      </c>
      <c r="F42" s="2"/>
      <c r="G42" s="1">
        <v>11312</v>
      </c>
      <c r="H42" s="1">
        <v>12044</v>
      </c>
      <c r="I42" s="1">
        <v>11491</v>
      </c>
      <c r="J42" s="2">
        <v>352</v>
      </c>
      <c r="K42" s="1">
        <v>704955</v>
      </c>
      <c r="L42" s="1">
        <v>336201</v>
      </c>
      <c r="M42" s="1">
        <v>2096829</v>
      </c>
      <c r="N42" s="5"/>
      <c r="O42" s="6"/>
      <c r="P42" s="6"/>
    </row>
    <row r="43" spans="1:16" ht="15" thickBot="1" x14ac:dyDescent="0.4">
      <c r="A43" s="46">
        <v>39</v>
      </c>
      <c r="B43" s="42" t="s">
        <v>40</v>
      </c>
      <c r="C43" s="1">
        <v>21022</v>
      </c>
      <c r="D43" s="2"/>
      <c r="E43" s="1">
        <v>1030</v>
      </c>
      <c r="F43" s="2"/>
      <c r="G43" s="1">
        <v>2031</v>
      </c>
      <c r="H43" s="1">
        <v>17961</v>
      </c>
      <c r="I43" s="1">
        <v>19844</v>
      </c>
      <c r="J43" s="2">
        <v>972</v>
      </c>
      <c r="K43" s="1">
        <v>454977</v>
      </c>
      <c r="L43" s="1">
        <v>429482</v>
      </c>
      <c r="M43" s="1">
        <v>1059361</v>
      </c>
      <c r="N43" s="6"/>
      <c r="O43" s="6"/>
      <c r="P43" s="6"/>
    </row>
    <row r="44" spans="1:16" ht="15" thickBot="1" x14ac:dyDescent="0.4">
      <c r="A44" s="46">
        <v>40</v>
      </c>
      <c r="B44" s="42" t="s">
        <v>43</v>
      </c>
      <c r="C44" s="1">
        <v>16770</v>
      </c>
      <c r="D44" s="2"/>
      <c r="E44" s="2">
        <v>600</v>
      </c>
      <c r="F44" s="2"/>
      <c r="G44" s="1">
        <v>8839</v>
      </c>
      <c r="H44" s="1">
        <v>7331</v>
      </c>
      <c r="I44" s="1">
        <v>17222</v>
      </c>
      <c r="J44" s="2">
        <v>616</v>
      </c>
      <c r="K44" s="1">
        <v>217004</v>
      </c>
      <c r="L44" s="1">
        <v>222851</v>
      </c>
      <c r="M44" s="1">
        <v>973764</v>
      </c>
      <c r="N44" s="6"/>
      <c r="O44" s="6"/>
      <c r="P44" s="6"/>
    </row>
    <row r="45" spans="1:16" ht="15" thickBot="1" x14ac:dyDescent="0.4">
      <c r="A45" s="46">
        <v>41</v>
      </c>
      <c r="B45" s="42" t="s">
        <v>63</v>
      </c>
      <c r="C45" s="1">
        <v>13534</v>
      </c>
      <c r="D45" s="44">
        <v>65</v>
      </c>
      <c r="E45" s="2">
        <v>604</v>
      </c>
      <c r="F45" s="43">
        <v>2</v>
      </c>
      <c r="G45" s="1">
        <v>10800</v>
      </c>
      <c r="H45" s="1">
        <v>2130</v>
      </c>
      <c r="I45" s="1">
        <v>19177</v>
      </c>
      <c r="J45" s="2">
        <v>856</v>
      </c>
      <c r="K45" s="1">
        <v>262440</v>
      </c>
      <c r="L45" s="1">
        <v>371860</v>
      </c>
      <c r="M45" s="1">
        <v>705749</v>
      </c>
      <c r="N45" s="6"/>
      <c r="O45" s="6"/>
      <c r="P45" s="6"/>
    </row>
    <row r="46" spans="1:16" ht="15" thickBot="1" x14ac:dyDescent="0.4">
      <c r="A46" s="46">
        <v>42</v>
      </c>
      <c r="B46" s="42" t="s">
        <v>54</v>
      </c>
      <c r="C46" s="1">
        <v>10884</v>
      </c>
      <c r="D46" s="2"/>
      <c r="E46" s="2">
        <v>159</v>
      </c>
      <c r="F46" s="2"/>
      <c r="G46" s="1">
        <v>9349</v>
      </c>
      <c r="H46" s="1">
        <v>1376</v>
      </c>
      <c r="I46" s="1">
        <v>12303</v>
      </c>
      <c r="J46" s="2">
        <v>180</v>
      </c>
      <c r="K46" s="1">
        <v>133775</v>
      </c>
      <c r="L46" s="1">
        <v>151216</v>
      </c>
      <c r="M46" s="1">
        <v>884659</v>
      </c>
      <c r="N46" s="6"/>
      <c r="O46" s="6"/>
      <c r="P46" s="6"/>
    </row>
    <row r="47" spans="1:16" ht="15" thickBot="1" x14ac:dyDescent="0.4">
      <c r="A47" s="46">
        <v>43</v>
      </c>
      <c r="B47" s="42" t="s">
        <v>53</v>
      </c>
      <c r="C47" s="1">
        <v>9474</v>
      </c>
      <c r="D47" s="2"/>
      <c r="E47" s="2">
        <v>132</v>
      </c>
      <c r="F47" s="2"/>
      <c r="G47" s="1">
        <v>7841</v>
      </c>
      <c r="H47" s="1">
        <v>1501</v>
      </c>
      <c r="I47" s="1">
        <v>12432</v>
      </c>
      <c r="J47" s="2">
        <v>173</v>
      </c>
      <c r="K47" s="1">
        <v>187012</v>
      </c>
      <c r="L47" s="1">
        <v>245403</v>
      </c>
      <c r="M47" s="1">
        <v>762062</v>
      </c>
      <c r="N47" s="5"/>
      <c r="O47" s="6"/>
      <c r="P47" s="6"/>
    </row>
    <row r="48" spans="1:16" ht="15" thickBot="1" x14ac:dyDescent="0.4">
      <c r="A48" s="46">
        <v>44</v>
      </c>
      <c r="B48" s="42" t="s">
        <v>56</v>
      </c>
      <c r="C48" s="1">
        <v>9066</v>
      </c>
      <c r="D48" s="2"/>
      <c r="E48" s="2">
        <v>170</v>
      </c>
      <c r="F48" s="2"/>
      <c r="G48" s="1">
        <v>7140</v>
      </c>
      <c r="H48" s="1">
        <v>1756</v>
      </c>
      <c r="I48" s="1">
        <v>5059</v>
      </c>
      <c r="J48" s="2">
        <v>95</v>
      </c>
      <c r="K48" s="1">
        <v>384143</v>
      </c>
      <c r="L48" s="1">
        <v>214348</v>
      </c>
      <c r="M48" s="1">
        <v>1792147</v>
      </c>
      <c r="N48" s="6"/>
      <c r="O48" s="6"/>
      <c r="P48" s="6"/>
    </row>
    <row r="49" spans="1:16" ht="15" thickBot="1" x14ac:dyDescent="0.4">
      <c r="A49" s="46">
        <v>45</v>
      </c>
      <c r="B49" s="42" t="s">
        <v>42</v>
      </c>
      <c r="C49" s="1">
        <v>7071</v>
      </c>
      <c r="D49" s="2"/>
      <c r="E49" s="2">
        <v>428</v>
      </c>
      <c r="F49" s="2"/>
      <c r="G49" s="1">
        <v>6385</v>
      </c>
      <c r="H49" s="2">
        <v>258</v>
      </c>
      <c r="I49" s="1">
        <v>5200</v>
      </c>
      <c r="J49" s="2">
        <v>315</v>
      </c>
      <c r="K49" s="1">
        <v>221841</v>
      </c>
      <c r="L49" s="1">
        <v>163153</v>
      </c>
      <c r="M49" s="1">
        <v>1359711</v>
      </c>
      <c r="N49" s="6"/>
      <c r="O49" s="6"/>
      <c r="P49" s="5"/>
    </row>
    <row r="50" spans="1:16" ht="15" thickBot="1" x14ac:dyDescent="0.4">
      <c r="A50" s="46">
        <v>46</v>
      </c>
      <c r="B50" s="42" t="s">
        <v>51</v>
      </c>
      <c r="C50" s="1">
        <v>6216</v>
      </c>
      <c r="D50" s="2"/>
      <c r="E50" s="2">
        <v>89</v>
      </c>
      <c r="F50" s="2"/>
      <c r="G50" s="1">
        <v>4798</v>
      </c>
      <c r="H50" s="1">
        <v>1329</v>
      </c>
      <c r="I50" s="1">
        <v>5816</v>
      </c>
      <c r="J50" s="2">
        <v>83</v>
      </c>
      <c r="K50" s="1">
        <v>208627</v>
      </c>
      <c r="L50" s="1">
        <v>195201</v>
      </c>
      <c r="M50" s="1">
        <v>1068778</v>
      </c>
      <c r="N50" s="5"/>
      <c r="O50" s="6"/>
      <c r="P50" s="5"/>
    </row>
    <row r="51" spans="1:16" ht="15" thickBot="1" x14ac:dyDescent="0.4">
      <c r="A51" s="46">
        <v>47</v>
      </c>
      <c r="B51" s="42" t="s">
        <v>47</v>
      </c>
      <c r="C51" s="1">
        <v>6072</v>
      </c>
      <c r="D51" s="2"/>
      <c r="E51" s="2">
        <v>46</v>
      </c>
      <c r="F51" s="2"/>
      <c r="G51" s="1">
        <v>2072</v>
      </c>
      <c r="H51" s="1">
        <v>3954</v>
      </c>
      <c r="I51" s="1">
        <v>4289</v>
      </c>
      <c r="J51" s="2">
        <v>32</v>
      </c>
      <c r="K51" s="1">
        <v>223985</v>
      </c>
      <c r="L51" s="1">
        <v>158196</v>
      </c>
      <c r="M51" s="1">
        <v>1415872</v>
      </c>
      <c r="N51" s="5"/>
      <c r="O51" s="6"/>
      <c r="P51" s="5"/>
    </row>
    <row r="52" spans="1:16" ht="15" thickBot="1" x14ac:dyDescent="0.4">
      <c r="A52" s="46">
        <v>48</v>
      </c>
      <c r="B52" s="42" t="s">
        <v>52</v>
      </c>
      <c r="C52" s="1">
        <v>4588</v>
      </c>
      <c r="D52" s="2"/>
      <c r="E52" s="2">
        <v>30</v>
      </c>
      <c r="F52" s="2"/>
      <c r="G52" s="1">
        <v>1416</v>
      </c>
      <c r="H52" s="1">
        <v>3142</v>
      </c>
      <c r="I52" s="1">
        <v>6272</v>
      </c>
      <c r="J52" s="2">
        <v>41</v>
      </c>
      <c r="K52" s="1">
        <v>321535</v>
      </c>
      <c r="L52" s="1">
        <v>439529</v>
      </c>
      <c r="M52" s="1">
        <v>731545</v>
      </c>
      <c r="N52" s="6"/>
      <c r="O52" s="6"/>
      <c r="P52" s="35"/>
    </row>
    <row r="53" spans="1:16" ht="15" thickBot="1" x14ac:dyDescent="0.4">
      <c r="A53" s="46">
        <v>49</v>
      </c>
      <c r="B53" s="42" t="s">
        <v>39</v>
      </c>
      <c r="C53" s="1">
        <v>4317</v>
      </c>
      <c r="D53" s="44">
        <v>32</v>
      </c>
      <c r="E53" s="2">
        <v>130</v>
      </c>
      <c r="F53" s="43">
        <v>1</v>
      </c>
      <c r="G53" s="1">
        <v>3718</v>
      </c>
      <c r="H53" s="2">
        <v>469</v>
      </c>
      <c r="I53" s="1">
        <v>3212</v>
      </c>
      <c r="J53" s="2">
        <v>97</v>
      </c>
      <c r="K53" s="1">
        <v>232769</v>
      </c>
      <c r="L53" s="1">
        <v>173164</v>
      </c>
      <c r="M53" s="1">
        <v>1344212</v>
      </c>
      <c r="N53" s="5"/>
      <c r="O53" s="6"/>
    </row>
    <row r="54" spans="1:16" ht="15" thickBot="1" x14ac:dyDescent="0.4">
      <c r="A54" s="46">
        <v>50</v>
      </c>
      <c r="B54" s="42" t="s">
        <v>55</v>
      </c>
      <c r="C54" s="1">
        <v>3524</v>
      </c>
      <c r="D54" s="2"/>
      <c r="E54" s="2">
        <v>37</v>
      </c>
      <c r="F54" s="2"/>
      <c r="G54" s="1">
        <v>2864</v>
      </c>
      <c r="H54" s="2">
        <v>623</v>
      </c>
      <c r="I54" s="1">
        <v>6089</v>
      </c>
      <c r="J54" s="2">
        <v>64</v>
      </c>
      <c r="K54" s="1">
        <v>96701</v>
      </c>
      <c r="L54" s="1">
        <v>167083</v>
      </c>
      <c r="M54" s="1">
        <v>578759</v>
      </c>
      <c r="N54" s="5"/>
      <c r="O54" s="6"/>
    </row>
    <row r="55" spans="1:16" ht="15" thickBot="1" x14ac:dyDescent="0.4">
      <c r="A55" s="46">
        <v>51</v>
      </c>
      <c r="B55" s="42" t="s">
        <v>48</v>
      </c>
      <c r="C55" s="1">
        <v>1541</v>
      </c>
      <c r="D55" s="2"/>
      <c r="E55" s="2">
        <v>58</v>
      </c>
      <c r="F55" s="2"/>
      <c r="G55" s="1">
        <v>1358</v>
      </c>
      <c r="H55" s="2">
        <v>125</v>
      </c>
      <c r="I55" s="1">
        <v>2470</v>
      </c>
      <c r="J55" s="2">
        <v>93</v>
      </c>
      <c r="K55" s="1">
        <v>116998</v>
      </c>
      <c r="L55" s="1">
        <v>187500</v>
      </c>
      <c r="M55" s="1">
        <v>623989</v>
      </c>
      <c r="N55" s="6"/>
      <c r="O55" s="6"/>
    </row>
    <row r="56" spans="1:16" ht="15" thickBot="1" x14ac:dyDescent="0.4">
      <c r="A56" s="46">
        <v>62</v>
      </c>
      <c r="B56" s="45" t="s">
        <v>64</v>
      </c>
      <c r="C56" s="2">
        <v>767</v>
      </c>
      <c r="D56" s="2"/>
      <c r="E56" s="2">
        <v>6</v>
      </c>
      <c r="F56" s="2"/>
      <c r="G56" s="2">
        <v>394</v>
      </c>
      <c r="H56" s="2">
        <v>367</v>
      </c>
      <c r="I56" s="2"/>
      <c r="J56" s="2"/>
      <c r="K56" s="1">
        <v>31661</v>
      </c>
      <c r="L56" s="2"/>
      <c r="M56" s="2"/>
      <c r="N56" s="6"/>
      <c r="O56" s="5"/>
    </row>
    <row r="57" spans="1:16" ht="15" thickBot="1" x14ac:dyDescent="0.4">
      <c r="A57" s="46">
        <v>63</v>
      </c>
      <c r="B57" s="45" t="s">
        <v>67</v>
      </c>
      <c r="C57" s="2">
        <v>54</v>
      </c>
      <c r="D57" s="2"/>
      <c r="E57" s="2">
        <v>2</v>
      </c>
      <c r="F57" s="2"/>
      <c r="G57" s="2">
        <v>19</v>
      </c>
      <c r="H57" s="2">
        <v>33</v>
      </c>
      <c r="I57" s="2"/>
      <c r="J57" s="2"/>
      <c r="K57" s="1">
        <v>16453</v>
      </c>
      <c r="L57" s="2"/>
      <c r="M57" s="2"/>
      <c r="N57" s="5"/>
      <c r="O57" s="5"/>
    </row>
    <row r="58" spans="1:16" ht="15" thickBot="1" x14ac:dyDescent="0.4">
      <c r="A58" s="46">
        <v>64</v>
      </c>
      <c r="B58" s="45" t="s">
        <v>65</v>
      </c>
      <c r="C58" s="1">
        <v>29577</v>
      </c>
      <c r="D58" s="44">
        <v>731</v>
      </c>
      <c r="E58" s="2">
        <v>381</v>
      </c>
      <c r="F58" s="43">
        <v>7</v>
      </c>
      <c r="G58" s="1">
        <v>2267</v>
      </c>
      <c r="H58" s="1">
        <v>26929</v>
      </c>
      <c r="I58" s="1">
        <v>8733</v>
      </c>
      <c r="J58" s="2">
        <v>112</v>
      </c>
      <c r="K58" s="1">
        <v>464073</v>
      </c>
      <c r="L58" s="1">
        <v>137018</v>
      </c>
      <c r="M58" s="1">
        <v>3386941</v>
      </c>
      <c r="N58" s="5"/>
      <c r="O58" s="5"/>
    </row>
    <row r="59" spans="1:16" ht="21.5" thickBot="1" x14ac:dyDescent="0.4">
      <c r="A59" s="59">
        <v>65</v>
      </c>
      <c r="B59" s="60" t="s">
        <v>66</v>
      </c>
      <c r="C59" s="61">
        <v>932</v>
      </c>
      <c r="D59" s="61"/>
      <c r="E59" s="61">
        <v>10</v>
      </c>
      <c r="F59" s="61"/>
      <c r="G59" s="61">
        <v>649</v>
      </c>
      <c r="H59" s="61">
        <v>273</v>
      </c>
      <c r="I59" s="61"/>
      <c r="J59" s="61"/>
      <c r="K59" s="62">
        <v>13915</v>
      </c>
      <c r="L59" s="61"/>
      <c r="M59" s="61"/>
      <c r="N59" s="63"/>
      <c r="O59" s="35"/>
    </row>
  </sheetData>
  <mergeCells count="2">
    <mergeCell ref="P1:R1"/>
    <mergeCell ref="U1:Y1"/>
  </mergeCells>
  <hyperlinks>
    <hyperlink ref="B5" r:id="rId1" display="https://www.worldometers.info/coronavirus/usa/california/" xr:uid="{CC0A9E26-E2C8-4DA8-B03D-3066C1ED12E6}"/>
    <hyperlink ref="B6" r:id="rId2" display="https://www.worldometers.info/coronavirus/usa/texas/" xr:uid="{FB8A6ADD-15D3-4DB3-A799-50FB127748B7}"/>
    <hyperlink ref="B7" r:id="rId3" display="https://www.worldometers.info/coronavirus/usa/florida/" xr:uid="{28B0FDB1-C8AA-4FCC-B498-E9F49F545F18}"/>
    <hyperlink ref="B8" r:id="rId4" display="https://www.worldometers.info/coronavirus/usa/new-york/" xr:uid="{0225B373-22F2-43C5-B212-9E7064CC1D7B}"/>
    <hyperlink ref="B9" r:id="rId5" display="https://www.worldometers.info/coronavirus/usa/georgia/" xr:uid="{3BA8F0A2-E095-46E6-AF30-93C083482756}"/>
    <hyperlink ref="B10" r:id="rId6" display="https://www.worldometers.info/coronavirus/usa/illinois/" xr:uid="{FED1556A-6775-4A48-B710-95710FEC77E4}"/>
    <hyperlink ref="B11" r:id="rId7" display="https://www.worldometers.info/coronavirus/usa/arizona/" xr:uid="{0F70D5A3-7D13-4A98-BD1B-E93CFC6416FE}"/>
    <hyperlink ref="B12" r:id="rId8" display="https://www.worldometers.info/coronavirus/usa/new-jersey/" xr:uid="{E5456912-BED1-46E0-BB47-7CD0C4F7215B}"/>
    <hyperlink ref="B13" r:id="rId9" display="https://www.worldometers.info/coronavirus/usa/north-carolina/" xr:uid="{45777A61-499F-4BCD-A613-83FCA73CB5AB}"/>
    <hyperlink ref="B14" r:id="rId10" display="https://www.worldometers.info/coronavirus/usa/louisiana/" xr:uid="{745AA2CA-C405-4033-BE74-78F37474EB1A}"/>
    <hyperlink ref="B15" r:id="rId11" display="https://www.worldometers.info/coronavirus/usa/tennessee/" xr:uid="{E9BA06DC-4EFD-42D8-B820-8D7FA55A20FE}"/>
    <hyperlink ref="B16" r:id="rId12" display="https://www.worldometers.info/coronavirus/usa/pennsylvania/" xr:uid="{D0A10C95-B181-4345-8F19-D8546F4EC0BD}"/>
    <hyperlink ref="B17" r:id="rId13" display="https://www.worldometers.info/coronavirus/usa/massachusetts/" xr:uid="{C66FA907-D6F0-4F94-801D-351FC18AFF68}"/>
    <hyperlink ref="B18" r:id="rId14" display="https://www.worldometers.info/coronavirus/usa/alabama/" xr:uid="{7C2E1928-10A4-42B4-BE9E-176B1DCE03BD}"/>
    <hyperlink ref="B19" r:id="rId15" display="https://www.worldometers.info/coronavirus/usa/ohio/" xr:uid="{ED768BFE-7731-422B-B005-99F8F1EA9AA8}"/>
    <hyperlink ref="B20" r:id="rId16" display="https://www.worldometers.info/coronavirus/usa/virginia/" xr:uid="{107ED6A7-F2A8-45E5-A179-A246B8AA3C32}"/>
    <hyperlink ref="B21" r:id="rId17" display="https://www.worldometers.info/coronavirus/usa/south-carolina/" xr:uid="{DFB80F88-76B4-4CFE-9B2C-F33B5A56C508}"/>
    <hyperlink ref="B22" r:id="rId18" display="https://www.worldometers.info/coronavirus/usa/michigan/" xr:uid="{F39162C5-F16E-46F2-9612-EA9720EF5085}"/>
    <hyperlink ref="B23" r:id="rId19" display="https://www.worldometers.info/coronavirus/usa/maryland/" xr:uid="{0DF04B3A-A1BD-4A78-B0AA-3BB1D5F7B8EC}"/>
    <hyperlink ref="B24" r:id="rId20" display="https://www.worldometers.info/coronavirus/usa/indiana/" xr:uid="{C0CA0994-0D50-496C-877D-034B327C1716}"/>
    <hyperlink ref="B25" r:id="rId21" display="https://www.worldometers.info/coronavirus/usa/mississippi/" xr:uid="{B5E095C1-2207-498C-8AAD-1A58F92C987A}"/>
    <hyperlink ref="B26" r:id="rId22" display="https://www.worldometers.info/coronavirus/usa/missouri/" xr:uid="{07A40DCB-9A26-4A44-A0B1-3AE1F9B137C5}"/>
    <hyperlink ref="B27" r:id="rId23" display="https://www.worldometers.info/coronavirus/usa/washington/" xr:uid="{5ACB70CE-BEC4-41A5-BBD4-587AA6CFE1FF}"/>
    <hyperlink ref="B28" r:id="rId24" display="https://www.worldometers.info/coronavirus/usa/wisconsin/" xr:uid="{AE703777-393A-4060-B662-13C08E271762}"/>
    <hyperlink ref="B29" r:id="rId25" display="https://www.worldometers.info/coronavirus/usa/minnesota/" xr:uid="{8AEF26C3-D621-4EBA-BFB2-3DEFEE3BF58C}"/>
    <hyperlink ref="B30" r:id="rId26" display="https://www.worldometers.info/coronavirus/usa/nevada/" xr:uid="{ED9B154E-CB8F-4D79-9901-E43A21721F18}"/>
    <hyperlink ref="B31" r:id="rId27" display="https://www.worldometers.info/coronavirus/usa/arkansas/" xr:uid="{E8E44146-0FC6-40BE-83F7-2B50A8685BC5}"/>
    <hyperlink ref="B32" r:id="rId28" display="https://www.worldometers.info/coronavirus/usa/iowa/" xr:uid="{0AF070A9-49A5-4445-ACBA-325DAE09870E}"/>
    <hyperlink ref="B33" r:id="rId29" display="https://www.worldometers.info/coronavirus/usa/colorado/" xr:uid="{46D78F68-C4B1-413A-AE8A-4D5229FFAA82}"/>
    <hyperlink ref="B34" r:id="rId30" display="https://www.worldometers.info/coronavirus/usa/oklahoma/" xr:uid="{61486C5D-CF61-4472-84CB-946079F89094}"/>
    <hyperlink ref="B35" r:id="rId31" display="https://www.worldometers.info/coronavirus/usa/connecticut/" xr:uid="{9BDA731F-B691-4422-BA06-CB4C211D3E97}"/>
    <hyperlink ref="B36" r:id="rId32" display="https://www.worldometers.info/coronavirus/usa/utah/" xr:uid="{9E1ABB30-6759-436E-B6AB-469CC8893DD9}"/>
    <hyperlink ref="B37" r:id="rId33" display="https://www.worldometers.info/coronavirus/usa/kentucky/" xr:uid="{88C327A3-2FCA-4B35-9DEE-6349EC935BE8}"/>
    <hyperlink ref="B38" r:id="rId34" display="https://www.worldometers.info/coronavirus/usa/kansas/" xr:uid="{74F452ED-6964-4A60-95DC-678F14AFFC65}"/>
    <hyperlink ref="B39" r:id="rId35" display="https://www.worldometers.info/coronavirus/usa/nebraska/" xr:uid="{AA448234-FE69-4C12-9E64-1912F138A1B4}"/>
    <hyperlink ref="B40" r:id="rId36" display="https://www.worldometers.info/coronavirus/usa/idaho/" xr:uid="{22C9E2A7-FBEC-4253-8FF2-D23AF885C14F}"/>
    <hyperlink ref="B41" r:id="rId37" display="https://www.worldometers.info/coronavirus/usa/oregon/" xr:uid="{86EFE80A-9111-4F0F-A0D4-EE3DA9A54284}"/>
    <hyperlink ref="B42" r:id="rId38" display="https://www.worldometers.info/coronavirus/usa/new-mexico/" xr:uid="{34B3D34A-F603-4053-A2E6-0DF27FA4DBF6}"/>
    <hyperlink ref="B43" r:id="rId39" display="https://www.worldometers.info/coronavirus/usa/rhode-island/" xr:uid="{197838D6-AC06-4D66-86E3-412B534223AF}"/>
    <hyperlink ref="B44" r:id="rId40" display="https://www.worldometers.info/coronavirus/usa/delaware/" xr:uid="{8BE55762-7C5C-4DA2-8D75-A67E21DCFD47}"/>
    <hyperlink ref="B45" r:id="rId41" display="https://www.worldometers.info/coronavirus/usa/district-of-columbia/" xr:uid="{2A08861E-CF9D-45F1-BA90-ABE8AC9D379C}"/>
    <hyperlink ref="B46" r:id="rId42" display="https://www.worldometers.info/coronavirus/usa/south-dakota/" xr:uid="{E331BA7B-4557-43A5-8450-4885469253BA}"/>
    <hyperlink ref="B47" r:id="rId43" display="https://www.worldometers.info/coronavirus/usa/north-dakota/" xr:uid="{C009867D-2A3D-44F6-81CE-10112B982CE3}"/>
    <hyperlink ref="B48" r:id="rId44" display="https://www.worldometers.info/coronavirus/usa/west-virginia/" xr:uid="{E8113425-B5EF-42BF-948F-E672457665BC}"/>
    <hyperlink ref="B49" r:id="rId45" display="https://www.worldometers.info/coronavirus/usa/new-hampshire/" xr:uid="{BF3AB753-9EF5-4525-A473-D8058E834370}"/>
    <hyperlink ref="B50" r:id="rId46" display="https://www.worldometers.info/coronavirus/usa/montana/" xr:uid="{373025BB-9045-4558-99CE-BCA94C7DF794}"/>
    <hyperlink ref="B51" r:id="rId47" display="https://www.worldometers.info/coronavirus/usa/hawaii/" xr:uid="{89E94A5A-E8FE-4BE3-9F5D-62CEB20EF6AA}"/>
    <hyperlink ref="B52" r:id="rId48" display="https://www.worldometers.info/coronavirus/usa/alaska/" xr:uid="{5E4095AB-FFFA-4850-B357-CB62C5C97224}"/>
    <hyperlink ref="B53" r:id="rId49" display="https://www.worldometers.info/coronavirus/usa/maine/" xr:uid="{8FD30148-6720-4098-9895-F51E0B7EA727}"/>
    <hyperlink ref="B54" r:id="rId50" display="https://www.worldometers.info/coronavirus/usa/wyoming/" xr:uid="{F0A9D267-D24E-408E-96D1-0D903C7F1BEF}"/>
    <hyperlink ref="B55" r:id="rId51" display="https://www.worldometers.info/coronavirus/usa/vermont/" xr:uid="{1634FEC7-9EB2-4B74-B75A-90DB55DB189B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Q66"/>
  <sheetViews>
    <sheetView workbookViewId="0">
      <pane xSplit="1" ySplit="1" topLeftCell="B22" activePane="bottomRight" state="frozen"/>
      <selection pane="topRight" activeCell="B1" sqref="B1"/>
      <selection pane="bottomLeft" activeCell="A2" sqref="A2"/>
      <selection pane="bottomRight" activeCell="D2" sqref="A2:D56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1" width="14.36328125" style="26" customWidth="1"/>
    <col min="12" max="12" width="14.36328125" style="25" customWidth="1"/>
    <col min="13" max="13" width="4.81640625" style="25" customWidth="1"/>
    <col min="14" max="14" width="10.08984375" style="25" customWidth="1"/>
    <col min="15" max="15" width="8.7265625" style="25"/>
    <col min="16" max="16" width="12.6328125" style="25" customWidth="1"/>
    <col min="17" max="17" width="9.81640625" style="41" customWidth="1"/>
    <col min="18" max="16384" width="8.7265625" style="25"/>
  </cols>
  <sheetData>
    <row r="1" spans="1:17" customFormat="1" ht="44" thickBot="1" x14ac:dyDescent="0.4">
      <c r="A1" s="23" t="s">
        <v>1</v>
      </c>
      <c r="B1" s="24" t="s">
        <v>93</v>
      </c>
      <c r="C1" s="24" t="s">
        <v>92</v>
      </c>
      <c r="D1" s="24" t="s">
        <v>91</v>
      </c>
      <c r="E1" s="24" t="s">
        <v>90</v>
      </c>
      <c r="F1" s="24" t="s">
        <v>104</v>
      </c>
      <c r="G1" s="24" t="s">
        <v>89</v>
      </c>
      <c r="H1" s="24" t="s">
        <v>88</v>
      </c>
      <c r="I1" s="24" t="s">
        <v>94</v>
      </c>
      <c r="J1" s="24" t="s">
        <v>87</v>
      </c>
      <c r="K1" s="24" t="s">
        <v>86</v>
      </c>
      <c r="L1" s="24" t="s">
        <v>103</v>
      </c>
      <c r="M1" s="24"/>
      <c r="N1" s="24" t="s">
        <v>98</v>
      </c>
      <c r="O1" s="24" t="s">
        <v>99</v>
      </c>
      <c r="P1" s="24" t="s">
        <v>100</v>
      </c>
      <c r="Q1" s="24" t="s">
        <v>101</v>
      </c>
    </row>
    <row r="2" spans="1:17" ht="15" thickBot="1" x14ac:dyDescent="0.35">
      <c r="A2" s="42" t="s">
        <v>36</v>
      </c>
      <c r="B2" s="1">
        <v>113632</v>
      </c>
      <c r="C2" s="44">
        <v>862</v>
      </c>
      <c r="D2" s="1">
        <v>1996</v>
      </c>
      <c r="E2" s="43">
        <v>6</v>
      </c>
      <c r="F2" s="1">
        <v>44684</v>
      </c>
      <c r="G2" s="1">
        <v>66952</v>
      </c>
      <c r="H2" s="1">
        <v>23175</v>
      </c>
      <c r="I2" s="2">
        <v>407</v>
      </c>
      <c r="J2" s="1">
        <v>891813</v>
      </c>
      <c r="K2" s="1">
        <v>181884</v>
      </c>
      <c r="L2" s="1">
        <v>4903185</v>
      </c>
      <c r="M2" s="47"/>
      <c r="N2" s="38">
        <f>IFERROR(B2/J2,0)</f>
        <v>0.1274168463568035</v>
      </c>
      <c r="O2" s="39">
        <f>IFERROR(I2/H2,0)</f>
        <v>1.7562028047464942E-2</v>
      </c>
      <c r="P2" s="37">
        <f>D2*250</f>
        <v>499000</v>
      </c>
      <c r="Q2" s="40">
        <f>ABS(P2-B2)/B2</f>
        <v>3.3913686285553366</v>
      </c>
    </row>
    <row r="3" spans="1:17" ht="15" thickBot="1" x14ac:dyDescent="0.35">
      <c r="A3" s="42" t="s">
        <v>52</v>
      </c>
      <c r="B3" s="1">
        <v>4588</v>
      </c>
      <c r="C3" s="2"/>
      <c r="D3" s="2">
        <v>30</v>
      </c>
      <c r="E3" s="2"/>
      <c r="F3" s="1">
        <v>1416</v>
      </c>
      <c r="G3" s="1">
        <v>3142</v>
      </c>
      <c r="H3" s="1">
        <v>6272</v>
      </c>
      <c r="I3" s="2">
        <v>41</v>
      </c>
      <c r="J3" s="1">
        <v>321535</v>
      </c>
      <c r="K3" s="1">
        <v>439529</v>
      </c>
      <c r="L3" s="1">
        <v>731545</v>
      </c>
      <c r="M3" s="47"/>
      <c r="N3" s="38">
        <f>IFERROR(B3/J3,0)</f>
        <v>1.42690531357395E-2</v>
      </c>
      <c r="O3" s="39">
        <f>IFERROR(I3/H3,0)</f>
        <v>6.5369897959183677E-3</v>
      </c>
      <c r="P3" s="37">
        <f>D3*250</f>
        <v>7500</v>
      </c>
      <c r="Q3" s="40">
        <f>ABS(P3-B3)/B3</f>
        <v>0.63469921534437668</v>
      </c>
    </row>
    <row r="4" spans="1:17" ht="15" thickBot="1" x14ac:dyDescent="0.35">
      <c r="A4" s="42" t="s">
        <v>33</v>
      </c>
      <c r="B4" s="1">
        <v>196899</v>
      </c>
      <c r="C4" s="2"/>
      <c r="D4" s="1">
        <v>4688</v>
      </c>
      <c r="E4" s="2"/>
      <c r="F4" s="1">
        <v>28731</v>
      </c>
      <c r="G4" s="1">
        <v>163480</v>
      </c>
      <c r="H4" s="1">
        <v>27051</v>
      </c>
      <c r="I4" s="2">
        <v>644</v>
      </c>
      <c r="J4" s="1">
        <v>1383616</v>
      </c>
      <c r="K4" s="1">
        <v>190091</v>
      </c>
      <c r="L4" s="1">
        <v>7278717</v>
      </c>
      <c r="M4" s="47"/>
      <c r="N4" s="38">
        <f>IFERROR(B4/J4,0)</f>
        <v>0.14230754775891577</v>
      </c>
      <c r="O4" s="39">
        <f>IFERROR(I4/H4,0)</f>
        <v>2.3806883294517762E-2</v>
      </c>
      <c r="P4" s="37">
        <f>D4*250</f>
        <v>1172000</v>
      </c>
      <c r="Q4" s="40">
        <f>ABS(P4-B4)/B4</f>
        <v>4.9522902604888799</v>
      </c>
    </row>
    <row r="5" spans="1:17" ht="12.5" customHeight="1" thickBot="1" x14ac:dyDescent="0.35">
      <c r="A5" s="42" t="s">
        <v>34</v>
      </c>
      <c r="B5" s="1">
        <v>55652</v>
      </c>
      <c r="C5" s="2"/>
      <c r="D5" s="2">
        <v>663</v>
      </c>
      <c r="E5" s="2"/>
      <c r="F5" s="1">
        <v>49135</v>
      </c>
      <c r="G5" s="1">
        <v>5854</v>
      </c>
      <c r="H5" s="1">
        <v>18441</v>
      </c>
      <c r="I5" s="2">
        <v>220</v>
      </c>
      <c r="J5" s="1">
        <v>658591</v>
      </c>
      <c r="K5" s="1">
        <v>218235</v>
      </c>
      <c r="L5" s="1">
        <v>3017804</v>
      </c>
      <c r="M5" s="47"/>
      <c r="N5" s="38">
        <f>IFERROR(B5/J5,0)</f>
        <v>8.4501610255834039E-2</v>
      </c>
      <c r="O5" s="39">
        <f>IFERROR(I5/H5,0)</f>
        <v>1.1929938723496557E-2</v>
      </c>
      <c r="P5" s="37">
        <f>D5*250</f>
        <v>165750</v>
      </c>
      <c r="Q5" s="40">
        <f>ABS(P5-B5)/B5</f>
        <v>1.9783296197800617</v>
      </c>
    </row>
    <row r="6" spans="1:17" ht="15" thickBot="1" x14ac:dyDescent="0.35">
      <c r="A6" s="42" t="s">
        <v>10</v>
      </c>
      <c r="B6" s="1">
        <v>659855</v>
      </c>
      <c r="C6" s="44">
        <v>52</v>
      </c>
      <c r="D6" s="1">
        <v>11988</v>
      </c>
      <c r="E6" s="43">
        <v>1</v>
      </c>
      <c r="F6" s="1">
        <v>276808</v>
      </c>
      <c r="G6" s="1">
        <v>371059</v>
      </c>
      <c r="H6" s="1">
        <v>16700</v>
      </c>
      <c r="I6" s="2">
        <v>303</v>
      </c>
      <c r="J6" s="1">
        <v>10329372</v>
      </c>
      <c r="K6" s="1">
        <v>261422</v>
      </c>
      <c r="L6" s="1">
        <v>39512223</v>
      </c>
      <c r="M6" s="47"/>
      <c r="N6" s="38">
        <f>IFERROR(B6/J6,0)</f>
        <v>6.3881424737147627E-2</v>
      </c>
      <c r="O6" s="39">
        <f>IFERROR(I6/H6,0)</f>
        <v>1.8143712574850299E-2</v>
      </c>
      <c r="P6" s="37">
        <f>D6*250</f>
        <v>2997000</v>
      </c>
      <c r="Q6" s="40">
        <f>ABS(P6-B6)/B6</f>
        <v>3.541906934099158</v>
      </c>
    </row>
    <row r="7" spans="1:17" ht="15" thickBot="1" x14ac:dyDescent="0.35">
      <c r="A7" s="42" t="s">
        <v>18</v>
      </c>
      <c r="B7" s="1">
        <v>54586</v>
      </c>
      <c r="C7" s="2"/>
      <c r="D7" s="1">
        <v>1910</v>
      </c>
      <c r="E7" s="2"/>
      <c r="F7" s="1">
        <v>22437</v>
      </c>
      <c r="G7" s="1">
        <v>30239</v>
      </c>
      <c r="H7" s="1">
        <v>9479</v>
      </c>
      <c r="I7" s="2">
        <v>332</v>
      </c>
      <c r="J7" s="1">
        <v>657852</v>
      </c>
      <c r="K7" s="1">
        <v>114235</v>
      </c>
      <c r="L7" s="1">
        <v>5758736</v>
      </c>
      <c r="M7" s="47"/>
      <c r="N7" s="38">
        <f>IFERROR(B7/J7,0)</f>
        <v>8.2976110128113928E-2</v>
      </c>
      <c r="O7" s="39">
        <f>IFERROR(I7/H7,0)</f>
        <v>3.5024791644688261E-2</v>
      </c>
      <c r="P7" s="37">
        <f>D7*250</f>
        <v>477500</v>
      </c>
      <c r="Q7" s="40">
        <f>ABS(P7-B7)/B7</f>
        <v>7.7476642362510537</v>
      </c>
    </row>
    <row r="8" spans="1:17" ht="15" thickBot="1" x14ac:dyDescent="0.35">
      <c r="A8" s="42" t="s">
        <v>23</v>
      </c>
      <c r="B8" s="1">
        <v>51519</v>
      </c>
      <c r="C8" s="2"/>
      <c r="D8" s="1">
        <v>4460</v>
      </c>
      <c r="E8" s="2"/>
      <c r="F8" s="1">
        <v>34455</v>
      </c>
      <c r="G8" s="1">
        <v>12604</v>
      </c>
      <c r="H8" s="1">
        <v>14450</v>
      </c>
      <c r="I8" s="1">
        <v>1251</v>
      </c>
      <c r="J8" s="1">
        <v>1020328</v>
      </c>
      <c r="K8" s="1">
        <v>286184</v>
      </c>
      <c r="L8" s="1">
        <v>3565287</v>
      </c>
      <c r="M8" s="47"/>
      <c r="N8" s="38">
        <f>IFERROR(B8/J8,0)</f>
        <v>5.0492586697610961E-2</v>
      </c>
      <c r="O8" s="39">
        <f>IFERROR(I8/H8,0)</f>
        <v>8.6574394463667825E-2</v>
      </c>
      <c r="P8" s="37">
        <f>D8*250</f>
        <v>1115000</v>
      </c>
      <c r="Q8" s="40">
        <f>ABS(P8-B8)/B8</f>
        <v>20.642500824938374</v>
      </c>
    </row>
    <row r="9" spans="1:17" ht="15" thickBot="1" x14ac:dyDescent="0.35">
      <c r="A9" s="42" t="s">
        <v>43</v>
      </c>
      <c r="B9" s="1">
        <v>16770</v>
      </c>
      <c r="C9" s="2"/>
      <c r="D9" s="2">
        <v>600</v>
      </c>
      <c r="E9" s="2"/>
      <c r="F9" s="1">
        <v>8839</v>
      </c>
      <c r="G9" s="1">
        <v>7331</v>
      </c>
      <c r="H9" s="1">
        <v>17222</v>
      </c>
      <c r="I9" s="2">
        <v>616</v>
      </c>
      <c r="J9" s="1">
        <v>217004</v>
      </c>
      <c r="K9" s="1">
        <v>222851</v>
      </c>
      <c r="L9" s="1">
        <v>973764</v>
      </c>
      <c r="M9" s="47"/>
      <c r="N9" s="38">
        <f>IFERROR(B9/J9,0)</f>
        <v>7.7279681480525705E-2</v>
      </c>
      <c r="O9" s="39">
        <f>IFERROR(I9/H9,0)</f>
        <v>3.5768203460689818E-2</v>
      </c>
      <c r="P9" s="37">
        <f>D9*250</f>
        <v>150000</v>
      </c>
      <c r="Q9" s="40">
        <f>ABS(P9-B9)/B9</f>
        <v>7.9445438282647585</v>
      </c>
    </row>
    <row r="10" spans="1:17" ht="15" thickBot="1" x14ac:dyDescent="0.35">
      <c r="A10" s="42" t="s">
        <v>63</v>
      </c>
      <c r="B10" s="1">
        <v>13534</v>
      </c>
      <c r="C10" s="44">
        <v>65</v>
      </c>
      <c r="D10" s="2">
        <v>604</v>
      </c>
      <c r="E10" s="43">
        <v>2</v>
      </c>
      <c r="F10" s="1">
        <v>10800</v>
      </c>
      <c r="G10" s="1">
        <v>2130</v>
      </c>
      <c r="H10" s="1">
        <v>19177</v>
      </c>
      <c r="I10" s="2">
        <v>856</v>
      </c>
      <c r="J10" s="1">
        <v>262440</v>
      </c>
      <c r="K10" s="1">
        <v>371860</v>
      </c>
      <c r="L10" s="1">
        <v>705749</v>
      </c>
      <c r="M10" s="47"/>
      <c r="N10" s="38">
        <f>IFERROR(B10/J10,0)</f>
        <v>5.156988263984149E-2</v>
      </c>
      <c r="O10" s="39">
        <f>IFERROR(I10/H10,0)</f>
        <v>4.4636804505397087E-2</v>
      </c>
      <c r="P10" s="37">
        <f>D10*250</f>
        <v>151000</v>
      </c>
      <c r="Q10" s="40">
        <f>ABS(P10-B10)/B10</f>
        <v>10.157085857839515</v>
      </c>
    </row>
    <row r="11" spans="1:17" ht="15" thickBot="1" x14ac:dyDescent="0.35">
      <c r="A11" s="42" t="s">
        <v>13</v>
      </c>
      <c r="B11" s="1">
        <v>593286</v>
      </c>
      <c r="C11" s="2"/>
      <c r="D11" s="1">
        <v>10177</v>
      </c>
      <c r="E11" s="2"/>
      <c r="F11" s="1">
        <v>60519</v>
      </c>
      <c r="G11" s="1">
        <v>522590</v>
      </c>
      <c r="H11" s="1">
        <v>27623</v>
      </c>
      <c r="I11" s="2">
        <v>474</v>
      </c>
      <c r="J11" s="1">
        <v>4373944</v>
      </c>
      <c r="K11" s="1">
        <v>203650</v>
      </c>
      <c r="L11" s="1">
        <v>21477737</v>
      </c>
      <c r="M11" s="47"/>
      <c r="N11" s="38">
        <f>IFERROR(B11/J11,0)</f>
        <v>0.1356409684257503</v>
      </c>
      <c r="O11" s="39">
        <f>IFERROR(I11/H11,0)</f>
        <v>1.7159613365673534E-2</v>
      </c>
      <c r="P11" s="37">
        <f>D11*250</f>
        <v>2544250</v>
      </c>
      <c r="Q11" s="40">
        <f>ABS(P11-B11)/B11</f>
        <v>3.288403906379048</v>
      </c>
    </row>
    <row r="12" spans="1:17" ht="15" thickBot="1" x14ac:dyDescent="0.35">
      <c r="A12" s="42" t="s">
        <v>16</v>
      </c>
      <c r="B12" s="1">
        <v>249630</v>
      </c>
      <c r="C12" s="2"/>
      <c r="D12" s="1">
        <v>4998</v>
      </c>
      <c r="E12" s="2"/>
      <c r="F12" s="1">
        <v>42661</v>
      </c>
      <c r="G12" s="1">
        <v>201971</v>
      </c>
      <c r="H12" s="1">
        <v>23511</v>
      </c>
      <c r="I12" s="2">
        <v>471</v>
      </c>
      <c r="J12" s="1">
        <v>2383347</v>
      </c>
      <c r="K12" s="1">
        <v>224475</v>
      </c>
      <c r="L12" s="1">
        <v>10617423</v>
      </c>
      <c r="M12" s="47"/>
      <c r="N12" s="38">
        <f>IFERROR(B12/J12,0)</f>
        <v>0.10473925953711315</v>
      </c>
      <c r="O12" s="39">
        <f>IFERROR(I12/H12,0)</f>
        <v>2.0033175960188849E-2</v>
      </c>
      <c r="P12" s="37">
        <f>D12*250</f>
        <v>1249500</v>
      </c>
      <c r="Q12" s="40">
        <f>ABS(P12-B12)/B12</f>
        <v>4.0054080038456918</v>
      </c>
    </row>
    <row r="13" spans="1:17" ht="13.5" thickBot="1" x14ac:dyDescent="0.35">
      <c r="A13" s="45" t="s">
        <v>64</v>
      </c>
      <c r="B13" s="2">
        <v>767</v>
      </c>
      <c r="C13" s="2"/>
      <c r="D13" s="2">
        <v>6</v>
      </c>
      <c r="E13" s="2"/>
      <c r="F13" s="2">
        <v>394</v>
      </c>
      <c r="G13" s="2">
        <v>367</v>
      </c>
      <c r="H13" s="2"/>
      <c r="I13" s="2"/>
      <c r="J13" s="1">
        <v>31661</v>
      </c>
      <c r="K13" s="2"/>
      <c r="L13" s="2"/>
      <c r="M13" s="47"/>
      <c r="N13" s="38">
        <f>IFERROR(B13/J13,0)</f>
        <v>2.4225387700957012E-2</v>
      </c>
      <c r="O13" s="39">
        <f>IFERROR(I13/H13,0)</f>
        <v>0</v>
      </c>
      <c r="P13" s="37">
        <f>D13*250</f>
        <v>1500</v>
      </c>
      <c r="Q13" s="40">
        <f>ABS(P13-B13)/B13</f>
        <v>0.95567144719687092</v>
      </c>
    </row>
    <row r="14" spans="1:17" ht="15" thickBot="1" x14ac:dyDescent="0.35">
      <c r="A14" s="42" t="s">
        <v>47</v>
      </c>
      <c r="B14" s="1">
        <v>6072</v>
      </c>
      <c r="C14" s="2"/>
      <c r="D14" s="2">
        <v>46</v>
      </c>
      <c r="E14" s="2"/>
      <c r="F14" s="1">
        <v>2072</v>
      </c>
      <c r="G14" s="1">
        <v>3954</v>
      </c>
      <c r="H14" s="1">
        <v>4289</v>
      </c>
      <c r="I14" s="2">
        <v>32</v>
      </c>
      <c r="J14" s="1">
        <v>223985</v>
      </c>
      <c r="K14" s="1">
        <v>158196</v>
      </c>
      <c r="L14" s="1">
        <v>1415872</v>
      </c>
      <c r="M14" s="47"/>
      <c r="N14" s="38">
        <f>IFERROR(B14/J14,0)</f>
        <v>2.7108958189164454E-2</v>
      </c>
      <c r="O14" s="39">
        <f>IFERROR(I14/H14,0)</f>
        <v>7.460946607600839E-3</v>
      </c>
      <c r="P14" s="37">
        <f>D14*250</f>
        <v>11500</v>
      </c>
      <c r="Q14" s="40">
        <f>ABS(P14-B14)/B14</f>
        <v>0.89393939393939392</v>
      </c>
    </row>
    <row r="15" spans="1:17" ht="15" thickBot="1" x14ac:dyDescent="0.35">
      <c r="A15" s="42" t="s">
        <v>49</v>
      </c>
      <c r="B15" s="1">
        <v>29359</v>
      </c>
      <c r="C15" s="2"/>
      <c r="D15" s="2">
        <v>304</v>
      </c>
      <c r="E15" s="2"/>
      <c r="F15" s="1">
        <v>12359</v>
      </c>
      <c r="G15" s="1">
        <v>16696</v>
      </c>
      <c r="H15" s="1">
        <v>16429</v>
      </c>
      <c r="I15" s="2">
        <v>170</v>
      </c>
      <c r="J15" s="1">
        <v>233855</v>
      </c>
      <c r="K15" s="1">
        <v>130860</v>
      </c>
      <c r="L15" s="1">
        <v>1787065</v>
      </c>
      <c r="M15" s="47"/>
      <c r="N15" s="38">
        <f>IFERROR(B15/J15,0)</f>
        <v>0.12554360608069104</v>
      </c>
      <c r="O15" s="39">
        <f>IFERROR(I15/H15,0)</f>
        <v>1.0347556150709113E-2</v>
      </c>
      <c r="P15" s="37">
        <f>D15*250</f>
        <v>76000</v>
      </c>
      <c r="Q15" s="40">
        <f>ABS(P15-B15)/B15</f>
        <v>1.588644027385129</v>
      </c>
    </row>
    <row r="16" spans="1:17" ht="15" thickBot="1" x14ac:dyDescent="0.35">
      <c r="A16" s="42" t="s">
        <v>12</v>
      </c>
      <c r="B16" s="1">
        <v>217346</v>
      </c>
      <c r="C16" s="2"/>
      <c r="D16" s="1">
        <v>8066</v>
      </c>
      <c r="E16" s="2"/>
      <c r="F16" s="1">
        <v>149283</v>
      </c>
      <c r="G16" s="1">
        <v>59997</v>
      </c>
      <c r="H16" s="1">
        <v>17152</v>
      </c>
      <c r="I16" s="2">
        <v>637</v>
      </c>
      <c r="J16" s="1">
        <v>3592919</v>
      </c>
      <c r="K16" s="1">
        <v>283536</v>
      </c>
      <c r="L16" s="1">
        <v>12671821</v>
      </c>
      <c r="M16" s="48"/>
      <c r="N16" s="38">
        <f>IFERROR(B16/J16,0)</f>
        <v>6.0492875013324822E-2</v>
      </c>
      <c r="O16" s="39">
        <f>IFERROR(I16/H16,0)</f>
        <v>3.7138526119402986E-2</v>
      </c>
      <c r="P16" s="37">
        <f>D16*250</f>
        <v>2016500</v>
      </c>
      <c r="Q16" s="40">
        <f>ABS(P16-B16)/B16</f>
        <v>8.2778335005015045</v>
      </c>
    </row>
    <row r="17" spans="1:17" ht="15" thickBot="1" x14ac:dyDescent="0.35">
      <c r="A17" s="42" t="s">
        <v>27</v>
      </c>
      <c r="B17" s="1">
        <v>84317</v>
      </c>
      <c r="C17" s="2"/>
      <c r="D17" s="1">
        <v>3208</v>
      </c>
      <c r="E17" s="2"/>
      <c r="F17" s="1">
        <v>64131</v>
      </c>
      <c r="G17" s="1">
        <v>16978</v>
      </c>
      <c r="H17" s="1">
        <v>12524</v>
      </c>
      <c r="I17" s="2">
        <v>477</v>
      </c>
      <c r="J17" s="1">
        <v>1240082</v>
      </c>
      <c r="K17" s="1">
        <v>184201</v>
      </c>
      <c r="L17" s="1">
        <v>6732219</v>
      </c>
      <c r="M17" s="47"/>
      <c r="N17" s="38">
        <f>IFERROR(B17/J17,0)</f>
        <v>6.7993084328294415E-2</v>
      </c>
      <c r="O17" s="39">
        <f>IFERROR(I17/H17,0)</f>
        <v>3.8086873203449376E-2</v>
      </c>
      <c r="P17" s="37">
        <f>D17*250</f>
        <v>802000</v>
      </c>
      <c r="Q17" s="40">
        <f>ABS(P17-B17)/B17</f>
        <v>8.5117236144549739</v>
      </c>
    </row>
    <row r="18" spans="1:17" ht="15" thickBot="1" x14ac:dyDescent="0.35">
      <c r="A18" s="42" t="s">
        <v>41</v>
      </c>
      <c r="B18" s="1">
        <v>55496</v>
      </c>
      <c r="C18" s="44">
        <v>479</v>
      </c>
      <c r="D18" s="1">
        <v>1030</v>
      </c>
      <c r="E18" s="43">
        <v>8</v>
      </c>
      <c r="F18" s="1">
        <v>42945</v>
      </c>
      <c r="G18" s="1">
        <v>11521</v>
      </c>
      <c r="H18" s="1">
        <v>17589</v>
      </c>
      <c r="I18" s="2">
        <v>326</v>
      </c>
      <c r="J18" s="1">
        <v>586651</v>
      </c>
      <c r="K18" s="1">
        <v>185939</v>
      </c>
      <c r="L18" s="1">
        <v>3155070</v>
      </c>
      <c r="M18" s="47"/>
      <c r="N18" s="38">
        <f>IFERROR(B18/J18,0)</f>
        <v>9.4597980741531168E-2</v>
      </c>
      <c r="O18" s="39">
        <f>IFERROR(I18/H18,0)</f>
        <v>1.8534311217238048E-2</v>
      </c>
      <c r="P18" s="37">
        <f>D18*250</f>
        <v>257500</v>
      </c>
      <c r="Q18" s="40">
        <f>ABS(P18-B18)/B18</f>
        <v>3.6399740521839412</v>
      </c>
    </row>
    <row r="19" spans="1:17" ht="15" thickBot="1" x14ac:dyDescent="0.35">
      <c r="A19" s="42" t="s">
        <v>45</v>
      </c>
      <c r="B19" s="1">
        <v>37225</v>
      </c>
      <c r="C19" s="2"/>
      <c r="D19" s="2">
        <v>426</v>
      </c>
      <c r="E19" s="43">
        <v>4</v>
      </c>
      <c r="F19" s="1">
        <v>24336</v>
      </c>
      <c r="G19" s="1">
        <v>12463</v>
      </c>
      <c r="H19" s="1">
        <v>12778</v>
      </c>
      <c r="I19" s="2">
        <v>146</v>
      </c>
      <c r="J19" s="1">
        <v>366315</v>
      </c>
      <c r="K19" s="1">
        <v>125738</v>
      </c>
      <c r="L19" s="1">
        <v>2913314</v>
      </c>
      <c r="M19" s="47"/>
      <c r="N19" s="38">
        <f>IFERROR(B19/J19,0)</f>
        <v>0.10162019027339858</v>
      </c>
      <c r="O19" s="39">
        <f>IFERROR(I19/H19,0)</f>
        <v>1.1425888245421819E-2</v>
      </c>
      <c r="P19" s="37">
        <f>D19*250</f>
        <v>106500</v>
      </c>
      <c r="Q19" s="40">
        <f>ABS(P19-B19)/B19</f>
        <v>1.8609805238415045</v>
      </c>
    </row>
    <row r="20" spans="1:17" ht="15" thickBot="1" x14ac:dyDescent="0.35">
      <c r="A20" s="42" t="s">
        <v>38</v>
      </c>
      <c r="B20" s="1">
        <v>42265</v>
      </c>
      <c r="C20" s="2"/>
      <c r="D20" s="2">
        <v>864</v>
      </c>
      <c r="E20" s="2"/>
      <c r="F20" s="1">
        <v>9448</v>
      </c>
      <c r="G20" s="1">
        <v>31953</v>
      </c>
      <c r="H20" s="1">
        <v>9460</v>
      </c>
      <c r="I20" s="2">
        <v>193</v>
      </c>
      <c r="J20" s="1">
        <v>803198</v>
      </c>
      <c r="K20" s="1">
        <v>179780</v>
      </c>
      <c r="L20" s="1">
        <v>4467673</v>
      </c>
      <c r="M20" s="47"/>
      <c r="N20" s="38">
        <f>IFERROR(B20/J20,0)</f>
        <v>5.2620897960403284E-2</v>
      </c>
      <c r="O20" s="39">
        <f>IFERROR(I20/H20,0)</f>
        <v>2.0401691331923891E-2</v>
      </c>
      <c r="P20" s="37">
        <f>D20*250</f>
        <v>216000</v>
      </c>
      <c r="Q20" s="40">
        <f>ABS(P20-B20)/B20</f>
        <v>4.1106116171773337</v>
      </c>
    </row>
    <row r="21" spans="1:17" ht="15" thickBot="1" x14ac:dyDescent="0.35">
      <c r="A21" s="42" t="s">
        <v>14</v>
      </c>
      <c r="B21" s="1">
        <v>141720</v>
      </c>
      <c r="C21" s="2"/>
      <c r="D21" s="1">
        <v>4687</v>
      </c>
      <c r="E21" s="2"/>
      <c r="F21" s="1">
        <v>118120</v>
      </c>
      <c r="G21" s="1">
        <v>18913</v>
      </c>
      <c r="H21" s="1">
        <v>30485</v>
      </c>
      <c r="I21" s="1">
        <v>1008</v>
      </c>
      <c r="J21" s="1">
        <v>1738807</v>
      </c>
      <c r="K21" s="1">
        <v>374034</v>
      </c>
      <c r="L21" s="1">
        <v>4648794</v>
      </c>
      <c r="M21" s="47"/>
      <c r="N21" s="38">
        <f>IFERROR(B21/J21,0)</f>
        <v>8.1504157735734897E-2</v>
      </c>
      <c r="O21" s="39">
        <f>IFERROR(I21/H21,0)</f>
        <v>3.30654420206659E-2</v>
      </c>
      <c r="P21" s="37">
        <f>D21*250</f>
        <v>1171750</v>
      </c>
      <c r="Q21" s="40">
        <f>ABS(P21-B21)/B21</f>
        <v>7.2680637877504939</v>
      </c>
    </row>
    <row r="22" spans="1:17" ht="15" thickBot="1" x14ac:dyDescent="0.35">
      <c r="A22" s="42" t="s">
        <v>39</v>
      </c>
      <c r="B22" s="1">
        <v>4317</v>
      </c>
      <c r="C22" s="44">
        <v>32</v>
      </c>
      <c r="D22" s="2">
        <v>130</v>
      </c>
      <c r="E22" s="43">
        <v>1</v>
      </c>
      <c r="F22" s="1">
        <v>3718</v>
      </c>
      <c r="G22" s="2">
        <v>469</v>
      </c>
      <c r="H22" s="1">
        <v>3212</v>
      </c>
      <c r="I22" s="2">
        <v>97</v>
      </c>
      <c r="J22" s="1">
        <v>232769</v>
      </c>
      <c r="K22" s="1">
        <v>173164</v>
      </c>
      <c r="L22" s="1">
        <v>1344212</v>
      </c>
      <c r="M22" s="47"/>
      <c r="N22" s="38">
        <f>IFERROR(B22/J22,0)</f>
        <v>1.8546284084220838E-2</v>
      </c>
      <c r="O22" s="39">
        <f>IFERROR(I22/H22,0)</f>
        <v>3.0199252801992527E-2</v>
      </c>
      <c r="P22" s="37">
        <f>D22*250</f>
        <v>32500</v>
      </c>
      <c r="Q22" s="40">
        <f>ABS(P22-B22)/B22</f>
        <v>6.5283761871670141</v>
      </c>
    </row>
    <row r="23" spans="1:17" ht="15" thickBot="1" x14ac:dyDescent="0.35">
      <c r="A23" s="42" t="s">
        <v>26</v>
      </c>
      <c r="B23" s="1">
        <v>102899</v>
      </c>
      <c r="C23" s="2"/>
      <c r="D23" s="1">
        <v>3674</v>
      </c>
      <c r="E23" s="2"/>
      <c r="F23" s="1">
        <v>6047</v>
      </c>
      <c r="G23" s="1">
        <v>93178</v>
      </c>
      <c r="H23" s="1">
        <v>17020</v>
      </c>
      <c r="I23" s="2">
        <v>608</v>
      </c>
      <c r="J23" s="1">
        <v>1722957</v>
      </c>
      <c r="K23" s="1">
        <v>284990</v>
      </c>
      <c r="L23" s="1">
        <v>6045680</v>
      </c>
      <c r="M23" s="47"/>
      <c r="N23" s="38">
        <f>IFERROR(B23/J23,0)</f>
        <v>5.9722326210114356E-2</v>
      </c>
      <c r="O23" s="39">
        <f>IFERROR(I23/H23,0)</f>
        <v>3.572267920094007E-2</v>
      </c>
      <c r="P23" s="37">
        <f>D23*250</f>
        <v>918500</v>
      </c>
      <c r="Q23" s="40">
        <f>ABS(P23-B23)/B23</f>
        <v>7.9262286319594946</v>
      </c>
    </row>
    <row r="24" spans="1:17" ht="15" thickBot="1" x14ac:dyDescent="0.35">
      <c r="A24" s="42" t="s">
        <v>17</v>
      </c>
      <c r="B24" s="1">
        <v>125216</v>
      </c>
      <c r="C24" s="2"/>
      <c r="D24" s="1">
        <v>8901</v>
      </c>
      <c r="E24" s="2"/>
      <c r="F24" s="1">
        <v>102205</v>
      </c>
      <c r="G24" s="1">
        <v>14110</v>
      </c>
      <c r="H24" s="1">
        <v>18167</v>
      </c>
      <c r="I24" s="1">
        <v>1291</v>
      </c>
      <c r="J24" s="1">
        <v>1718358</v>
      </c>
      <c r="K24" s="1">
        <v>249308</v>
      </c>
      <c r="L24" s="1">
        <v>6892503</v>
      </c>
      <c r="M24" s="47"/>
      <c r="N24" s="38">
        <f>IFERROR(B24/J24,0)</f>
        <v>7.2869565014973603E-2</v>
      </c>
      <c r="O24" s="39">
        <f>IFERROR(I24/H24,0)</f>
        <v>7.1062916276765559E-2</v>
      </c>
      <c r="P24" s="37">
        <f>D24*250</f>
        <v>2225250</v>
      </c>
      <c r="Q24" s="40">
        <f>ABS(P24-B24)/B24</f>
        <v>16.771291208791208</v>
      </c>
    </row>
    <row r="25" spans="1:17" ht="15" thickBot="1" x14ac:dyDescent="0.35">
      <c r="A25" s="42" t="s">
        <v>11</v>
      </c>
      <c r="B25" s="1">
        <v>104618</v>
      </c>
      <c r="C25" s="2"/>
      <c r="D25" s="1">
        <v>6634</v>
      </c>
      <c r="E25" s="2"/>
      <c r="F25" s="1">
        <v>67778</v>
      </c>
      <c r="G25" s="1">
        <v>30206</v>
      </c>
      <c r="H25" s="1">
        <v>10476</v>
      </c>
      <c r="I25" s="2">
        <v>664</v>
      </c>
      <c r="J25" s="1">
        <v>2698409</v>
      </c>
      <c r="K25" s="1">
        <v>270196</v>
      </c>
      <c r="L25" s="1">
        <v>9986857</v>
      </c>
      <c r="M25" s="47"/>
      <c r="N25" s="38">
        <f>IFERROR(B25/J25,0)</f>
        <v>3.8770253138052831E-2</v>
      </c>
      <c r="O25" s="39">
        <f>IFERROR(I25/H25,0)</f>
        <v>6.3382970599465446E-2</v>
      </c>
      <c r="P25" s="37">
        <f>D25*250</f>
        <v>1658500</v>
      </c>
      <c r="Q25" s="40">
        <f>ABS(P25-B25)/B25</f>
        <v>14.852912500716894</v>
      </c>
    </row>
    <row r="26" spans="1:17" ht="15" thickBot="1" x14ac:dyDescent="0.35">
      <c r="A26" s="42" t="s">
        <v>32</v>
      </c>
      <c r="B26" s="1">
        <v>68133</v>
      </c>
      <c r="C26" s="2"/>
      <c r="D26" s="1">
        <v>1799</v>
      </c>
      <c r="E26" s="2"/>
      <c r="F26" s="1">
        <v>60920</v>
      </c>
      <c r="G26" s="1">
        <v>5414</v>
      </c>
      <c r="H26" s="1">
        <v>12081</v>
      </c>
      <c r="I26" s="2">
        <v>319</v>
      </c>
      <c r="J26" s="1">
        <v>1340850</v>
      </c>
      <c r="K26" s="1">
        <v>237755</v>
      </c>
      <c r="L26" s="1">
        <v>5639632</v>
      </c>
      <c r="M26" s="47"/>
      <c r="N26" s="38">
        <f>IFERROR(B26/J26,0)</f>
        <v>5.0813290077189842E-2</v>
      </c>
      <c r="O26" s="39">
        <f>IFERROR(I26/H26,0)</f>
        <v>2.6405098915652677E-2</v>
      </c>
      <c r="P26" s="37">
        <f>D26*250</f>
        <v>449750</v>
      </c>
      <c r="Q26" s="40">
        <f>ABS(P26-B26)/B26</f>
        <v>5.6010596920728579</v>
      </c>
    </row>
    <row r="27" spans="1:17" ht="15" thickBot="1" x14ac:dyDescent="0.35">
      <c r="A27" s="42" t="s">
        <v>30</v>
      </c>
      <c r="B27" s="1">
        <v>76323</v>
      </c>
      <c r="C27" s="2"/>
      <c r="D27" s="1">
        <v>2214</v>
      </c>
      <c r="E27" s="2"/>
      <c r="F27" s="1">
        <v>56577</v>
      </c>
      <c r="G27" s="1">
        <v>17532</v>
      </c>
      <c r="H27" s="1">
        <v>25645</v>
      </c>
      <c r="I27" s="2">
        <v>744</v>
      </c>
      <c r="J27" s="1">
        <v>571617</v>
      </c>
      <c r="K27" s="1">
        <v>192066</v>
      </c>
      <c r="L27" s="1">
        <v>2976149</v>
      </c>
      <c r="M27" s="47"/>
      <c r="N27" s="38">
        <f>IFERROR(B27/J27,0)</f>
        <v>0.13352122137725086</v>
      </c>
      <c r="O27" s="39">
        <f>IFERROR(I27/H27,0)</f>
        <v>2.9011503217001366E-2</v>
      </c>
      <c r="P27" s="37">
        <f>D27*250</f>
        <v>553500</v>
      </c>
      <c r="Q27" s="40">
        <f>ABS(P27-B27)/B27</f>
        <v>6.2520734247867615</v>
      </c>
    </row>
    <row r="28" spans="1:17" ht="15" thickBot="1" x14ac:dyDescent="0.35">
      <c r="A28" s="42" t="s">
        <v>35</v>
      </c>
      <c r="B28" s="1">
        <v>74173</v>
      </c>
      <c r="C28" s="44">
        <v>183</v>
      </c>
      <c r="D28" s="1">
        <v>1534</v>
      </c>
      <c r="E28" s="43">
        <v>2</v>
      </c>
      <c r="F28" s="1">
        <v>11043</v>
      </c>
      <c r="G28" s="1">
        <v>61596</v>
      </c>
      <c r="H28" s="1">
        <v>12085</v>
      </c>
      <c r="I28" s="2">
        <v>250</v>
      </c>
      <c r="J28" s="1">
        <v>962167</v>
      </c>
      <c r="K28" s="1">
        <v>156770</v>
      </c>
      <c r="L28" s="1">
        <v>6137428</v>
      </c>
      <c r="M28" s="47"/>
      <c r="N28" s="38">
        <f>IFERROR(B28/J28,0)</f>
        <v>7.7089528117260303E-2</v>
      </c>
      <c r="O28" s="39">
        <f>IFERROR(I28/H28,0)</f>
        <v>2.0686801820438559E-2</v>
      </c>
      <c r="P28" s="37">
        <f>D28*250</f>
        <v>383500</v>
      </c>
      <c r="Q28" s="40">
        <f>ABS(P28-B28)/B28</f>
        <v>4.170345004246828</v>
      </c>
    </row>
    <row r="29" spans="1:17" ht="15" thickBot="1" x14ac:dyDescent="0.35">
      <c r="A29" s="42" t="s">
        <v>51</v>
      </c>
      <c r="B29" s="1">
        <v>6216</v>
      </c>
      <c r="C29" s="2"/>
      <c r="D29" s="2">
        <v>89</v>
      </c>
      <c r="E29" s="2"/>
      <c r="F29" s="1">
        <v>4798</v>
      </c>
      <c r="G29" s="1">
        <v>1329</v>
      </c>
      <c r="H29" s="1">
        <v>5816</v>
      </c>
      <c r="I29" s="2">
        <v>83</v>
      </c>
      <c r="J29" s="1">
        <v>208627</v>
      </c>
      <c r="K29" s="1">
        <v>195201</v>
      </c>
      <c r="L29" s="1">
        <v>1068778</v>
      </c>
      <c r="M29" s="47"/>
      <c r="N29" s="38">
        <f>IFERROR(B29/J29,0)</f>
        <v>2.9794801248160592E-2</v>
      </c>
      <c r="O29" s="39">
        <f>IFERROR(I29/H29,0)</f>
        <v>1.4270976616231086E-2</v>
      </c>
      <c r="P29" s="37">
        <f>D29*250</f>
        <v>22250</v>
      </c>
      <c r="Q29" s="40">
        <f>ABS(P29-B29)/B29</f>
        <v>2.5794723294723294</v>
      </c>
    </row>
    <row r="30" spans="1:17" ht="15" thickBot="1" x14ac:dyDescent="0.35">
      <c r="A30" s="42" t="s">
        <v>50</v>
      </c>
      <c r="B30" s="1">
        <v>31626</v>
      </c>
      <c r="C30" s="2"/>
      <c r="D30" s="2">
        <v>376</v>
      </c>
      <c r="E30" s="2"/>
      <c r="F30" s="1">
        <v>23608</v>
      </c>
      <c r="G30" s="1">
        <v>7642</v>
      </c>
      <c r="H30" s="1">
        <v>16349</v>
      </c>
      <c r="I30" s="2">
        <v>194</v>
      </c>
      <c r="J30" s="1">
        <v>337058</v>
      </c>
      <c r="K30" s="1">
        <v>174243</v>
      </c>
      <c r="L30" s="1">
        <v>1934408</v>
      </c>
      <c r="M30" s="47"/>
      <c r="N30" s="38">
        <f>IFERROR(B30/J30,0)</f>
        <v>9.382954862367901E-2</v>
      </c>
      <c r="O30" s="39">
        <f>IFERROR(I30/H30,0)</f>
        <v>1.1866169184659612E-2</v>
      </c>
      <c r="P30" s="37">
        <f>D30*250</f>
        <v>94000</v>
      </c>
      <c r="Q30" s="40">
        <f>ABS(P30-B30)/B30</f>
        <v>1.9722380319989883</v>
      </c>
    </row>
    <row r="31" spans="1:17" ht="15" thickBot="1" x14ac:dyDescent="0.35">
      <c r="A31" s="42" t="s">
        <v>31</v>
      </c>
      <c r="B31" s="1">
        <v>64433</v>
      </c>
      <c r="C31" s="2"/>
      <c r="D31" s="1">
        <v>1185</v>
      </c>
      <c r="E31" s="2"/>
      <c r="F31" s="1">
        <v>26011</v>
      </c>
      <c r="G31" s="1">
        <v>37237</v>
      </c>
      <c r="H31" s="1">
        <v>20919</v>
      </c>
      <c r="I31" s="2">
        <v>385</v>
      </c>
      <c r="J31" s="1">
        <v>795264</v>
      </c>
      <c r="K31" s="1">
        <v>258190</v>
      </c>
      <c r="L31" s="1">
        <v>3080156</v>
      </c>
      <c r="M31" s="47"/>
      <c r="N31" s="38">
        <f>IFERROR(B31/J31,0)</f>
        <v>8.1020893690648646E-2</v>
      </c>
      <c r="O31" s="39">
        <f>IFERROR(I31/H31,0)</f>
        <v>1.8404321430278692E-2</v>
      </c>
      <c r="P31" s="37">
        <f>D31*250</f>
        <v>296250</v>
      </c>
      <c r="Q31" s="40">
        <f>ABS(P31-B31)/B31</f>
        <v>3.5977992643521177</v>
      </c>
    </row>
    <row r="32" spans="1:17" ht="15" thickBot="1" x14ac:dyDescent="0.35">
      <c r="A32" s="42" t="s">
        <v>42</v>
      </c>
      <c r="B32" s="1">
        <v>7071</v>
      </c>
      <c r="C32" s="2"/>
      <c r="D32" s="2">
        <v>428</v>
      </c>
      <c r="E32" s="2"/>
      <c r="F32" s="1">
        <v>6385</v>
      </c>
      <c r="G32" s="2">
        <v>258</v>
      </c>
      <c r="H32" s="1">
        <v>5200</v>
      </c>
      <c r="I32" s="2">
        <v>315</v>
      </c>
      <c r="J32" s="1">
        <v>221841</v>
      </c>
      <c r="K32" s="1">
        <v>163153</v>
      </c>
      <c r="L32" s="1">
        <v>1359711</v>
      </c>
      <c r="M32" s="47"/>
      <c r="N32" s="38">
        <f>IFERROR(B32/J32,0)</f>
        <v>3.1874180156057717E-2</v>
      </c>
      <c r="O32" s="39">
        <f>IFERROR(I32/H32,0)</f>
        <v>6.0576923076923077E-2</v>
      </c>
      <c r="P32" s="37">
        <f>D32*250</f>
        <v>107000</v>
      </c>
      <c r="Q32" s="40">
        <f>ABS(P32-B32)/B32</f>
        <v>14.13223023617593</v>
      </c>
    </row>
    <row r="33" spans="1:17" ht="15" thickBot="1" x14ac:dyDescent="0.35">
      <c r="A33" s="42" t="s">
        <v>8</v>
      </c>
      <c r="B33" s="1">
        <v>194765</v>
      </c>
      <c r="C33" s="2"/>
      <c r="D33" s="1">
        <v>16046</v>
      </c>
      <c r="E33" s="2"/>
      <c r="F33" s="1">
        <v>158930</v>
      </c>
      <c r="G33" s="1">
        <v>19789</v>
      </c>
      <c r="H33" s="1">
        <v>21928</v>
      </c>
      <c r="I33" s="1">
        <v>1807</v>
      </c>
      <c r="J33" s="1">
        <v>2615692</v>
      </c>
      <c r="K33" s="1">
        <v>294487</v>
      </c>
      <c r="L33" s="1">
        <v>8882190</v>
      </c>
      <c r="M33" s="47"/>
      <c r="N33" s="38">
        <f>IFERROR(B33/J33,0)</f>
        <v>7.4460219322458457E-2</v>
      </c>
      <c r="O33" s="39">
        <f>IFERROR(I33/H33,0)</f>
        <v>8.2406056183874504E-2</v>
      </c>
      <c r="P33" s="37">
        <f>D33*250</f>
        <v>4011500</v>
      </c>
      <c r="Q33" s="40">
        <f>ABS(P33-B33)/B33</f>
        <v>19.596616435191127</v>
      </c>
    </row>
    <row r="34" spans="1:17" ht="15" thickBot="1" x14ac:dyDescent="0.35">
      <c r="A34" s="42" t="s">
        <v>44</v>
      </c>
      <c r="B34" s="1">
        <v>24095</v>
      </c>
      <c r="C34" s="2"/>
      <c r="D34" s="2">
        <v>739</v>
      </c>
      <c r="E34" s="2"/>
      <c r="F34" s="1">
        <v>11312</v>
      </c>
      <c r="G34" s="1">
        <v>12044</v>
      </c>
      <c r="H34" s="1">
        <v>11491</v>
      </c>
      <c r="I34" s="2">
        <v>352</v>
      </c>
      <c r="J34" s="1">
        <v>704955</v>
      </c>
      <c r="K34" s="1">
        <v>336201</v>
      </c>
      <c r="L34" s="1">
        <v>2096829</v>
      </c>
      <c r="M34" s="47"/>
      <c r="N34" s="38">
        <f>IFERROR(B34/J34,0)</f>
        <v>3.4179486633898616E-2</v>
      </c>
      <c r="O34" s="39">
        <f>IFERROR(I34/H34,0)</f>
        <v>3.063266904533983E-2</v>
      </c>
      <c r="P34" s="37">
        <f>D34*250</f>
        <v>184750</v>
      </c>
      <c r="Q34" s="40">
        <f>ABS(P34-B34)/B34</f>
        <v>6.6675658850383899</v>
      </c>
    </row>
    <row r="35" spans="1:17" ht="15" thickBot="1" x14ac:dyDescent="0.35">
      <c r="A35" s="42" t="s">
        <v>7</v>
      </c>
      <c r="B35" s="1">
        <v>459096</v>
      </c>
      <c r="C35" s="2"/>
      <c r="D35" s="1">
        <v>32937</v>
      </c>
      <c r="E35" s="2"/>
      <c r="F35" s="1">
        <v>360877</v>
      </c>
      <c r="G35" s="1">
        <v>65282</v>
      </c>
      <c r="H35" s="1">
        <v>23600</v>
      </c>
      <c r="I35" s="1">
        <v>1693</v>
      </c>
      <c r="J35" s="1">
        <v>7452267</v>
      </c>
      <c r="K35" s="1">
        <v>383080</v>
      </c>
      <c r="L35" s="1">
        <v>19453561</v>
      </c>
      <c r="M35" s="48"/>
      <c r="N35" s="38">
        <f>IFERROR(B35/J35,0)</f>
        <v>6.1604878086091115E-2</v>
      </c>
      <c r="O35" s="39">
        <f>IFERROR(I35/H35,0)</f>
        <v>7.1737288135593213E-2</v>
      </c>
      <c r="P35" s="37">
        <f>D35*250</f>
        <v>8234250</v>
      </c>
      <c r="Q35" s="40">
        <f>ABS(P35-B35)/B35</f>
        <v>16.935791207067801</v>
      </c>
    </row>
    <row r="36" spans="1:17" ht="15" thickBot="1" x14ac:dyDescent="0.35">
      <c r="A36" s="42" t="s">
        <v>24</v>
      </c>
      <c r="B36" s="1">
        <v>152889</v>
      </c>
      <c r="C36" s="2"/>
      <c r="D36" s="1">
        <v>2531</v>
      </c>
      <c r="E36" s="2"/>
      <c r="F36" s="1">
        <v>127749</v>
      </c>
      <c r="G36" s="1">
        <v>22609</v>
      </c>
      <c r="H36" s="1">
        <v>14577</v>
      </c>
      <c r="I36" s="2">
        <v>241</v>
      </c>
      <c r="J36" s="1">
        <v>2030885</v>
      </c>
      <c r="K36" s="1">
        <v>193637</v>
      </c>
      <c r="L36" s="1">
        <v>10488084</v>
      </c>
      <c r="M36" s="47"/>
      <c r="N36" s="38">
        <f>IFERROR(B36/J36,0)</f>
        <v>7.528195835805572E-2</v>
      </c>
      <c r="O36" s="39">
        <f>IFERROR(I36/H36,0)</f>
        <v>1.6532894285518282E-2</v>
      </c>
      <c r="P36" s="37">
        <f>D36*250</f>
        <v>632750</v>
      </c>
      <c r="Q36" s="40">
        <f>ABS(P36-B36)/B36</f>
        <v>3.1386234457678448</v>
      </c>
    </row>
    <row r="37" spans="1:17" ht="15" thickBot="1" x14ac:dyDescent="0.35">
      <c r="A37" s="42" t="s">
        <v>53</v>
      </c>
      <c r="B37" s="1">
        <v>9474</v>
      </c>
      <c r="C37" s="2"/>
      <c r="D37" s="2">
        <v>132</v>
      </c>
      <c r="E37" s="2"/>
      <c r="F37" s="1">
        <v>7841</v>
      </c>
      <c r="G37" s="1">
        <v>1501</v>
      </c>
      <c r="H37" s="1">
        <v>12432</v>
      </c>
      <c r="I37" s="2">
        <v>173</v>
      </c>
      <c r="J37" s="1">
        <v>187012</v>
      </c>
      <c r="K37" s="1">
        <v>245403</v>
      </c>
      <c r="L37" s="1">
        <v>762062</v>
      </c>
      <c r="M37" s="47"/>
      <c r="N37" s="38">
        <f>IFERROR(B37/J37,0)</f>
        <v>5.0659850704767612E-2</v>
      </c>
      <c r="O37" s="39">
        <f>IFERROR(I37/H37,0)</f>
        <v>1.3915701415701415E-2</v>
      </c>
      <c r="P37" s="37">
        <f>D37*250</f>
        <v>33000</v>
      </c>
      <c r="Q37" s="40">
        <f>ABS(P37-B37)/B37</f>
        <v>2.4832172260924636</v>
      </c>
    </row>
    <row r="38" spans="1:17" ht="13.5" thickBot="1" x14ac:dyDescent="0.35">
      <c r="A38" s="45" t="s">
        <v>67</v>
      </c>
      <c r="B38" s="2">
        <v>54</v>
      </c>
      <c r="C38" s="2"/>
      <c r="D38" s="2">
        <v>2</v>
      </c>
      <c r="E38" s="2"/>
      <c r="F38" s="2">
        <v>19</v>
      </c>
      <c r="G38" s="2">
        <v>33</v>
      </c>
      <c r="H38" s="2"/>
      <c r="I38" s="2"/>
      <c r="J38" s="1">
        <v>16453</v>
      </c>
      <c r="K38" s="2"/>
      <c r="L38" s="2"/>
      <c r="M38" s="47"/>
      <c r="N38" s="38">
        <f>IFERROR(B38/J38,0)</f>
        <v>3.2820762171032638E-3</v>
      </c>
      <c r="O38" s="39">
        <f>IFERROR(I38/H38,0)</f>
        <v>0</v>
      </c>
      <c r="P38" s="37">
        <f>D38*250</f>
        <v>500</v>
      </c>
      <c r="Q38" s="40">
        <f>ABS(P38-B38)/B38</f>
        <v>8.2592592592592595</v>
      </c>
    </row>
    <row r="39" spans="1:17" ht="15" thickBot="1" x14ac:dyDescent="0.35">
      <c r="A39" s="42" t="s">
        <v>21</v>
      </c>
      <c r="B39" s="1">
        <v>113092</v>
      </c>
      <c r="C39" s="2"/>
      <c r="D39" s="1">
        <v>3963</v>
      </c>
      <c r="E39" s="2"/>
      <c r="F39" s="1">
        <v>92736</v>
      </c>
      <c r="G39" s="1">
        <v>16393</v>
      </c>
      <c r="H39" s="1">
        <v>9675</v>
      </c>
      <c r="I39" s="2">
        <v>339</v>
      </c>
      <c r="J39" s="1">
        <v>1930913</v>
      </c>
      <c r="K39" s="1">
        <v>165189</v>
      </c>
      <c r="L39" s="1">
        <v>11689100</v>
      </c>
      <c r="M39" s="47"/>
      <c r="N39" s="38">
        <f>IFERROR(B39/J39,0)</f>
        <v>5.8569184629240156E-2</v>
      </c>
      <c r="O39" s="39">
        <f>IFERROR(I39/H39,0)</f>
        <v>3.5038759689922483E-2</v>
      </c>
      <c r="P39" s="37">
        <f>D39*250</f>
        <v>990750</v>
      </c>
      <c r="Q39" s="40">
        <f>ABS(P39-B39)/B39</f>
        <v>7.7605666183284407</v>
      </c>
    </row>
    <row r="40" spans="1:17" ht="15" thickBot="1" x14ac:dyDescent="0.35">
      <c r="A40" s="42" t="s">
        <v>46</v>
      </c>
      <c r="B40" s="1">
        <v>51746</v>
      </c>
      <c r="C40" s="2"/>
      <c r="D40" s="2">
        <v>715</v>
      </c>
      <c r="E40" s="2"/>
      <c r="F40" s="1">
        <v>43417</v>
      </c>
      <c r="G40" s="1">
        <v>7614</v>
      </c>
      <c r="H40" s="1">
        <v>13077</v>
      </c>
      <c r="I40" s="2">
        <v>181</v>
      </c>
      <c r="J40" s="1">
        <v>821289</v>
      </c>
      <c r="K40" s="1">
        <v>207555</v>
      </c>
      <c r="L40" s="1">
        <v>3956971</v>
      </c>
      <c r="M40" s="47"/>
      <c r="N40" s="38">
        <f>IFERROR(B40/J40,0)</f>
        <v>6.3005835948125449E-2</v>
      </c>
      <c r="O40" s="39">
        <f>IFERROR(I40/H40,0)</f>
        <v>1.3841095052382044E-2</v>
      </c>
      <c r="P40" s="37">
        <f>D40*250</f>
        <v>178750</v>
      </c>
      <c r="Q40" s="40">
        <f>ABS(P40-B40)/B40</f>
        <v>2.4543732848915858</v>
      </c>
    </row>
    <row r="41" spans="1:17" ht="15" thickBot="1" x14ac:dyDescent="0.35">
      <c r="A41" s="42" t="s">
        <v>37</v>
      </c>
      <c r="B41" s="1">
        <v>24421</v>
      </c>
      <c r="C41" s="2"/>
      <c r="D41" s="2">
        <v>414</v>
      </c>
      <c r="E41" s="2"/>
      <c r="F41" s="1">
        <v>4589</v>
      </c>
      <c r="G41" s="1">
        <v>19418</v>
      </c>
      <c r="H41" s="1">
        <v>5790</v>
      </c>
      <c r="I41" s="2">
        <v>98</v>
      </c>
      <c r="J41" s="1">
        <v>510056</v>
      </c>
      <c r="K41" s="1">
        <v>120931</v>
      </c>
      <c r="L41" s="1">
        <v>4217737</v>
      </c>
      <c r="M41" s="47"/>
      <c r="N41" s="38">
        <f>IFERROR(B41/J41,0)</f>
        <v>4.7879056417334566E-2</v>
      </c>
      <c r="O41" s="39">
        <f>IFERROR(I41/H41,0)</f>
        <v>1.6925734024179621E-2</v>
      </c>
      <c r="P41" s="37">
        <f>D41*250</f>
        <v>103500</v>
      </c>
      <c r="Q41" s="40">
        <f>ABS(P41-B41)/B41</f>
        <v>3.2381556856803573</v>
      </c>
    </row>
    <row r="42" spans="1:17" ht="15" thickBot="1" x14ac:dyDescent="0.35">
      <c r="A42" s="42" t="s">
        <v>19</v>
      </c>
      <c r="B42" s="1">
        <v>132461</v>
      </c>
      <c r="C42" s="2"/>
      <c r="D42" s="1">
        <v>7656</v>
      </c>
      <c r="E42" s="2"/>
      <c r="F42" s="1">
        <v>102106</v>
      </c>
      <c r="G42" s="1">
        <v>22699</v>
      </c>
      <c r="H42" s="1">
        <v>10347</v>
      </c>
      <c r="I42" s="2">
        <v>598</v>
      </c>
      <c r="J42" s="1">
        <v>1523540</v>
      </c>
      <c r="K42" s="1">
        <v>119008</v>
      </c>
      <c r="L42" s="1">
        <v>12801989</v>
      </c>
      <c r="M42" s="47"/>
      <c r="N42" s="38">
        <f>IFERROR(B42/J42,0)</f>
        <v>8.6942909277078387E-2</v>
      </c>
      <c r="O42" s="39">
        <f>IFERROR(I42/H42,0)</f>
        <v>5.7794529815405435E-2</v>
      </c>
      <c r="P42" s="37">
        <f>D42*250</f>
        <v>1914000</v>
      </c>
      <c r="Q42" s="40">
        <f>ABS(P42-B42)/B42</f>
        <v>13.44953608986796</v>
      </c>
    </row>
    <row r="43" spans="1:17" ht="13.5" thickBot="1" x14ac:dyDescent="0.35">
      <c r="A43" s="45" t="s">
        <v>65</v>
      </c>
      <c r="B43" s="1">
        <v>29577</v>
      </c>
      <c r="C43" s="44">
        <v>731</v>
      </c>
      <c r="D43" s="2">
        <v>381</v>
      </c>
      <c r="E43" s="43">
        <v>7</v>
      </c>
      <c r="F43" s="1">
        <v>2267</v>
      </c>
      <c r="G43" s="1">
        <v>26929</v>
      </c>
      <c r="H43" s="1">
        <v>8733</v>
      </c>
      <c r="I43" s="2">
        <v>112</v>
      </c>
      <c r="J43" s="1">
        <v>464073</v>
      </c>
      <c r="K43" s="1">
        <v>137018</v>
      </c>
      <c r="L43" s="1">
        <v>3386941</v>
      </c>
      <c r="M43" s="47"/>
      <c r="N43" s="38">
        <f>IFERROR(B43/J43,0)</f>
        <v>6.3733507443871976E-2</v>
      </c>
      <c r="O43" s="39">
        <f>IFERROR(I43/H43,0)</f>
        <v>1.2824916981564181E-2</v>
      </c>
      <c r="P43" s="37">
        <f>D43*250</f>
        <v>95250</v>
      </c>
      <c r="Q43" s="40">
        <f>ABS(P43-B43)/B43</f>
        <v>2.2204077492646315</v>
      </c>
    </row>
    <row r="44" spans="1:17" ht="15" thickBot="1" x14ac:dyDescent="0.35">
      <c r="A44" s="42" t="s">
        <v>40</v>
      </c>
      <c r="B44" s="1">
        <v>21022</v>
      </c>
      <c r="C44" s="2"/>
      <c r="D44" s="1">
        <v>1030</v>
      </c>
      <c r="E44" s="2"/>
      <c r="F44" s="1">
        <v>2031</v>
      </c>
      <c r="G44" s="1">
        <v>17961</v>
      </c>
      <c r="H44" s="1">
        <v>19844</v>
      </c>
      <c r="I44" s="2">
        <v>972</v>
      </c>
      <c r="J44" s="1">
        <v>454977</v>
      </c>
      <c r="K44" s="1">
        <v>429482</v>
      </c>
      <c r="L44" s="1">
        <v>1059361</v>
      </c>
      <c r="M44" s="47"/>
      <c r="N44" s="38">
        <f>IFERROR(B44/J44,0)</f>
        <v>4.6204533415974872E-2</v>
      </c>
      <c r="O44" s="39">
        <f>IFERROR(I44/H44,0)</f>
        <v>4.8982060068534568E-2</v>
      </c>
      <c r="P44" s="37">
        <f>D44*250</f>
        <v>257500</v>
      </c>
      <c r="Q44" s="40">
        <f>ABS(P44-B44)/B44</f>
        <v>11.249072400342499</v>
      </c>
    </row>
    <row r="45" spans="1:17" ht="15" thickBot="1" x14ac:dyDescent="0.35">
      <c r="A45" s="42" t="s">
        <v>25</v>
      </c>
      <c r="B45" s="1">
        <v>110378</v>
      </c>
      <c r="C45" s="2"/>
      <c r="D45" s="1">
        <v>2459</v>
      </c>
      <c r="E45" s="2"/>
      <c r="F45" s="1">
        <v>46119</v>
      </c>
      <c r="G45" s="1">
        <v>61800</v>
      </c>
      <c r="H45" s="1">
        <v>21438</v>
      </c>
      <c r="I45" s="2">
        <v>478</v>
      </c>
      <c r="J45" s="1">
        <v>966634</v>
      </c>
      <c r="K45" s="1">
        <v>187743</v>
      </c>
      <c r="L45" s="1">
        <v>5148714</v>
      </c>
      <c r="M45" s="47"/>
      <c r="N45" s="38">
        <f>IFERROR(B45/J45,0)</f>
        <v>0.11418799669781944</v>
      </c>
      <c r="O45" s="39">
        <f>IFERROR(I45/H45,0)</f>
        <v>2.2296856050004664E-2</v>
      </c>
      <c r="P45" s="37">
        <f>D45*250</f>
        <v>614750</v>
      </c>
      <c r="Q45" s="40">
        <f>ABS(P45-B45)/B45</f>
        <v>4.5694975448005941</v>
      </c>
    </row>
    <row r="46" spans="1:17" ht="15" thickBot="1" x14ac:dyDescent="0.35">
      <c r="A46" s="42" t="s">
        <v>54</v>
      </c>
      <c r="B46" s="1">
        <v>10884</v>
      </c>
      <c r="C46" s="2"/>
      <c r="D46" s="2">
        <v>159</v>
      </c>
      <c r="E46" s="2"/>
      <c r="F46" s="1">
        <v>9349</v>
      </c>
      <c r="G46" s="1">
        <v>1376</v>
      </c>
      <c r="H46" s="1">
        <v>12303</v>
      </c>
      <c r="I46" s="2">
        <v>180</v>
      </c>
      <c r="J46" s="1">
        <v>133775</v>
      </c>
      <c r="K46" s="1">
        <v>151216</v>
      </c>
      <c r="L46" s="1">
        <v>884659</v>
      </c>
      <c r="M46" s="47"/>
      <c r="N46" s="38">
        <f>IFERROR(B46/J46,0)</f>
        <v>8.1360493365726039E-2</v>
      </c>
      <c r="O46" s="39">
        <f>IFERROR(I46/H46,0)</f>
        <v>1.4630577907827359E-2</v>
      </c>
      <c r="P46" s="37">
        <f>D46*250</f>
        <v>39750</v>
      </c>
      <c r="Q46" s="40">
        <f>ABS(P46-B46)/B46</f>
        <v>2.6521499448732082</v>
      </c>
    </row>
    <row r="47" spans="1:17" ht="15" thickBot="1" x14ac:dyDescent="0.35">
      <c r="A47" s="42" t="s">
        <v>20</v>
      </c>
      <c r="B47" s="1">
        <v>140844</v>
      </c>
      <c r="C47" s="2"/>
      <c r="D47" s="1">
        <v>1549</v>
      </c>
      <c r="E47" s="2"/>
      <c r="F47" s="1">
        <v>102686</v>
      </c>
      <c r="G47" s="1">
        <v>36609</v>
      </c>
      <c r="H47" s="1">
        <v>20624</v>
      </c>
      <c r="I47" s="2">
        <v>227</v>
      </c>
      <c r="J47" s="1">
        <v>1978409</v>
      </c>
      <c r="K47" s="1">
        <v>289700</v>
      </c>
      <c r="L47" s="1">
        <v>6829174</v>
      </c>
      <c r="M47" s="47"/>
      <c r="N47" s="38">
        <f>IFERROR(B47/J47,0)</f>
        <v>7.1190537447009192E-2</v>
      </c>
      <c r="O47" s="39">
        <f>IFERROR(I47/H47,0)</f>
        <v>1.1006594259115593E-2</v>
      </c>
      <c r="P47" s="37">
        <f>D47*250</f>
        <v>387250</v>
      </c>
      <c r="Q47" s="40">
        <f>ABS(P47-B47)/B47</f>
        <v>1.749495896168811</v>
      </c>
    </row>
    <row r="48" spans="1:17" ht="15" thickBot="1" x14ac:dyDescent="0.35">
      <c r="A48" s="42" t="s">
        <v>15</v>
      </c>
      <c r="B48" s="1">
        <v>596391</v>
      </c>
      <c r="C48" s="2"/>
      <c r="D48" s="1">
        <v>11553</v>
      </c>
      <c r="E48" s="2"/>
      <c r="F48" s="1">
        <v>445671</v>
      </c>
      <c r="G48" s="1">
        <v>139167</v>
      </c>
      <c r="H48" s="1">
        <v>20568</v>
      </c>
      <c r="I48" s="2">
        <v>398</v>
      </c>
      <c r="J48" s="1">
        <v>5004384</v>
      </c>
      <c r="K48" s="1">
        <v>172589</v>
      </c>
      <c r="L48" s="1">
        <v>28995881</v>
      </c>
      <c r="M48" s="47"/>
      <c r="N48" s="38">
        <f>IFERROR(B48/J48,0)</f>
        <v>0.11917370849239386</v>
      </c>
      <c r="O48" s="39">
        <f>IFERROR(I48/H48,0)</f>
        <v>1.9350447296771683E-2</v>
      </c>
      <c r="P48" s="37">
        <f>D48*250</f>
        <v>2888250</v>
      </c>
      <c r="Q48" s="40">
        <f>ABS(P48-B48)/B48</f>
        <v>3.8428799227352526</v>
      </c>
    </row>
    <row r="49" spans="1:17" ht="13.5" thickBot="1" x14ac:dyDescent="0.35">
      <c r="A49" s="56" t="s">
        <v>66</v>
      </c>
      <c r="B49" s="57">
        <v>932</v>
      </c>
      <c r="C49" s="57"/>
      <c r="D49" s="57">
        <v>10</v>
      </c>
      <c r="E49" s="57"/>
      <c r="F49" s="57">
        <v>649</v>
      </c>
      <c r="G49" s="57">
        <v>273</v>
      </c>
      <c r="H49" s="57"/>
      <c r="I49" s="57"/>
      <c r="J49" s="58">
        <v>13915</v>
      </c>
      <c r="K49" s="57"/>
      <c r="L49" s="57"/>
      <c r="M49" s="47"/>
      <c r="N49" s="38">
        <f>IFERROR(B49/J49,0)</f>
        <v>6.6978081207330217E-2</v>
      </c>
      <c r="O49" s="39">
        <f>IFERROR(I49/H49,0)</f>
        <v>0</v>
      </c>
      <c r="P49" s="37">
        <f>D49*250</f>
        <v>2500</v>
      </c>
      <c r="Q49" s="40">
        <f>ABS(P49-B49)/B49</f>
        <v>1.6824034334763949</v>
      </c>
    </row>
    <row r="50" spans="1:17" ht="15" thickBot="1" x14ac:dyDescent="0.35">
      <c r="A50" s="42" t="s">
        <v>28</v>
      </c>
      <c r="B50" s="1">
        <v>48445</v>
      </c>
      <c r="C50" s="2"/>
      <c r="D50" s="2">
        <v>383</v>
      </c>
      <c r="E50" s="2"/>
      <c r="F50" s="1">
        <v>39867</v>
      </c>
      <c r="G50" s="1">
        <v>8195</v>
      </c>
      <c r="H50" s="1">
        <v>15111</v>
      </c>
      <c r="I50" s="2">
        <v>119</v>
      </c>
      <c r="J50" s="1">
        <v>759154</v>
      </c>
      <c r="K50" s="1">
        <v>236795</v>
      </c>
      <c r="L50" s="1">
        <v>3205958</v>
      </c>
      <c r="M50" s="47"/>
      <c r="N50" s="38">
        <f>IFERROR(B50/J50,0)</f>
        <v>6.3814456618815157E-2</v>
      </c>
      <c r="O50" s="39">
        <f>IFERROR(I50/H50,0)</f>
        <v>7.875057904837536E-3</v>
      </c>
      <c r="P50" s="37">
        <f>D50*250</f>
        <v>95750</v>
      </c>
      <c r="Q50" s="40">
        <f>ABS(P50-B50)/B50</f>
        <v>0.97646815976880996</v>
      </c>
    </row>
    <row r="51" spans="1:17" ht="15" thickBot="1" x14ac:dyDescent="0.35">
      <c r="A51" s="42" t="s">
        <v>48</v>
      </c>
      <c r="B51" s="1">
        <v>1541</v>
      </c>
      <c r="C51" s="2"/>
      <c r="D51" s="2">
        <v>58</v>
      </c>
      <c r="E51" s="2"/>
      <c r="F51" s="1">
        <v>1358</v>
      </c>
      <c r="G51" s="2">
        <v>125</v>
      </c>
      <c r="H51" s="1">
        <v>2470</v>
      </c>
      <c r="I51" s="2">
        <v>93</v>
      </c>
      <c r="J51" s="1">
        <v>116998</v>
      </c>
      <c r="K51" s="1">
        <v>187500</v>
      </c>
      <c r="L51" s="1">
        <v>623989</v>
      </c>
      <c r="M51" s="49"/>
      <c r="N51" s="38">
        <f>IFERROR(B51/J51,0)</f>
        <v>1.3171165319065283E-2</v>
      </c>
      <c r="O51" s="39">
        <f>IFERROR(I51/H51,0)</f>
        <v>3.7651821862348181E-2</v>
      </c>
      <c r="P51" s="37">
        <f>D51*250</f>
        <v>14500</v>
      </c>
      <c r="Q51" s="40">
        <f>ABS(P51-B51)/B51</f>
        <v>8.4094743672939654</v>
      </c>
    </row>
    <row r="52" spans="1:17" ht="15" thickBot="1" x14ac:dyDescent="0.35">
      <c r="A52" s="42" t="s">
        <v>29</v>
      </c>
      <c r="B52" s="1">
        <v>112072</v>
      </c>
      <c r="C52" s="55">
        <v>1212</v>
      </c>
      <c r="D52" s="1">
        <v>2443</v>
      </c>
      <c r="E52" s="43">
        <v>7</v>
      </c>
      <c r="F52" s="1">
        <v>14249</v>
      </c>
      <c r="G52" s="1">
        <v>95380</v>
      </c>
      <c r="H52" s="1">
        <v>13130</v>
      </c>
      <c r="I52" s="2">
        <v>286</v>
      </c>
      <c r="J52" s="1">
        <v>1572982</v>
      </c>
      <c r="K52" s="1">
        <v>184287</v>
      </c>
      <c r="L52" s="1">
        <v>8535519</v>
      </c>
      <c r="M52" s="47"/>
      <c r="N52" s="38">
        <f>IFERROR(B52/J52,0)</f>
        <v>7.124811345584374E-2</v>
      </c>
      <c r="O52" s="39">
        <f>IFERROR(I52/H52,0)</f>
        <v>2.1782178217821781E-2</v>
      </c>
      <c r="P52" s="37">
        <f>D52*250</f>
        <v>610750</v>
      </c>
      <c r="Q52" s="40">
        <f>ABS(P52-B52)/B52</f>
        <v>4.4496216717824257</v>
      </c>
    </row>
    <row r="53" spans="1:17" ht="15" thickBot="1" x14ac:dyDescent="0.35">
      <c r="A53" s="42" t="s">
        <v>9</v>
      </c>
      <c r="B53" s="1">
        <v>71875</v>
      </c>
      <c r="C53" s="2"/>
      <c r="D53" s="1">
        <v>1850</v>
      </c>
      <c r="E53" s="2"/>
      <c r="F53" s="1">
        <v>25938</v>
      </c>
      <c r="G53" s="1">
        <v>44087</v>
      </c>
      <c r="H53" s="1">
        <v>9439</v>
      </c>
      <c r="I53" s="2">
        <v>243</v>
      </c>
      <c r="J53" s="1">
        <v>1010191</v>
      </c>
      <c r="K53" s="1">
        <v>132660</v>
      </c>
      <c r="L53" s="1">
        <v>7614893</v>
      </c>
      <c r="M53" s="47"/>
      <c r="N53" s="38">
        <f>IFERROR(B53/J53,0)</f>
        <v>7.1149911254406339E-2</v>
      </c>
      <c r="O53" s="39">
        <f>IFERROR(I53/H53,0)</f>
        <v>2.5744252569128087E-2</v>
      </c>
      <c r="P53" s="37">
        <f>D53*250</f>
        <v>462500</v>
      </c>
      <c r="Q53" s="40">
        <f>ABS(P53-B53)/B53</f>
        <v>5.4347826086956523</v>
      </c>
    </row>
    <row r="54" spans="1:17" ht="15" thickBot="1" x14ac:dyDescent="0.35">
      <c r="A54" s="42" t="s">
        <v>56</v>
      </c>
      <c r="B54" s="1">
        <v>9066</v>
      </c>
      <c r="C54" s="2"/>
      <c r="D54" s="2">
        <v>170</v>
      </c>
      <c r="E54" s="2"/>
      <c r="F54" s="1">
        <v>7140</v>
      </c>
      <c r="G54" s="1">
        <v>1756</v>
      </c>
      <c r="H54" s="1">
        <v>5059</v>
      </c>
      <c r="I54" s="2">
        <v>95</v>
      </c>
      <c r="J54" s="1">
        <v>384143</v>
      </c>
      <c r="K54" s="1">
        <v>214348</v>
      </c>
      <c r="L54" s="1">
        <v>1792147</v>
      </c>
      <c r="M54" s="47"/>
      <c r="N54" s="38">
        <f>IFERROR(B54/J54,0)</f>
        <v>2.3600586240019993E-2</v>
      </c>
      <c r="O54" s="39">
        <f>IFERROR(I54/H54,0)</f>
        <v>1.8778414706463728E-2</v>
      </c>
      <c r="P54" s="37">
        <f>D54*250</f>
        <v>42500</v>
      </c>
      <c r="Q54" s="40">
        <f>ABS(P54-B54)/B54</f>
        <v>3.6878446944628283</v>
      </c>
    </row>
    <row r="55" spans="1:17" ht="15" thickBot="1" x14ac:dyDescent="0.35">
      <c r="A55" s="42" t="s">
        <v>22</v>
      </c>
      <c r="B55" s="1">
        <v>69059</v>
      </c>
      <c r="C55" s="2"/>
      <c r="D55" s="1">
        <v>1068</v>
      </c>
      <c r="E55" s="2"/>
      <c r="F55" s="1">
        <v>60055</v>
      </c>
      <c r="G55" s="1">
        <v>7936</v>
      </c>
      <c r="H55" s="1">
        <v>11861</v>
      </c>
      <c r="I55" s="2">
        <v>183</v>
      </c>
      <c r="J55" s="1">
        <v>1172097</v>
      </c>
      <c r="K55" s="1">
        <v>201307</v>
      </c>
      <c r="L55" s="1">
        <v>5822434</v>
      </c>
      <c r="M55" s="47"/>
      <c r="N55" s="38">
        <f>IFERROR(B55/J55,0)</f>
        <v>5.8919185016257189E-2</v>
      </c>
      <c r="O55" s="39">
        <f>IFERROR(I55/H55,0)</f>
        <v>1.5428715959868477E-2</v>
      </c>
      <c r="P55" s="37">
        <f>D55*250</f>
        <v>267000</v>
      </c>
      <c r="Q55" s="40">
        <f>ABS(P55-B55)/B55</f>
        <v>2.8662592855384528</v>
      </c>
    </row>
    <row r="56" spans="1:17" ht="15" thickBot="1" x14ac:dyDescent="0.35">
      <c r="A56" s="52" t="s">
        <v>55</v>
      </c>
      <c r="B56" s="29">
        <v>3524</v>
      </c>
      <c r="C56" s="13"/>
      <c r="D56" s="13">
        <v>37</v>
      </c>
      <c r="E56" s="13"/>
      <c r="F56" s="29">
        <v>2864</v>
      </c>
      <c r="G56" s="13">
        <v>623</v>
      </c>
      <c r="H56" s="29">
        <v>6089</v>
      </c>
      <c r="I56" s="13">
        <v>64</v>
      </c>
      <c r="J56" s="29">
        <v>96701</v>
      </c>
      <c r="K56" s="29">
        <v>167083</v>
      </c>
      <c r="L56" s="29">
        <v>578759</v>
      </c>
      <c r="M56" s="47"/>
      <c r="N56" s="38">
        <f>IFERROR(B56/J56,0)</f>
        <v>3.6442229139305692E-2</v>
      </c>
      <c r="O56" s="39">
        <f>IFERROR(I56/H56,0)</f>
        <v>1.0510757102972574E-2</v>
      </c>
      <c r="P56" s="37">
        <f>D56*250</f>
        <v>9250</v>
      </c>
      <c r="Q56" s="40">
        <f>ABS(P56-B56)/B56</f>
        <v>1.6248581157775255</v>
      </c>
    </row>
    <row r="57" spans="1:17" ht="13.5" thickBot="1" x14ac:dyDescent="0.35">
      <c r="A57" s="3"/>
      <c r="B57" s="1"/>
      <c r="C57" s="2"/>
      <c r="D57" s="2"/>
      <c r="E57" s="2"/>
      <c r="F57" s="2"/>
      <c r="G57" s="1"/>
      <c r="H57" s="2"/>
      <c r="I57" s="2"/>
      <c r="J57" s="1"/>
      <c r="K57" s="1"/>
      <c r="L57" s="5"/>
      <c r="M57" s="50"/>
      <c r="N57" s="28"/>
    </row>
    <row r="58" spans="1:17" ht="13.5" thickBot="1" x14ac:dyDescent="0.35">
      <c r="A58" s="3"/>
      <c r="B58" s="1"/>
      <c r="C58" s="2"/>
      <c r="D58" s="2"/>
      <c r="E58" s="2"/>
      <c r="F58" s="2"/>
      <c r="G58" s="1"/>
      <c r="H58" s="2"/>
      <c r="I58" s="2"/>
      <c r="J58" s="1"/>
      <c r="K58" s="1"/>
      <c r="L58" s="5"/>
      <c r="M58" s="50"/>
      <c r="N58" s="28"/>
    </row>
    <row r="59" spans="1:17" ht="13.5" thickBot="1" x14ac:dyDescent="0.35">
      <c r="A59" s="3"/>
      <c r="B59" s="1"/>
      <c r="C59" s="2"/>
      <c r="D59" s="2"/>
      <c r="E59" s="2"/>
      <c r="F59" s="2"/>
      <c r="G59" s="1"/>
      <c r="H59" s="1"/>
      <c r="I59" s="2"/>
      <c r="J59" s="1"/>
      <c r="K59" s="1"/>
      <c r="L59" s="5"/>
      <c r="M59" s="50"/>
      <c r="N59" s="28"/>
    </row>
    <row r="60" spans="1:17" ht="13.5" thickBot="1" x14ac:dyDescent="0.35">
      <c r="A60" s="3"/>
      <c r="B60" s="1"/>
      <c r="C60" s="2"/>
      <c r="D60" s="2"/>
      <c r="E60" s="2"/>
      <c r="F60" s="2"/>
      <c r="G60" s="1"/>
      <c r="H60" s="1"/>
      <c r="I60" s="2"/>
      <c r="J60" s="1"/>
      <c r="K60" s="1"/>
      <c r="L60" s="5"/>
      <c r="M60" s="50"/>
      <c r="N60" s="28"/>
    </row>
    <row r="61" spans="1:17" ht="15" thickBot="1" x14ac:dyDescent="0.35">
      <c r="A61" s="3"/>
      <c r="B61" s="2"/>
      <c r="C61" s="2"/>
      <c r="D61" s="2"/>
      <c r="E61" s="2"/>
      <c r="F61" s="2"/>
      <c r="G61" s="2"/>
      <c r="H61" s="2"/>
      <c r="I61" s="2"/>
      <c r="J61" s="1"/>
      <c r="K61" s="1"/>
      <c r="L61" s="6"/>
      <c r="M61" s="51"/>
      <c r="N61" s="28"/>
    </row>
    <row r="62" spans="1:17" ht="15" thickBot="1" x14ac:dyDescent="0.35">
      <c r="A62" s="3"/>
      <c r="B62" s="2"/>
      <c r="C62" s="2"/>
      <c r="D62" s="2"/>
      <c r="E62" s="2"/>
      <c r="F62" s="2"/>
      <c r="G62" s="2"/>
      <c r="H62" s="2"/>
      <c r="I62" s="2"/>
      <c r="J62" s="1"/>
      <c r="K62" s="1"/>
      <c r="L62" s="6"/>
      <c r="M62" s="51"/>
    </row>
    <row r="63" spans="1:17" ht="13.5" thickBot="1" x14ac:dyDescent="0.35">
      <c r="A63" s="3"/>
      <c r="B63" s="1"/>
      <c r="C63" s="2"/>
      <c r="D63" s="2"/>
      <c r="E63" s="2"/>
      <c r="F63" s="2"/>
      <c r="G63" s="1"/>
      <c r="H63" s="2"/>
      <c r="I63" s="2"/>
      <c r="J63" s="1"/>
      <c r="K63" s="1"/>
      <c r="L63" s="5"/>
      <c r="M63" s="50"/>
    </row>
    <row r="64" spans="1:17" ht="13.5" thickBot="1" x14ac:dyDescent="0.35">
      <c r="A64" s="3"/>
      <c r="B64" s="1"/>
      <c r="C64" s="2"/>
      <c r="D64" s="2"/>
      <c r="E64" s="2"/>
      <c r="F64" s="2"/>
      <c r="G64" s="1"/>
      <c r="H64" s="2"/>
      <c r="I64" s="2"/>
      <c r="J64" s="1"/>
      <c r="K64" s="1"/>
      <c r="L64" s="5"/>
      <c r="M64" s="50"/>
      <c r="N64" s="28"/>
    </row>
    <row r="65" spans="1:14" ht="13.5" thickBot="1" x14ac:dyDescent="0.35">
      <c r="A65" s="3"/>
      <c r="B65" s="2"/>
      <c r="C65" s="2"/>
      <c r="D65" s="2"/>
      <c r="E65" s="2"/>
      <c r="F65" s="2"/>
      <c r="G65" s="2"/>
      <c r="H65" s="2"/>
      <c r="I65" s="2"/>
      <c r="J65" s="1"/>
      <c r="K65" s="1"/>
      <c r="L65" s="5"/>
      <c r="M65" s="50"/>
      <c r="N65" s="28"/>
    </row>
    <row r="66" spans="1:14" ht="13.5" thickBot="1" x14ac:dyDescent="0.35">
      <c r="A66" s="12"/>
      <c r="B66" s="13"/>
      <c r="C66" s="13"/>
      <c r="D66" s="13"/>
      <c r="E66" s="13"/>
      <c r="F66" s="13"/>
      <c r="G66" s="13"/>
      <c r="H66" s="13"/>
      <c r="I66" s="13"/>
      <c r="J66" s="29"/>
      <c r="K66" s="29"/>
      <c r="L66" s="30"/>
      <c r="M66" s="50"/>
    </row>
  </sheetData>
  <autoFilter ref="A1:Q66" xr:uid="{12D28914-9960-424B-9191-A9DEC2EE988A}">
    <sortState xmlns:xlrd2="http://schemas.microsoft.com/office/spreadsheetml/2017/richdata2" ref="A2:Q66">
      <sortCondition ref="A1:A66"/>
    </sortState>
  </autoFilter>
  <conditionalFormatting sqref="N2:N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6" r:id="rId1" display="https://www.worldometers.info/coronavirus/usa/california/" xr:uid="{1CF3A56B-E791-4388-A2B5-38FE7A6939C2}"/>
    <hyperlink ref="A48" r:id="rId2" display="https://www.worldometers.info/coronavirus/usa/texas/" xr:uid="{1694A587-D65D-4B95-A73F-2A52F91B0139}"/>
    <hyperlink ref="A11" r:id="rId3" display="https://www.worldometers.info/coronavirus/usa/florida/" xr:uid="{DF58FEEC-FC8F-4AEB-8351-4887922F7C02}"/>
    <hyperlink ref="A35" r:id="rId4" display="https://www.worldometers.info/coronavirus/usa/new-york/" xr:uid="{04A7EA03-DB5E-4CC8-B408-13F2C86BCF1F}"/>
    <hyperlink ref="A12" r:id="rId5" display="https://www.worldometers.info/coronavirus/usa/georgia/" xr:uid="{341FAEAB-573D-449D-BBB6-CE875B32FDC7}"/>
    <hyperlink ref="A16" r:id="rId6" display="https://www.worldometers.info/coronavirus/usa/illinois/" xr:uid="{56E620EF-0C71-4FCD-BDED-753D3D7ECC74}"/>
    <hyperlink ref="A4" r:id="rId7" display="https://www.worldometers.info/coronavirus/usa/arizona/" xr:uid="{1F233520-0756-4BCD-A20A-3A12DC34B635}"/>
    <hyperlink ref="A33" r:id="rId8" display="https://www.worldometers.info/coronavirus/usa/new-jersey/" xr:uid="{F41EF68D-A7C7-41CA-8834-77DA67703F64}"/>
    <hyperlink ref="A36" r:id="rId9" display="https://www.worldometers.info/coronavirus/usa/north-carolina/" xr:uid="{FC0F0878-BEF9-49DF-8BBF-E76105802064}"/>
    <hyperlink ref="A21" r:id="rId10" display="https://www.worldometers.info/coronavirus/usa/louisiana/" xr:uid="{2F205D91-D3A9-438C-A5C9-B53E08F7FC3D}"/>
    <hyperlink ref="A47" r:id="rId11" display="https://www.worldometers.info/coronavirus/usa/tennessee/" xr:uid="{AF6320C4-4367-43D2-97DC-A49F6021C639}"/>
    <hyperlink ref="A42" r:id="rId12" display="https://www.worldometers.info/coronavirus/usa/pennsylvania/" xr:uid="{9AD90602-01FA-42F4-BA80-54856A34529E}"/>
    <hyperlink ref="A24" r:id="rId13" display="https://www.worldometers.info/coronavirus/usa/massachusetts/" xr:uid="{DF198D99-2FC0-47D9-A591-99F0AFD27C7A}"/>
    <hyperlink ref="A2" r:id="rId14" display="https://www.worldometers.info/coronavirus/usa/alabama/" xr:uid="{121ACAEA-BA4B-4CAB-AAD6-BEDA6CEF3DD7}"/>
    <hyperlink ref="A39" r:id="rId15" display="https://www.worldometers.info/coronavirus/usa/ohio/" xr:uid="{937E78B8-9B9F-4CBF-9717-6732EF3ADBE8}"/>
    <hyperlink ref="A52" r:id="rId16" display="https://www.worldometers.info/coronavirus/usa/virginia/" xr:uid="{65447FC2-CDF7-4572-876A-00001D36DEB2}"/>
    <hyperlink ref="A45" r:id="rId17" display="https://www.worldometers.info/coronavirus/usa/south-carolina/" xr:uid="{FEDA7136-AFAC-4445-8B62-BCE8A2D314F0}"/>
    <hyperlink ref="A25" r:id="rId18" display="https://www.worldometers.info/coronavirus/usa/michigan/" xr:uid="{C5ABE03D-8387-43F3-B6FE-3118F0886D9A}"/>
    <hyperlink ref="A23" r:id="rId19" display="https://www.worldometers.info/coronavirus/usa/maryland/" xr:uid="{EF867893-1B41-443F-9AA4-FA6D23D814A0}"/>
    <hyperlink ref="A17" r:id="rId20" display="https://www.worldometers.info/coronavirus/usa/indiana/" xr:uid="{64FAE77B-C195-45E6-88C2-62ACB6BB79AB}"/>
    <hyperlink ref="A27" r:id="rId21" display="https://www.worldometers.info/coronavirus/usa/mississippi/" xr:uid="{C9507482-6F3F-45FD-B537-A0B3BF023E1C}"/>
    <hyperlink ref="A28" r:id="rId22" display="https://www.worldometers.info/coronavirus/usa/missouri/" xr:uid="{001BC6D3-3061-437A-8D37-9A2DA39E9902}"/>
    <hyperlink ref="A53" r:id="rId23" display="https://www.worldometers.info/coronavirus/usa/washington/" xr:uid="{C8AA964A-1BD4-4ABF-8DE9-E51D7145341A}"/>
    <hyperlink ref="A55" r:id="rId24" display="https://www.worldometers.info/coronavirus/usa/wisconsin/" xr:uid="{3FE9CB31-799C-4166-B8F3-00D0BEB879B1}"/>
    <hyperlink ref="A26" r:id="rId25" display="https://www.worldometers.info/coronavirus/usa/minnesota/" xr:uid="{DA71FA51-A185-447E-BA4D-D196DE1495F5}"/>
    <hyperlink ref="A31" r:id="rId26" display="https://www.worldometers.info/coronavirus/usa/nevada/" xr:uid="{592F8BA6-7E76-4F63-9009-9A59FD69B074}"/>
    <hyperlink ref="A5" r:id="rId27" display="https://www.worldometers.info/coronavirus/usa/arkansas/" xr:uid="{B1CE2D89-676E-4151-80F7-BF8965CEFA1E}"/>
    <hyperlink ref="A18" r:id="rId28" display="https://www.worldometers.info/coronavirus/usa/iowa/" xr:uid="{92F48BEA-7FDC-4BC1-80F1-BF88EE654E89}"/>
    <hyperlink ref="A7" r:id="rId29" display="https://www.worldometers.info/coronavirus/usa/colorado/" xr:uid="{789E4170-5A4B-4CBC-97FD-70AC4E2D92AC}"/>
    <hyperlink ref="A40" r:id="rId30" display="https://www.worldometers.info/coronavirus/usa/oklahoma/" xr:uid="{4AEF8445-7D0A-4571-8E17-C8180DC513FB}"/>
    <hyperlink ref="A8" r:id="rId31" display="https://www.worldometers.info/coronavirus/usa/connecticut/" xr:uid="{DAD962E0-E078-4B95-B95E-CE3DC02BB224}"/>
    <hyperlink ref="A50" r:id="rId32" display="https://www.worldometers.info/coronavirus/usa/utah/" xr:uid="{693968A1-61FF-442D-8A99-DC31A3BBEE83}"/>
    <hyperlink ref="A20" r:id="rId33" display="https://www.worldometers.info/coronavirus/usa/kentucky/" xr:uid="{1F08300F-C698-44D9-8BC0-13E14B31F6C8}"/>
    <hyperlink ref="A19" r:id="rId34" display="https://www.worldometers.info/coronavirus/usa/kansas/" xr:uid="{EC8ADF2F-B4D3-4556-9280-A7B62A3177A4}"/>
    <hyperlink ref="A30" r:id="rId35" display="https://www.worldometers.info/coronavirus/usa/nebraska/" xr:uid="{1049CB7A-6911-4F47-B3FE-EAD310BCE93E}"/>
    <hyperlink ref="A15" r:id="rId36" display="https://www.worldometers.info/coronavirus/usa/idaho/" xr:uid="{2EA8A3A4-BF2C-4999-9E13-EE4B387EE8E7}"/>
    <hyperlink ref="A41" r:id="rId37" display="https://www.worldometers.info/coronavirus/usa/oregon/" xr:uid="{83DA491C-C153-477F-84C1-9DA49EC3F012}"/>
    <hyperlink ref="A34" r:id="rId38" display="https://www.worldometers.info/coronavirus/usa/new-mexico/" xr:uid="{9FFD54B6-3E1E-4D93-889F-2AB295799579}"/>
    <hyperlink ref="A44" r:id="rId39" display="https://www.worldometers.info/coronavirus/usa/rhode-island/" xr:uid="{72ADEE40-7FFA-4A33-9D93-58A72E85A05A}"/>
    <hyperlink ref="A9" r:id="rId40" display="https://www.worldometers.info/coronavirus/usa/delaware/" xr:uid="{CA1E2884-C984-4DA8-BD03-8FD913747169}"/>
    <hyperlink ref="A10" r:id="rId41" display="https://www.worldometers.info/coronavirus/usa/district-of-columbia/" xr:uid="{32E33F25-4B24-49CB-B0A2-9431F89CA9B4}"/>
    <hyperlink ref="A46" r:id="rId42" display="https://www.worldometers.info/coronavirus/usa/south-dakota/" xr:uid="{69E97742-90C3-4492-8113-8ADE1B958275}"/>
    <hyperlink ref="A37" r:id="rId43" display="https://www.worldometers.info/coronavirus/usa/north-dakota/" xr:uid="{88058129-9A5D-4686-96EF-C648D84602D1}"/>
    <hyperlink ref="A54" r:id="rId44" display="https://www.worldometers.info/coronavirus/usa/west-virginia/" xr:uid="{5DE0F4BD-3130-47C4-AD4F-305B3606B2ED}"/>
    <hyperlink ref="A32" r:id="rId45" display="https://www.worldometers.info/coronavirus/usa/new-hampshire/" xr:uid="{7AB7B933-A387-4C06-8DF7-98821D2FADC1}"/>
    <hyperlink ref="A29" r:id="rId46" display="https://www.worldometers.info/coronavirus/usa/montana/" xr:uid="{C85A3474-6EB2-4D52-8ABA-1A0A9C17F316}"/>
    <hyperlink ref="A14" r:id="rId47" display="https://www.worldometers.info/coronavirus/usa/hawaii/" xr:uid="{4B8F2E37-1954-4089-B012-DB1424AB8171}"/>
    <hyperlink ref="A3" r:id="rId48" display="https://www.worldometers.info/coronavirus/usa/alaska/" xr:uid="{A015D38F-D113-4D58-8601-ABDDD966AC3B}"/>
    <hyperlink ref="A22" r:id="rId49" display="https://www.worldometers.info/coronavirus/usa/maine/" xr:uid="{45BA8FEA-07D4-4B65-827A-E6620CB8B17D}"/>
    <hyperlink ref="A56" r:id="rId50" display="https://www.worldometers.info/coronavirus/usa/wyoming/" xr:uid="{5AC75001-D6EF-44DA-8948-D3A54740F516}"/>
    <hyperlink ref="A51" r:id="rId51" display="https://www.worldometers.info/coronavirus/usa/vermont/" xr:uid="{F996ABC0-EC89-4F94-9A96-0AF6ECE35A65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20" workbookViewId="0">
      <selection activeCell="B2" sqref="A2:B56"/>
    </sheetView>
  </sheetViews>
  <sheetFormatPr defaultRowHeight="14.5" x14ac:dyDescent="0.35"/>
  <cols>
    <col min="1" max="1" width="13.81640625" customWidth="1"/>
    <col min="2" max="2" width="8.7265625" style="34"/>
  </cols>
  <sheetData>
    <row r="1" spans="1:2" ht="15" thickBot="1" x14ac:dyDescent="0.4"/>
    <row r="2" spans="1:2" ht="15" thickBot="1" x14ac:dyDescent="0.4">
      <c r="A2" s="42" t="s">
        <v>36</v>
      </c>
      <c r="B2" s="31">
        <v>1996</v>
      </c>
    </row>
    <row r="3" spans="1:2" ht="15" thickBot="1" x14ac:dyDescent="0.4">
      <c r="A3" s="42" t="s">
        <v>52</v>
      </c>
      <c r="B3" s="31">
        <v>30</v>
      </c>
    </row>
    <row r="4" spans="1:2" ht="15" thickBot="1" x14ac:dyDescent="0.4">
      <c r="A4" s="42" t="s">
        <v>33</v>
      </c>
      <c r="B4" s="31">
        <v>4688</v>
      </c>
    </row>
    <row r="5" spans="1:2" ht="15" thickBot="1" x14ac:dyDescent="0.4">
      <c r="A5" s="42" t="s">
        <v>34</v>
      </c>
      <c r="B5" s="31">
        <v>663</v>
      </c>
    </row>
    <row r="6" spans="1:2" ht="15" thickBot="1" x14ac:dyDescent="0.4">
      <c r="A6" s="42" t="s">
        <v>10</v>
      </c>
      <c r="B6" s="31">
        <v>11988</v>
      </c>
    </row>
    <row r="7" spans="1:2" ht="15" thickBot="1" x14ac:dyDescent="0.4">
      <c r="A7" s="42" t="s">
        <v>18</v>
      </c>
      <c r="B7" s="31">
        <v>1910</v>
      </c>
    </row>
    <row r="8" spans="1:2" ht="15" thickBot="1" x14ac:dyDescent="0.4">
      <c r="A8" s="42" t="s">
        <v>23</v>
      </c>
      <c r="B8" s="31">
        <v>4460</v>
      </c>
    </row>
    <row r="9" spans="1:2" ht="15" thickBot="1" x14ac:dyDescent="0.4">
      <c r="A9" s="42" t="s">
        <v>43</v>
      </c>
      <c r="B9" s="31">
        <v>600</v>
      </c>
    </row>
    <row r="10" spans="1:2" ht="29.5" thickBot="1" x14ac:dyDescent="0.4">
      <c r="A10" s="42" t="s">
        <v>63</v>
      </c>
      <c r="B10" s="31">
        <v>604</v>
      </c>
    </row>
    <row r="11" spans="1:2" ht="15" thickBot="1" x14ac:dyDescent="0.4">
      <c r="A11" s="42" t="s">
        <v>13</v>
      </c>
      <c r="B11" s="31">
        <v>10177</v>
      </c>
    </row>
    <row r="12" spans="1:2" ht="15" thickBot="1" x14ac:dyDescent="0.4">
      <c r="A12" s="42" t="s">
        <v>16</v>
      </c>
      <c r="B12" s="31">
        <v>4998</v>
      </c>
    </row>
    <row r="13" spans="1:2" ht="15" thickBot="1" x14ac:dyDescent="0.4">
      <c r="A13" s="45" t="s">
        <v>64</v>
      </c>
      <c r="B13" s="31">
        <v>6</v>
      </c>
    </row>
    <row r="14" spans="1:2" ht="15" thickBot="1" x14ac:dyDescent="0.4">
      <c r="A14" s="42" t="s">
        <v>47</v>
      </c>
      <c r="B14" s="31">
        <v>46</v>
      </c>
    </row>
    <row r="15" spans="1:2" ht="15" thickBot="1" x14ac:dyDescent="0.4">
      <c r="A15" s="42" t="s">
        <v>49</v>
      </c>
      <c r="B15" s="31">
        <v>304</v>
      </c>
    </row>
    <row r="16" spans="1:2" ht="15" thickBot="1" x14ac:dyDescent="0.4">
      <c r="A16" s="42" t="s">
        <v>12</v>
      </c>
      <c r="B16" s="31">
        <v>8066</v>
      </c>
    </row>
    <row r="17" spans="1:2" ht="15" thickBot="1" x14ac:dyDescent="0.4">
      <c r="A17" s="42" t="s">
        <v>27</v>
      </c>
      <c r="B17" s="31">
        <v>3208</v>
      </c>
    </row>
    <row r="18" spans="1:2" ht="15" thickBot="1" x14ac:dyDescent="0.4">
      <c r="A18" s="42" t="s">
        <v>41</v>
      </c>
      <c r="B18" s="31">
        <v>1030</v>
      </c>
    </row>
    <row r="19" spans="1:2" ht="15" thickBot="1" x14ac:dyDescent="0.4">
      <c r="A19" s="42" t="s">
        <v>45</v>
      </c>
      <c r="B19" s="31">
        <v>426</v>
      </c>
    </row>
    <row r="20" spans="1:2" ht="15" thickBot="1" x14ac:dyDescent="0.4">
      <c r="A20" s="42" t="s">
        <v>38</v>
      </c>
      <c r="B20" s="31">
        <v>864</v>
      </c>
    </row>
    <row r="21" spans="1:2" ht="15" thickBot="1" x14ac:dyDescent="0.4">
      <c r="A21" s="42" t="s">
        <v>14</v>
      </c>
      <c r="B21" s="31">
        <v>4687</v>
      </c>
    </row>
    <row r="22" spans="1:2" ht="15" thickBot="1" x14ac:dyDescent="0.4">
      <c r="A22" s="42" t="s">
        <v>39</v>
      </c>
      <c r="B22" s="31">
        <v>130</v>
      </c>
    </row>
    <row r="23" spans="1:2" ht="15" thickBot="1" x14ac:dyDescent="0.4">
      <c r="A23" s="42" t="s">
        <v>26</v>
      </c>
      <c r="B23" s="31">
        <v>3674</v>
      </c>
    </row>
    <row r="24" spans="1:2" ht="15" thickBot="1" x14ac:dyDescent="0.4">
      <c r="A24" s="42" t="s">
        <v>17</v>
      </c>
      <c r="B24" s="31">
        <v>8901</v>
      </c>
    </row>
    <row r="25" spans="1:2" ht="15" thickBot="1" x14ac:dyDescent="0.4">
      <c r="A25" s="42" t="s">
        <v>11</v>
      </c>
      <c r="B25" s="31">
        <v>6634</v>
      </c>
    </row>
    <row r="26" spans="1:2" ht="15" thickBot="1" x14ac:dyDescent="0.4">
      <c r="A26" s="42" t="s">
        <v>32</v>
      </c>
      <c r="B26" s="31">
        <v>1799</v>
      </c>
    </row>
    <row r="27" spans="1:2" ht="15" thickBot="1" x14ac:dyDescent="0.4">
      <c r="A27" s="42" t="s">
        <v>30</v>
      </c>
      <c r="B27" s="31">
        <v>2214</v>
      </c>
    </row>
    <row r="28" spans="1:2" ht="15" thickBot="1" x14ac:dyDescent="0.4">
      <c r="A28" s="42" t="s">
        <v>35</v>
      </c>
      <c r="B28" s="31">
        <v>1534</v>
      </c>
    </row>
    <row r="29" spans="1:2" ht="15" thickBot="1" x14ac:dyDescent="0.4">
      <c r="A29" s="42" t="s">
        <v>51</v>
      </c>
      <c r="B29" s="31">
        <v>89</v>
      </c>
    </row>
    <row r="30" spans="1:2" ht="15" thickBot="1" x14ac:dyDescent="0.4">
      <c r="A30" s="42" t="s">
        <v>50</v>
      </c>
      <c r="B30" s="31">
        <v>376</v>
      </c>
    </row>
    <row r="31" spans="1:2" ht="15" thickBot="1" x14ac:dyDescent="0.4">
      <c r="A31" s="42" t="s">
        <v>31</v>
      </c>
      <c r="B31" s="31">
        <v>1185</v>
      </c>
    </row>
    <row r="32" spans="1:2" ht="29.5" thickBot="1" x14ac:dyDescent="0.4">
      <c r="A32" s="42" t="s">
        <v>42</v>
      </c>
      <c r="B32" s="31">
        <v>428</v>
      </c>
    </row>
    <row r="33" spans="1:2" ht="15" thickBot="1" x14ac:dyDescent="0.4">
      <c r="A33" s="42" t="s">
        <v>8</v>
      </c>
      <c r="B33" s="31">
        <v>16046</v>
      </c>
    </row>
    <row r="34" spans="1:2" ht="15" thickBot="1" x14ac:dyDescent="0.4">
      <c r="A34" s="42" t="s">
        <v>44</v>
      </c>
      <c r="B34" s="31">
        <v>739</v>
      </c>
    </row>
    <row r="35" spans="1:2" ht="15" thickBot="1" x14ac:dyDescent="0.4">
      <c r="A35" s="42" t="s">
        <v>7</v>
      </c>
      <c r="B35" s="31">
        <v>32937</v>
      </c>
    </row>
    <row r="36" spans="1:2" ht="15" thickBot="1" x14ac:dyDescent="0.4">
      <c r="A36" s="42" t="s">
        <v>24</v>
      </c>
      <c r="B36" s="31">
        <v>2531</v>
      </c>
    </row>
    <row r="37" spans="1:2" ht="15" thickBot="1" x14ac:dyDescent="0.4">
      <c r="A37" s="42" t="s">
        <v>53</v>
      </c>
      <c r="B37" s="31">
        <v>132</v>
      </c>
    </row>
    <row r="38" spans="1:2" ht="21.5" thickBot="1" x14ac:dyDescent="0.4">
      <c r="A38" s="45" t="s">
        <v>67</v>
      </c>
      <c r="B38" s="31">
        <v>2</v>
      </c>
    </row>
    <row r="39" spans="1:2" ht="15" thickBot="1" x14ac:dyDescent="0.4">
      <c r="A39" s="42" t="s">
        <v>21</v>
      </c>
      <c r="B39" s="31">
        <v>3963</v>
      </c>
    </row>
    <row r="40" spans="1:2" ht="15" thickBot="1" x14ac:dyDescent="0.4">
      <c r="A40" s="42" t="s">
        <v>46</v>
      </c>
      <c r="B40" s="31">
        <v>715</v>
      </c>
    </row>
    <row r="41" spans="1:2" ht="15" thickBot="1" x14ac:dyDescent="0.4">
      <c r="A41" s="42" t="s">
        <v>37</v>
      </c>
      <c r="B41" s="31">
        <v>414</v>
      </c>
    </row>
    <row r="42" spans="1:2" ht="15" thickBot="1" x14ac:dyDescent="0.4">
      <c r="A42" s="42" t="s">
        <v>19</v>
      </c>
      <c r="B42" s="31">
        <v>7656</v>
      </c>
    </row>
    <row r="43" spans="1:2" ht="15" thickBot="1" x14ac:dyDescent="0.4">
      <c r="A43" s="45" t="s">
        <v>65</v>
      </c>
      <c r="B43" s="31">
        <v>381</v>
      </c>
    </row>
    <row r="44" spans="1:2" ht="15" thickBot="1" x14ac:dyDescent="0.4">
      <c r="A44" s="42" t="s">
        <v>40</v>
      </c>
      <c r="B44" s="31">
        <v>1030</v>
      </c>
    </row>
    <row r="45" spans="1:2" ht="15" thickBot="1" x14ac:dyDescent="0.4">
      <c r="A45" s="42" t="s">
        <v>25</v>
      </c>
      <c r="B45" s="31">
        <v>2459</v>
      </c>
    </row>
    <row r="46" spans="1:2" ht="15" thickBot="1" x14ac:dyDescent="0.4">
      <c r="A46" s="42" t="s">
        <v>54</v>
      </c>
      <c r="B46" s="31">
        <v>159</v>
      </c>
    </row>
    <row r="47" spans="1:2" ht="15" thickBot="1" x14ac:dyDescent="0.4">
      <c r="A47" s="42" t="s">
        <v>20</v>
      </c>
      <c r="B47" s="31">
        <v>1549</v>
      </c>
    </row>
    <row r="48" spans="1:2" ht="15" thickBot="1" x14ac:dyDescent="0.4">
      <c r="A48" s="42" t="s">
        <v>15</v>
      </c>
      <c r="B48" s="31">
        <v>11553</v>
      </c>
    </row>
    <row r="49" spans="1:2" ht="21.5" thickBot="1" x14ac:dyDescent="0.4">
      <c r="A49" s="56" t="s">
        <v>66</v>
      </c>
      <c r="B49" s="64">
        <v>10</v>
      </c>
    </row>
    <row r="50" spans="1:2" ht="15" thickBot="1" x14ac:dyDescent="0.4">
      <c r="A50" s="42" t="s">
        <v>28</v>
      </c>
      <c r="B50" s="31">
        <v>383</v>
      </c>
    </row>
    <row r="51" spans="1:2" ht="15" thickBot="1" x14ac:dyDescent="0.4">
      <c r="A51" s="42" t="s">
        <v>48</v>
      </c>
      <c r="B51" s="31">
        <v>58</v>
      </c>
    </row>
    <row r="52" spans="1:2" ht="15" thickBot="1" x14ac:dyDescent="0.4">
      <c r="A52" s="42" t="s">
        <v>29</v>
      </c>
      <c r="B52" s="31">
        <v>2443</v>
      </c>
    </row>
    <row r="53" spans="1:2" ht="15" thickBot="1" x14ac:dyDescent="0.4">
      <c r="A53" s="42" t="s">
        <v>9</v>
      </c>
      <c r="B53" s="31">
        <v>1850</v>
      </c>
    </row>
    <row r="54" spans="1:2" ht="15" thickBot="1" x14ac:dyDescent="0.4">
      <c r="A54" s="42" t="s">
        <v>56</v>
      </c>
      <c r="B54" s="31">
        <v>170</v>
      </c>
    </row>
    <row r="55" spans="1:2" ht="15" thickBot="1" x14ac:dyDescent="0.4">
      <c r="A55" s="42" t="s">
        <v>22</v>
      </c>
      <c r="B55" s="31">
        <v>1068</v>
      </c>
    </row>
    <row r="56" spans="1:2" ht="15" thickBot="1" x14ac:dyDescent="0.4">
      <c r="A56" s="52" t="s">
        <v>55</v>
      </c>
      <c r="B56" s="32">
        <v>37</v>
      </c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6" r:id="rId1" display="https://www.worldometers.info/coronavirus/usa/california/" xr:uid="{F8BEE4E2-2DB8-420A-9395-CD87ABA7899B}"/>
    <hyperlink ref="A48" r:id="rId2" display="https://www.worldometers.info/coronavirus/usa/texas/" xr:uid="{5C0B35A1-857A-4111-98C6-B6B11922E3BA}"/>
    <hyperlink ref="A11" r:id="rId3" display="https://www.worldometers.info/coronavirus/usa/florida/" xr:uid="{44953751-8963-4E36-8271-B6F3F076F8B2}"/>
    <hyperlink ref="A35" r:id="rId4" display="https://www.worldometers.info/coronavirus/usa/new-york/" xr:uid="{819DF110-9D4B-4B91-BC44-180A7EE61D08}"/>
    <hyperlink ref="A12" r:id="rId5" display="https://www.worldometers.info/coronavirus/usa/georgia/" xr:uid="{25A7D87A-7215-41E8-9DEE-231E93D5ADDB}"/>
    <hyperlink ref="A16" r:id="rId6" display="https://www.worldometers.info/coronavirus/usa/illinois/" xr:uid="{545D203B-3BEA-4084-ACF8-9A17A872ED36}"/>
    <hyperlink ref="A4" r:id="rId7" display="https://www.worldometers.info/coronavirus/usa/arizona/" xr:uid="{CB52B4CF-8F26-43A7-AD12-FA1169922791}"/>
    <hyperlink ref="A33" r:id="rId8" display="https://www.worldometers.info/coronavirus/usa/new-jersey/" xr:uid="{8BF6B2EE-CBAF-4683-B8EC-964F1CECA000}"/>
    <hyperlink ref="A36" r:id="rId9" display="https://www.worldometers.info/coronavirus/usa/north-carolina/" xr:uid="{A7BB8A71-A131-433B-92A7-82A8121A7354}"/>
    <hyperlink ref="A21" r:id="rId10" display="https://www.worldometers.info/coronavirus/usa/louisiana/" xr:uid="{CC15476E-6370-457E-B793-083CEF711043}"/>
    <hyperlink ref="A47" r:id="rId11" display="https://www.worldometers.info/coronavirus/usa/tennessee/" xr:uid="{48280069-A9D6-422B-8E8C-12112F9A7B05}"/>
    <hyperlink ref="A42" r:id="rId12" display="https://www.worldometers.info/coronavirus/usa/pennsylvania/" xr:uid="{1693B8A1-B15E-47BC-89C7-9D128FEFFCEE}"/>
    <hyperlink ref="A24" r:id="rId13" display="https://www.worldometers.info/coronavirus/usa/massachusetts/" xr:uid="{04FC55FE-D71B-48C7-988D-D0B621158CFF}"/>
    <hyperlink ref="A2" r:id="rId14" display="https://www.worldometers.info/coronavirus/usa/alabama/" xr:uid="{4C01782F-4259-4B89-9B95-F074E956284D}"/>
    <hyperlink ref="A39" r:id="rId15" display="https://www.worldometers.info/coronavirus/usa/ohio/" xr:uid="{A9EC3ED1-A722-4CC3-B94E-E314D40B71A5}"/>
    <hyperlink ref="A52" r:id="rId16" display="https://www.worldometers.info/coronavirus/usa/virginia/" xr:uid="{E26D4210-8BC9-418B-AF35-5724958B1FCB}"/>
    <hyperlink ref="A45" r:id="rId17" display="https://www.worldometers.info/coronavirus/usa/south-carolina/" xr:uid="{238976EA-2E8A-4582-9AE4-C756CED9E2D8}"/>
    <hyperlink ref="A25" r:id="rId18" display="https://www.worldometers.info/coronavirus/usa/michigan/" xr:uid="{AA288E34-01E0-41B5-9EEA-FD67D6EFB59D}"/>
    <hyperlink ref="A23" r:id="rId19" display="https://www.worldometers.info/coronavirus/usa/maryland/" xr:uid="{440D7914-3DE8-4178-A4ED-5065B8AE24AE}"/>
    <hyperlink ref="A17" r:id="rId20" display="https://www.worldometers.info/coronavirus/usa/indiana/" xr:uid="{0A5F2E50-A5A2-4CA9-BF88-2692E69CCE34}"/>
    <hyperlink ref="A27" r:id="rId21" display="https://www.worldometers.info/coronavirus/usa/mississippi/" xr:uid="{E5B6D13E-1C05-4FDE-BA79-3887BF55A9B2}"/>
    <hyperlink ref="A28" r:id="rId22" display="https://www.worldometers.info/coronavirus/usa/missouri/" xr:uid="{EA5DB2F6-E1CA-428E-8EEB-6803825061BB}"/>
    <hyperlink ref="A53" r:id="rId23" display="https://www.worldometers.info/coronavirus/usa/washington/" xr:uid="{6C80C4AC-F468-44A5-BF2A-2BB31B6E4CDB}"/>
    <hyperlink ref="A55" r:id="rId24" display="https://www.worldometers.info/coronavirus/usa/wisconsin/" xr:uid="{BDBD6C93-BFCE-41ED-9984-0F68733BEAB7}"/>
    <hyperlink ref="A26" r:id="rId25" display="https://www.worldometers.info/coronavirus/usa/minnesota/" xr:uid="{48E9BBAB-1EC4-4017-B8D8-8DA4B4F3CAC5}"/>
    <hyperlink ref="A31" r:id="rId26" display="https://www.worldometers.info/coronavirus/usa/nevada/" xr:uid="{18CF0CD6-E036-438B-B24E-C16032DEE5F0}"/>
    <hyperlink ref="A5" r:id="rId27" display="https://www.worldometers.info/coronavirus/usa/arkansas/" xr:uid="{86530ACC-FFDB-44DB-816A-246CA5168BF8}"/>
    <hyperlink ref="A18" r:id="rId28" display="https://www.worldometers.info/coronavirus/usa/iowa/" xr:uid="{5E281E0E-241C-47F9-A6FF-3BC72CDC5857}"/>
    <hyperlink ref="A7" r:id="rId29" display="https://www.worldometers.info/coronavirus/usa/colorado/" xr:uid="{94BEDA59-5D53-405C-B834-CB5A0F289E0E}"/>
    <hyperlink ref="A40" r:id="rId30" display="https://www.worldometers.info/coronavirus/usa/oklahoma/" xr:uid="{7BFC711B-338D-44DB-934B-50794C0505AC}"/>
    <hyperlink ref="A8" r:id="rId31" display="https://www.worldometers.info/coronavirus/usa/connecticut/" xr:uid="{A349C76F-4D48-4B46-B5FF-FD591F431654}"/>
    <hyperlink ref="A50" r:id="rId32" display="https://www.worldometers.info/coronavirus/usa/utah/" xr:uid="{E7E7A9AE-BE7F-4BBC-8315-52FE041089D7}"/>
    <hyperlink ref="A20" r:id="rId33" display="https://www.worldometers.info/coronavirus/usa/kentucky/" xr:uid="{86762CEC-28A0-428E-8A5D-94CFC432BDEB}"/>
    <hyperlink ref="A19" r:id="rId34" display="https://www.worldometers.info/coronavirus/usa/kansas/" xr:uid="{C2D3A5C9-F083-4D47-AE34-343E33366D01}"/>
    <hyperlink ref="A30" r:id="rId35" display="https://www.worldometers.info/coronavirus/usa/nebraska/" xr:uid="{D739336F-E18F-4192-BD0D-540947B53345}"/>
    <hyperlink ref="A15" r:id="rId36" display="https://www.worldometers.info/coronavirus/usa/idaho/" xr:uid="{89D754A7-B5F8-4290-AF21-0D4B0E32C385}"/>
    <hyperlink ref="A41" r:id="rId37" display="https://www.worldometers.info/coronavirus/usa/oregon/" xr:uid="{27FD7FEC-8366-44B8-905F-7504C24ECC70}"/>
    <hyperlink ref="A34" r:id="rId38" display="https://www.worldometers.info/coronavirus/usa/new-mexico/" xr:uid="{3C053A58-774F-4BC0-AE19-FD20154623B3}"/>
    <hyperlink ref="A44" r:id="rId39" display="https://www.worldometers.info/coronavirus/usa/rhode-island/" xr:uid="{23DBFB70-AF68-408D-86EF-3801971961D8}"/>
    <hyperlink ref="A9" r:id="rId40" display="https://www.worldometers.info/coronavirus/usa/delaware/" xr:uid="{59DAACD7-F375-4C96-8E36-221297419B1B}"/>
    <hyperlink ref="A10" r:id="rId41" display="https://www.worldometers.info/coronavirus/usa/district-of-columbia/" xr:uid="{09751E50-9E71-4F21-94E8-199B084CF395}"/>
    <hyperlink ref="A46" r:id="rId42" display="https://www.worldometers.info/coronavirus/usa/south-dakota/" xr:uid="{0F2EB51B-FBB3-455D-BC57-A57AC2D2E59C}"/>
    <hyperlink ref="A37" r:id="rId43" display="https://www.worldometers.info/coronavirus/usa/north-dakota/" xr:uid="{0913F5AD-3E15-40DD-845C-FAFFF3E49076}"/>
    <hyperlink ref="A54" r:id="rId44" display="https://www.worldometers.info/coronavirus/usa/west-virginia/" xr:uid="{DF44FE38-5A31-419E-9FE6-BC98711549C2}"/>
    <hyperlink ref="A32" r:id="rId45" display="https://www.worldometers.info/coronavirus/usa/new-hampshire/" xr:uid="{C36124D3-0B65-4469-8D96-CA88A090F26A}"/>
    <hyperlink ref="A29" r:id="rId46" display="https://www.worldometers.info/coronavirus/usa/montana/" xr:uid="{FAA16B4B-9B5B-4AE6-AC5A-FD1436837E98}"/>
    <hyperlink ref="A14" r:id="rId47" display="https://www.worldometers.info/coronavirus/usa/hawaii/" xr:uid="{6639C368-AA92-4695-87FB-A4F6B533BF10}"/>
    <hyperlink ref="A3" r:id="rId48" display="https://www.worldometers.info/coronavirus/usa/alaska/" xr:uid="{EE717DB0-0B9B-4878-9A85-EA48D8B0B546}"/>
    <hyperlink ref="A22" r:id="rId49" display="https://www.worldometers.info/coronavirus/usa/maine/" xr:uid="{9F29755F-B0CF-408D-9F8E-B49D4ED261FE}"/>
    <hyperlink ref="A56" r:id="rId50" display="https://www.worldometers.info/coronavirus/usa/wyoming/" xr:uid="{709125EB-6944-47C4-B663-AD6068516A93}"/>
    <hyperlink ref="A51" r:id="rId51" display="https://www.worldometers.info/coronavirus/usa/vermont/" xr:uid="{86504703-DD76-476B-BBC7-52E0E04D66D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4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3" bestFit="1" customWidth="1"/>
    <col min="4" max="16384" width="8.7265625" style="27"/>
  </cols>
  <sheetData>
    <row r="1" spans="1:3" ht="13" thickBot="1" x14ac:dyDescent="0.4">
      <c r="A1" s="27" t="s">
        <v>97</v>
      </c>
      <c r="C1" s="33" t="s">
        <v>96</v>
      </c>
    </row>
    <row r="2" spans="1:3" ht="15" thickBot="1" x14ac:dyDescent="0.4">
      <c r="A2" s="27" t="s">
        <v>36</v>
      </c>
      <c r="B2" s="42" t="s">
        <v>36</v>
      </c>
      <c r="C2" s="31">
        <v>1996</v>
      </c>
    </row>
    <row r="3" spans="1:3" ht="15" thickBot="1" x14ac:dyDescent="0.4">
      <c r="B3" s="42" t="s">
        <v>52</v>
      </c>
      <c r="C3" s="31">
        <v>30</v>
      </c>
    </row>
    <row r="4" spans="1:3" ht="15" thickBot="1" x14ac:dyDescent="0.4">
      <c r="A4" s="27" t="s">
        <v>33</v>
      </c>
      <c r="B4" s="42" t="s">
        <v>33</v>
      </c>
      <c r="C4" s="31">
        <v>4688</v>
      </c>
    </row>
    <row r="5" spans="1:3" ht="15" thickBot="1" x14ac:dyDescent="0.4">
      <c r="A5" s="27" t="s">
        <v>34</v>
      </c>
      <c r="B5" s="42" t="s">
        <v>34</v>
      </c>
      <c r="C5" s="31">
        <v>663</v>
      </c>
    </row>
    <row r="6" spans="1:3" ht="15" thickBot="1" x14ac:dyDescent="0.4">
      <c r="A6" s="27" t="s">
        <v>10</v>
      </c>
      <c r="B6" s="42" t="s">
        <v>10</v>
      </c>
      <c r="C6" s="31">
        <v>11988</v>
      </c>
    </row>
    <row r="7" spans="1:3" ht="15" thickBot="1" x14ac:dyDescent="0.4">
      <c r="A7" s="27" t="s">
        <v>18</v>
      </c>
      <c r="B7" s="42" t="s">
        <v>18</v>
      </c>
      <c r="C7" s="31">
        <v>1910</v>
      </c>
    </row>
    <row r="8" spans="1:3" ht="15" thickBot="1" x14ac:dyDescent="0.4">
      <c r="A8" s="27" t="s">
        <v>23</v>
      </c>
      <c r="B8" s="42" t="s">
        <v>23</v>
      </c>
      <c r="C8" s="31">
        <v>4460</v>
      </c>
    </row>
    <row r="9" spans="1:3" ht="15" thickBot="1" x14ac:dyDescent="0.4">
      <c r="A9" s="27" t="s">
        <v>43</v>
      </c>
      <c r="B9" s="42" t="s">
        <v>43</v>
      </c>
      <c r="C9" s="31">
        <v>600</v>
      </c>
    </row>
    <row r="10" spans="1:3" ht="29.5" thickBot="1" x14ac:dyDescent="0.4">
      <c r="A10" s="27" t="s">
        <v>95</v>
      </c>
      <c r="B10" s="42" t="s">
        <v>63</v>
      </c>
      <c r="C10" s="31">
        <v>604</v>
      </c>
    </row>
    <row r="11" spans="1:3" ht="15" thickBot="1" x14ac:dyDescent="0.4">
      <c r="A11" s="27" t="s">
        <v>13</v>
      </c>
      <c r="B11" s="42" t="s">
        <v>13</v>
      </c>
      <c r="C11" s="31">
        <v>10177</v>
      </c>
    </row>
    <row r="12" spans="1:3" ht="15" thickBot="1" x14ac:dyDescent="0.4">
      <c r="A12" s="27" t="s">
        <v>16</v>
      </c>
      <c r="B12" s="42" t="s">
        <v>16</v>
      </c>
      <c r="C12" s="31">
        <v>4998</v>
      </c>
    </row>
    <row r="13" spans="1:3" ht="13" thickBot="1" x14ac:dyDescent="0.4">
      <c r="A13" s="27" t="s">
        <v>64</v>
      </c>
      <c r="B13" s="45" t="s">
        <v>64</v>
      </c>
      <c r="C13" s="31">
        <v>6</v>
      </c>
    </row>
    <row r="14" spans="1:3" ht="15" thickBot="1" x14ac:dyDescent="0.4">
      <c r="B14" s="42" t="s">
        <v>47</v>
      </c>
      <c r="C14" s="31">
        <v>46</v>
      </c>
    </row>
    <row r="15" spans="1:3" ht="15" thickBot="1" x14ac:dyDescent="0.4">
      <c r="A15" s="27" t="s">
        <v>49</v>
      </c>
      <c r="B15" s="42" t="s">
        <v>49</v>
      </c>
      <c r="C15" s="31">
        <v>304</v>
      </c>
    </row>
    <row r="16" spans="1:3" ht="15" thickBot="1" x14ac:dyDescent="0.4">
      <c r="A16" s="27" t="s">
        <v>12</v>
      </c>
      <c r="B16" s="42" t="s">
        <v>12</v>
      </c>
      <c r="C16" s="31">
        <v>8066</v>
      </c>
    </row>
    <row r="17" spans="1:3" ht="15" thickBot="1" x14ac:dyDescent="0.4">
      <c r="A17" s="27" t="s">
        <v>27</v>
      </c>
      <c r="B17" s="42" t="s">
        <v>27</v>
      </c>
      <c r="C17" s="31">
        <v>3208</v>
      </c>
    </row>
    <row r="18" spans="1:3" ht="15" thickBot="1" x14ac:dyDescent="0.4">
      <c r="A18" s="27" t="s">
        <v>41</v>
      </c>
      <c r="B18" s="42" t="s">
        <v>41</v>
      </c>
      <c r="C18" s="31">
        <v>1030</v>
      </c>
    </row>
    <row r="19" spans="1:3" ht="15" thickBot="1" x14ac:dyDescent="0.4">
      <c r="A19" s="27" t="s">
        <v>45</v>
      </c>
      <c r="B19" s="42" t="s">
        <v>45</v>
      </c>
      <c r="C19" s="31">
        <v>426</v>
      </c>
    </row>
    <row r="20" spans="1:3" ht="15" thickBot="1" x14ac:dyDescent="0.4">
      <c r="A20" s="27" t="s">
        <v>38</v>
      </c>
      <c r="B20" s="42" t="s">
        <v>38</v>
      </c>
      <c r="C20" s="31">
        <v>864</v>
      </c>
    </row>
    <row r="21" spans="1:3" ht="15" thickBot="1" x14ac:dyDescent="0.4">
      <c r="A21" s="27" t="s">
        <v>14</v>
      </c>
      <c r="B21" s="42" t="s">
        <v>14</v>
      </c>
      <c r="C21" s="31">
        <v>4687</v>
      </c>
    </row>
    <row r="22" spans="1:3" ht="15" thickBot="1" x14ac:dyDescent="0.4">
      <c r="B22" s="42" t="s">
        <v>39</v>
      </c>
      <c r="C22" s="31">
        <v>130</v>
      </c>
    </row>
    <row r="23" spans="1:3" ht="15" thickBot="1" x14ac:dyDescent="0.4">
      <c r="A23" s="27" t="s">
        <v>26</v>
      </c>
      <c r="B23" s="42" t="s">
        <v>26</v>
      </c>
      <c r="C23" s="31">
        <v>3674</v>
      </c>
    </row>
    <row r="24" spans="1:3" ht="15" thickBot="1" x14ac:dyDescent="0.4">
      <c r="A24" s="27" t="s">
        <v>17</v>
      </c>
      <c r="B24" s="42" t="s">
        <v>17</v>
      </c>
      <c r="C24" s="31">
        <v>8901</v>
      </c>
    </row>
    <row r="25" spans="1:3" ht="15" thickBot="1" x14ac:dyDescent="0.4">
      <c r="A25" s="27" t="s">
        <v>11</v>
      </c>
      <c r="B25" s="42" t="s">
        <v>11</v>
      </c>
      <c r="C25" s="31">
        <v>6634</v>
      </c>
    </row>
    <row r="26" spans="1:3" ht="15" thickBot="1" x14ac:dyDescent="0.4">
      <c r="A26" s="27" t="s">
        <v>32</v>
      </c>
      <c r="B26" s="42" t="s">
        <v>32</v>
      </c>
      <c r="C26" s="31">
        <v>1799</v>
      </c>
    </row>
    <row r="27" spans="1:3" ht="15" thickBot="1" x14ac:dyDescent="0.4">
      <c r="A27" s="27" t="s">
        <v>30</v>
      </c>
      <c r="B27" s="42" t="s">
        <v>30</v>
      </c>
      <c r="C27" s="31">
        <v>2214</v>
      </c>
    </row>
    <row r="28" spans="1:3" ht="15" thickBot="1" x14ac:dyDescent="0.4">
      <c r="A28" s="27" t="s">
        <v>35</v>
      </c>
      <c r="B28" s="42" t="s">
        <v>35</v>
      </c>
      <c r="C28" s="31">
        <v>1534</v>
      </c>
    </row>
    <row r="29" spans="1:3" ht="15" thickBot="1" x14ac:dyDescent="0.4">
      <c r="B29" s="42" t="s">
        <v>51</v>
      </c>
      <c r="C29" s="31">
        <v>89</v>
      </c>
    </row>
    <row r="30" spans="1:3" ht="15" thickBot="1" x14ac:dyDescent="0.4">
      <c r="B30" s="42" t="s">
        <v>50</v>
      </c>
      <c r="C30" s="31">
        <v>376</v>
      </c>
    </row>
    <row r="31" spans="1:3" ht="15" thickBot="1" x14ac:dyDescent="0.4">
      <c r="A31" s="27" t="s">
        <v>31</v>
      </c>
      <c r="B31" s="42" t="s">
        <v>31</v>
      </c>
      <c r="C31" s="31">
        <v>1185</v>
      </c>
    </row>
    <row r="32" spans="1:3" ht="15" thickBot="1" x14ac:dyDescent="0.4">
      <c r="A32" s="27" t="s">
        <v>42</v>
      </c>
      <c r="B32" s="42" t="s">
        <v>42</v>
      </c>
      <c r="C32" s="31">
        <v>428</v>
      </c>
    </row>
    <row r="33" spans="1:3" ht="15" thickBot="1" x14ac:dyDescent="0.4">
      <c r="A33" s="27" t="s">
        <v>8</v>
      </c>
      <c r="B33" s="42" t="s">
        <v>8</v>
      </c>
      <c r="C33" s="31">
        <v>16046</v>
      </c>
    </row>
    <row r="34" spans="1:3" ht="15" thickBot="1" x14ac:dyDescent="0.4">
      <c r="A34" s="27" t="s">
        <v>44</v>
      </c>
      <c r="B34" s="42" t="s">
        <v>44</v>
      </c>
      <c r="C34" s="31">
        <v>739</v>
      </c>
    </row>
    <row r="35" spans="1:3" ht="15" thickBot="1" x14ac:dyDescent="0.4">
      <c r="A35" s="27" t="s">
        <v>7</v>
      </c>
      <c r="B35" s="42" t="s">
        <v>7</v>
      </c>
      <c r="C35" s="31">
        <v>32937</v>
      </c>
    </row>
    <row r="36" spans="1:3" ht="15" thickBot="1" x14ac:dyDescent="0.4">
      <c r="A36" s="27" t="s">
        <v>24</v>
      </c>
      <c r="B36" s="42" t="s">
        <v>24</v>
      </c>
      <c r="C36" s="31">
        <v>2531</v>
      </c>
    </row>
    <row r="37" spans="1:3" ht="15" thickBot="1" x14ac:dyDescent="0.4">
      <c r="B37" s="42" t="s">
        <v>53</v>
      </c>
      <c r="C37" s="31">
        <v>132</v>
      </c>
    </row>
    <row r="38" spans="1:3" ht="15" thickBot="1" x14ac:dyDescent="0.4">
      <c r="A38" s="27" t="s">
        <v>21</v>
      </c>
      <c r="B38" s="42" t="s">
        <v>21</v>
      </c>
      <c r="C38" s="31">
        <v>3963</v>
      </c>
    </row>
    <row r="39" spans="1:3" ht="15" thickBot="1" x14ac:dyDescent="0.4">
      <c r="A39" s="27" t="s">
        <v>46</v>
      </c>
      <c r="B39" s="42" t="s">
        <v>46</v>
      </c>
      <c r="C39" s="31">
        <v>715</v>
      </c>
    </row>
    <row r="40" spans="1:3" ht="15" thickBot="1" x14ac:dyDescent="0.4">
      <c r="A40" s="27" t="s">
        <v>37</v>
      </c>
      <c r="B40" s="42" t="s">
        <v>37</v>
      </c>
      <c r="C40" s="31">
        <v>414</v>
      </c>
    </row>
    <row r="41" spans="1:3" ht="15" thickBot="1" x14ac:dyDescent="0.4">
      <c r="A41" s="27" t="s">
        <v>19</v>
      </c>
      <c r="B41" s="42" t="s">
        <v>19</v>
      </c>
      <c r="C41" s="31">
        <v>7656</v>
      </c>
    </row>
    <row r="42" spans="1:3" ht="13" thickBot="1" x14ac:dyDescent="0.4">
      <c r="A42" s="27" t="s">
        <v>65</v>
      </c>
      <c r="B42" s="45" t="s">
        <v>65</v>
      </c>
      <c r="C42" s="31">
        <v>381</v>
      </c>
    </row>
    <row r="43" spans="1:3" ht="15" thickBot="1" x14ac:dyDescent="0.4">
      <c r="B43" s="42" t="s">
        <v>40</v>
      </c>
      <c r="C43" s="31">
        <v>1030</v>
      </c>
    </row>
    <row r="44" spans="1:3" ht="15" thickBot="1" x14ac:dyDescent="0.4">
      <c r="A44" s="27" t="s">
        <v>25</v>
      </c>
      <c r="B44" s="42" t="s">
        <v>25</v>
      </c>
      <c r="C44" s="31">
        <v>2459</v>
      </c>
    </row>
    <row r="45" spans="1:3" ht="15" thickBot="1" x14ac:dyDescent="0.4">
      <c r="A45" s="27" t="s">
        <v>54</v>
      </c>
      <c r="B45" s="42" t="s">
        <v>54</v>
      </c>
      <c r="C45" s="31">
        <v>159</v>
      </c>
    </row>
    <row r="46" spans="1:3" ht="15" thickBot="1" x14ac:dyDescent="0.4">
      <c r="A46" s="27" t="s">
        <v>20</v>
      </c>
      <c r="B46" s="42" t="s">
        <v>20</v>
      </c>
      <c r="C46" s="31">
        <v>1549</v>
      </c>
    </row>
    <row r="47" spans="1:3" ht="15" thickBot="1" x14ac:dyDescent="0.4">
      <c r="A47" s="27" t="s">
        <v>15</v>
      </c>
      <c r="B47" s="42" t="s">
        <v>15</v>
      </c>
      <c r="C47" s="31">
        <v>11553</v>
      </c>
    </row>
    <row r="48" spans="1:3" ht="15" thickBot="1" x14ac:dyDescent="0.4">
      <c r="A48" s="27" t="s">
        <v>28</v>
      </c>
      <c r="B48" s="42" t="s">
        <v>28</v>
      </c>
      <c r="C48" s="31">
        <v>383</v>
      </c>
    </row>
    <row r="49" spans="1:3" ht="15" thickBot="1" x14ac:dyDescent="0.4">
      <c r="A49" s="27" t="s">
        <v>48</v>
      </c>
      <c r="B49" s="42" t="s">
        <v>48</v>
      </c>
      <c r="C49" s="31">
        <v>58</v>
      </c>
    </row>
    <row r="50" spans="1:3" ht="15" thickBot="1" x14ac:dyDescent="0.4">
      <c r="A50" s="27" t="s">
        <v>29</v>
      </c>
      <c r="B50" s="42" t="s">
        <v>29</v>
      </c>
      <c r="C50" s="31">
        <v>2443</v>
      </c>
    </row>
    <row r="51" spans="1:3" ht="15" thickBot="1" x14ac:dyDescent="0.4">
      <c r="A51" s="27" t="s">
        <v>9</v>
      </c>
      <c r="B51" s="42" t="s">
        <v>9</v>
      </c>
      <c r="C51" s="31">
        <v>1850</v>
      </c>
    </row>
    <row r="52" spans="1:3" ht="15" thickBot="1" x14ac:dyDescent="0.4">
      <c r="B52" s="42" t="s">
        <v>56</v>
      </c>
      <c r="C52" s="31">
        <v>170</v>
      </c>
    </row>
    <row r="53" spans="1:3" ht="15" thickBot="1" x14ac:dyDescent="0.4">
      <c r="A53" s="27" t="s">
        <v>22</v>
      </c>
      <c r="B53" s="42" t="s">
        <v>22</v>
      </c>
      <c r="C53" s="31">
        <v>1068</v>
      </c>
    </row>
    <row r="54" spans="1:3" ht="15" thickBot="1" x14ac:dyDescent="0.4">
      <c r="A54" s="27" t="s">
        <v>55</v>
      </c>
      <c r="B54" s="52" t="s">
        <v>55</v>
      </c>
      <c r="C54" s="32">
        <v>37</v>
      </c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6" r:id="rId1" display="https://www.worldometers.info/coronavirus/usa/california/" xr:uid="{78EEE395-C5E8-4491-9117-6F29F04E691F}"/>
    <hyperlink ref="B47" r:id="rId2" display="https://www.worldometers.info/coronavirus/usa/texas/" xr:uid="{AB6F6568-9F39-4AD3-8F49-BD9BB0A3D35C}"/>
    <hyperlink ref="B11" r:id="rId3" display="https://www.worldometers.info/coronavirus/usa/florida/" xr:uid="{01BB6B52-E442-40E5-9F5C-8198F058BA97}"/>
    <hyperlink ref="B35" r:id="rId4" display="https://www.worldometers.info/coronavirus/usa/new-york/" xr:uid="{E19E3F64-D2E4-43CA-BF8B-468FEF3B3CBB}"/>
    <hyperlink ref="B12" r:id="rId5" display="https://www.worldometers.info/coronavirus/usa/georgia/" xr:uid="{90EE6A2A-7B4B-4CF2-B358-BFFBB6D49A94}"/>
    <hyperlink ref="B16" r:id="rId6" display="https://www.worldometers.info/coronavirus/usa/illinois/" xr:uid="{18E97D82-8668-49AA-ABDE-5F6CBCA90B0E}"/>
    <hyperlink ref="B4" r:id="rId7" display="https://www.worldometers.info/coronavirus/usa/arizona/" xr:uid="{E8DD8EF3-2B4F-491A-A066-B8D26D970F9C}"/>
    <hyperlink ref="B33" r:id="rId8" display="https://www.worldometers.info/coronavirus/usa/new-jersey/" xr:uid="{81DD4983-B556-4666-8516-6B174656362E}"/>
    <hyperlink ref="B36" r:id="rId9" display="https://www.worldometers.info/coronavirus/usa/north-carolina/" xr:uid="{79B85D77-7BA5-441D-A258-B56301A39878}"/>
    <hyperlink ref="B21" r:id="rId10" display="https://www.worldometers.info/coronavirus/usa/louisiana/" xr:uid="{700D5DB1-F6D5-49C3-B7D9-66F958DC3E6E}"/>
    <hyperlink ref="B46" r:id="rId11" display="https://www.worldometers.info/coronavirus/usa/tennessee/" xr:uid="{8B0529C8-4BB1-4D18-BAB7-F57ADFA5A077}"/>
    <hyperlink ref="B41" r:id="rId12" display="https://www.worldometers.info/coronavirus/usa/pennsylvania/" xr:uid="{8692CE3D-20CB-4063-9193-CCA27760322F}"/>
    <hyperlink ref="B24" r:id="rId13" display="https://www.worldometers.info/coronavirus/usa/massachusetts/" xr:uid="{CEC3670B-170E-4134-9BCD-728D0B18FE0F}"/>
    <hyperlink ref="B2" r:id="rId14" display="https://www.worldometers.info/coronavirus/usa/alabama/" xr:uid="{C6A651C4-8700-4F05-8D6F-AE2DF75921B2}"/>
    <hyperlink ref="B38" r:id="rId15" display="https://www.worldometers.info/coronavirus/usa/ohio/" xr:uid="{27B415F1-2A3A-4CF8-B06F-5DCF6FA1FC3E}"/>
    <hyperlink ref="B50" r:id="rId16" display="https://www.worldometers.info/coronavirus/usa/virginia/" xr:uid="{9A2855F2-A757-441F-98F4-D58C14278CC7}"/>
    <hyperlink ref="B44" r:id="rId17" display="https://www.worldometers.info/coronavirus/usa/south-carolina/" xr:uid="{D320034B-5522-486B-863B-C4A25693AB10}"/>
    <hyperlink ref="B25" r:id="rId18" display="https://www.worldometers.info/coronavirus/usa/michigan/" xr:uid="{FD925A14-F449-4C64-B8A5-9DEE1278636B}"/>
    <hyperlink ref="B23" r:id="rId19" display="https://www.worldometers.info/coronavirus/usa/maryland/" xr:uid="{4F0E8DA0-EE78-4F88-87AF-4FF0D582212A}"/>
    <hyperlink ref="B17" r:id="rId20" display="https://www.worldometers.info/coronavirus/usa/indiana/" xr:uid="{4D006982-3122-4CED-AEF2-8CE00AFC0B63}"/>
    <hyperlink ref="B27" r:id="rId21" display="https://www.worldometers.info/coronavirus/usa/mississippi/" xr:uid="{C8938593-D329-4729-B036-8DE8BC9DDAA8}"/>
    <hyperlink ref="B28" r:id="rId22" display="https://www.worldometers.info/coronavirus/usa/missouri/" xr:uid="{63717725-266B-49F0-8572-3C75373C76AC}"/>
    <hyperlink ref="B51" r:id="rId23" display="https://www.worldometers.info/coronavirus/usa/washington/" xr:uid="{2B1A27F6-4F8D-449E-A647-C21C7F050025}"/>
    <hyperlink ref="B53" r:id="rId24" display="https://www.worldometers.info/coronavirus/usa/wisconsin/" xr:uid="{B2E18AC2-0189-413A-A9F9-0022801E9270}"/>
    <hyperlink ref="B26" r:id="rId25" display="https://www.worldometers.info/coronavirus/usa/minnesota/" xr:uid="{680734F9-3A47-4BE6-85BE-62E96E47FC77}"/>
    <hyperlink ref="B31" r:id="rId26" display="https://www.worldometers.info/coronavirus/usa/nevada/" xr:uid="{C22F94D9-7BDB-4A7A-901B-A6F0AED8DDA4}"/>
    <hyperlink ref="B5" r:id="rId27" display="https://www.worldometers.info/coronavirus/usa/arkansas/" xr:uid="{F06BC12D-750C-4586-879B-282DB86E9EDE}"/>
    <hyperlink ref="B18" r:id="rId28" display="https://www.worldometers.info/coronavirus/usa/iowa/" xr:uid="{EB845327-055A-4027-B53B-745DB124829C}"/>
    <hyperlink ref="B7" r:id="rId29" display="https://www.worldometers.info/coronavirus/usa/colorado/" xr:uid="{B309A866-6FCE-429C-AAC5-7D6A5A18876C}"/>
    <hyperlink ref="B39" r:id="rId30" display="https://www.worldometers.info/coronavirus/usa/oklahoma/" xr:uid="{B1EB71B9-5A26-4B8A-8EE0-9AB62A6CCB2C}"/>
    <hyperlink ref="B8" r:id="rId31" display="https://www.worldometers.info/coronavirus/usa/connecticut/" xr:uid="{CADCCC7B-6B47-4F71-A9DE-0F67F6734F7D}"/>
    <hyperlink ref="B48" r:id="rId32" display="https://www.worldometers.info/coronavirus/usa/utah/" xr:uid="{379B2A20-36C3-4B6C-ACEC-A83E93C29B3C}"/>
    <hyperlink ref="B20" r:id="rId33" display="https://www.worldometers.info/coronavirus/usa/kentucky/" xr:uid="{34F6A0F1-8071-443E-B862-500AF108BF27}"/>
    <hyperlink ref="B19" r:id="rId34" display="https://www.worldometers.info/coronavirus/usa/kansas/" xr:uid="{57FA4489-423F-4CA9-9BC1-2798F87EE653}"/>
    <hyperlink ref="B30" r:id="rId35" display="https://www.worldometers.info/coronavirus/usa/nebraska/" xr:uid="{E3716C02-42B8-4C9E-A8E2-69D002BACA95}"/>
    <hyperlink ref="B15" r:id="rId36" display="https://www.worldometers.info/coronavirus/usa/idaho/" xr:uid="{D3B2A0AF-5568-4A6B-8A05-BD76B48DCFD7}"/>
    <hyperlink ref="B40" r:id="rId37" display="https://www.worldometers.info/coronavirus/usa/oregon/" xr:uid="{AA2F2715-8C58-445F-860D-8033D3802040}"/>
    <hyperlink ref="B34" r:id="rId38" display="https://www.worldometers.info/coronavirus/usa/new-mexico/" xr:uid="{DD676B65-24A8-47CE-87DF-174FE307A92C}"/>
    <hyperlink ref="B43" r:id="rId39" display="https://www.worldometers.info/coronavirus/usa/rhode-island/" xr:uid="{463AF1AA-6783-450A-8BDB-D8F89FC57E01}"/>
    <hyperlink ref="B9" r:id="rId40" display="https://www.worldometers.info/coronavirus/usa/delaware/" xr:uid="{5B56E406-40D0-44AD-8899-F4756198654F}"/>
    <hyperlink ref="B10" r:id="rId41" display="https://www.worldometers.info/coronavirus/usa/district-of-columbia/" xr:uid="{01F03DA3-B009-438E-A545-C24F336237B0}"/>
    <hyperlink ref="B45" r:id="rId42" display="https://www.worldometers.info/coronavirus/usa/south-dakota/" xr:uid="{F9488866-33D5-45DB-90BE-368B49C13CF1}"/>
    <hyperlink ref="B37" r:id="rId43" display="https://www.worldometers.info/coronavirus/usa/north-dakota/" xr:uid="{A5089800-D9CF-4BF0-B218-FC964B2B9511}"/>
    <hyperlink ref="B52" r:id="rId44" display="https://www.worldometers.info/coronavirus/usa/west-virginia/" xr:uid="{09CABFC1-795E-4187-966D-6F401F5D200D}"/>
    <hyperlink ref="B32" r:id="rId45" display="https://www.worldometers.info/coronavirus/usa/new-hampshire/" xr:uid="{10BC905A-7DDE-4D7D-B367-7702B233DB45}"/>
    <hyperlink ref="B29" r:id="rId46" display="https://www.worldometers.info/coronavirus/usa/montana/" xr:uid="{0043A394-29B2-40C7-9820-A36567291C77}"/>
    <hyperlink ref="B14" r:id="rId47" display="https://www.worldometers.info/coronavirus/usa/hawaii/" xr:uid="{B96E8D01-6E2A-404D-A5F5-11EE5CFFC118}"/>
    <hyperlink ref="B3" r:id="rId48" display="https://www.worldometers.info/coronavirus/usa/alaska/" xr:uid="{0CB70A2D-8EA0-492C-9B63-EBA37194B5E0}"/>
    <hyperlink ref="B22" r:id="rId49" display="https://www.worldometers.info/coronavirus/usa/maine/" xr:uid="{570C16BC-4470-433B-AC30-42AD01A85F96}"/>
    <hyperlink ref="B54" r:id="rId50" display="https://www.worldometers.info/coronavirus/usa/wyoming/" xr:uid="{76364764-912B-44A8-989B-6CBB323E2EE6}"/>
    <hyperlink ref="B49" r:id="rId51" display="https://www.worldometers.info/coronavirus/usa/vermont/" xr:uid="{4BF3AEB0-B604-46F7-A563-E43943A45D5C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2020-08-22T14:15:58Z</dcterms:modified>
</cp:coreProperties>
</file>