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4" documentId="8_{4940E53C-77F0-4D0A-8CBF-F9EA372E5A78}" xr6:coauthVersionLast="45" xr6:coauthVersionMax="45" xr10:uidLastSave="{550D5214-7032-40D4-B339-7880212B0841}"/>
  <bookViews>
    <workbookView xWindow="-110" yWindow="-110" windowWidth="27580" windowHeight="17860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Updates'!$B$1:$Z$4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Data'!$A$1:$Q$66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5" i="3" l="1"/>
  <c r="N25" i="3"/>
  <c r="N47" i="3"/>
  <c r="N41" i="3"/>
  <c r="N13" i="3"/>
  <c r="N26" i="3"/>
  <c r="N6" i="3"/>
  <c r="N5" i="3"/>
  <c r="N39" i="3"/>
  <c r="N35" i="3"/>
  <c r="N30" i="3"/>
  <c r="N28" i="3"/>
  <c r="N34" i="3"/>
  <c r="N50" i="3"/>
  <c r="N15" i="3"/>
  <c r="N20" i="3"/>
  <c r="N17" i="3"/>
  <c r="N49" i="3"/>
  <c r="N24" i="3"/>
  <c r="N29" i="3"/>
  <c r="N37" i="3"/>
  <c r="N44" i="3"/>
  <c r="N14" i="3"/>
  <c r="N42" i="3"/>
  <c r="N22" i="3"/>
  <c r="N38" i="3"/>
  <c r="N52" i="3"/>
  <c r="N36" i="3"/>
  <c r="N8" i="3"/>
  <c r="N21" i="3"/>
  <c r="N23" i="3"/>
  <c r="N4" i="3"/>
  <c r="N9" i="3"/>
  <c r="N31" i="3"/>
  <c r="N19" i="3"/>
  <c r="N54" i="3"/>
  <c r="N43" i="3"/>
  <c r="N12" i="3"/>
  <c r="N2" i="3"/>
  <c r="N40" i="3"/>
  <c r="N46" i="3"/>
  <c r="N18" i="3"/>
  <c r="N51" i="3"/>
  <c r="N11" i="3"/>
  <c r="N27" i="3"/>
  <c r="N3" i="3"/>
  <c r="N45" i="3"/>
  <c r="N16" i="3"/>
  <c r="N10" i="3"/>
  <c r="N53" i="3"/>
  <c r="N33" i="3"/>
  <c r="N32" i="3"/>
  <c r="N48" i="3"/>
  <c r="N7" i="3"/>
  <c r="N56" i="3"/>
  <c r="O2" i="3" l="1"/>
  <c r="P2" i="3"/>
  <c r="P34" i="3" l="1"/>
  <c r="P31" i="3"/>
  <c r="P5" i="3"/>
  <c r="P44" i="3"/>
  <c r="P28" i="3"/>
  <c r="P6" i="3"/>
  <c r="P9" i="3"/>
  <c r="P46" i="3"/>
  <c r="P17" i="3"/>
  <c r="P4" i="3"/>
  <c r="P16" i="3"/>
  <c r="P27" i="3"/>
  <c r="P21" i="3"/>
  <c r="P41" i="3"/>
  <c r="P56" i="3"/>
  <c r="P15" i="3"/>
  <c r="P8" i="3"/>
  <c r="P24" i="3"/>
  <c r="P18" i="3"/>
  <c r="P40" i="3"/>
  <c r="P37" i="3"/>
  <c r="P35" i="3"/>
  <c r="P22" i="3"/>
  <c r="P12" i="3"/>
  <c r="P48" i="3"/>
  <c r="P50" i="3"/>
  <c r="P10" i="3"/>
  <c r="P42" i="3"/>
  <c r="P38" i="3"/>
  <c r="P26" i="3"/>
  <c r="P23" i="3"/>
  <c r="P32" i="3"/>
  <c r="P52" i="3"/>
  <c r="P11" i="3"/>
  <c r="P54" i="3"/>
  <c r="P33" i="3"/>
  <c r="P53" i="3"/>
  <c r="P47" i="3"/>
  <c r="P7" i="3"/>
  <c r="P55" i="3"/>
  <c r="P43" i="3"/>
  <c r="P30" i="3"/>
  <c r="P14" i="3"/>
  <c r="P36" i="3"/>
  <c r="P20" i="3"/>
  <c r="P39" i="3"/>
  <c r="P29" i="3"/>
  <c r="P3" i="3"/>
  <c r="P25" i="3"/>
  <c r="P51" i="3"/>
  <c r="P13" i="3"/>
  <c r="P45" i="3"/>
  <c r="P49" i="3"/>
  <c r="P19" i="3"/>
  <c r="O11" i="3"/>
  <c r="Q5" i="3" l="1"/>
  <c r="Q35" i="3"/>
  <c r="Q41" i="3"/>
  <c r="Q9" i="3"/>
  <c r="Q21" i="3"/>
  <c r="Q11" i="3"/>
  <c r="Q44" i="3"/>
  <c r="Q2" i="3"/>
  <c r="Q36" i="3"/>
  <c r="Q55" i="3"/>
  <c r="Q48" i="3"/>
  <c r="Q51" i="3"/>
  <c r="Q19" i="3"/>
  <c r="Q3" i="3"/>
  <c r="Q32" i="3"/>
  <c r="Q25" i="3"/>
  <c r="Q42" i="3"/>
  <c r="Q43" i="3"/>
  <c r="Q16" i="3"/>
  <c r="Q38" i="3"/>
  <c r="Q56" i="3"/>
  <c r="Q52" i="3"/>
  <c r="Q10" i="3"/>
  <c r="Q46" i="3"/>
  <c r="Q15" i="3"/>
  <c r="Q23" i="3"/>
  <c r="Q8" i="3"/>
  <c r="Q40" i="3"/>
  <c r="Q26" i="3"/>
  <c r="Q18" i="3"/>
  <c r="Q22" i="3"/>
  <c r="Q28" i="3"/>
  <c r="Q27" i="3"/>
  <c r="Q34" i="3"/>
  <c r="Q33" i="3"/>
  <c r="Q29" i="3"/>
  <c r="Q6" i="3"/>
  <c r="Q24" i="3"/>
  <c r="Q50" i="3"/>
  <c r="Q14" i="3"/>
  <c r="Q17" i="3"/>
  <c r="Q31" i="3"/>
  <c r="Q30" i="3"/>
  <c r="Q53" i="3"/>
  <c r="Q13" i="3"/>
  <c r="Q7" i="3"/>
  <c r="Q20" i="3"/>
  <c r="Q4" i="3"/>
  <c r="Q45" i="3"/>
  <c r="Q47" i="3"/>
  <c r="Q49" i="3"/>
  <c r="Q39" i="3"/>
  <c r="Q12" i="3"/>
  <c r="Q54" i="3"/>
  <c r="Q37" i="3" l="1"/>
  <c r="O21" i="3" l="1"/>
  <c r="O3" i="3"/>
  <c r="O38" i="3"/>
  <c r="O30" i="3"/>
  <c r="O34" i="3"/>
  <c r="O10" i="3"/>
  <c r="O29" i="3"/>
  <c r="O7" i="3"/>
  <c r="O26" i="3"/>
  <c r="O37" i="3"/>
  <c r="O27" i="3"/>
  <c r="O49" i="3"/>
  <c r="O46" i="3"/>
  <c r="O44" i="3"/>
  <c r="O9" i="3"/>
  <c r="O41" i="3"/>
  <c r="O17" i="3"/>
  <c r="O52" i="3"/>
  <c r="O6" i="3"/>
  <c r="O23" i="3"/>
  <c r="O54" i="3"/>
  <c r="O50" i="3"/>
  <c r="O40" i="3"/>
  <c r="O5" i="3"/>
  <c r="O45" i="3"/>
  <c r="O43" i="3"/>
  <c r="O42" i="3"/>
  <c r="O36" i="3"/>
  <c r="O51" i="3"/>
  <c r="O48" i="3"/>
  <c r="O15" i="3"/>
  <c r="O35" i="3"/>
  <c r="O39" i="3"/>
  <c r="O24" i="3"/>
  <c r="O16" i="3"/>
  <c r="O12" i="3"/>
  <c r="O47" i="3"/>
  <c r="O13" i="3"/>
  <c r="O28" i="3"/>
  <c r="O56" i="3"/>
  <c r="O4" i="3"/>
  <c r="O18" i="3"/>
  <c r="O31" i="3"/>
  <c r="O53" i="3"/>
  <c r="O14" i="3"/>
  <c r="O55" i="3"/>
  <c r="O19" i="3"/>
  <c r="O20" i="3"/>
  <c r="O25" i="3"/>
  <c r="O22" i="3"/>
  <c r="O32" i="3"/>
  <c r="O8" i="3"/>
  <c r="O33" i="3"/>
  <c r="Y2" i="1" l="1"/>
</calcChain>
</file>

<file path=xl/sharedStrings.xml><?xml version="1.0" encoding="utf-8"?>
<sst xmlns="http://schemas.openxmlformats.org/spreadsheetml/2006/main" count="326" uniqueCount="105">
  <si>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</si>
  <si>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</si>
  <si>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</si>
  <si>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</si>
  <si>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</si>
  <si>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</si>
  <si>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</si>
  <si>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</si>
  <si>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</si>
  <si>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</si>
  <si>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</si>
  <si>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</si>
  <si>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</si>
  <si>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</si>
  <si>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</si>
  <si>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</si>
  <si>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</si>
  <si>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</si>
  <si>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</si>
  <si>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</si>
  <si>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</si>
  <si>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</si>
  <si>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</si>
  <si>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</si>
  <si>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</si>
  <si>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</si>
  <si>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</si>
  <si>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</si>
  <si>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</si>
  <si>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</si>
  <si>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</si>
  <si>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</si>
  <si>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</si>
  <si>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</si>
  <si>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</si>
  <si>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</si>
  <si>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</si>
  <si>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</si>
  <si>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</si>
  <si>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</si>
  <si>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</si>
  <si>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</si>
  <si>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</si>
  <si>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</si>
  <si>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</si>
  <si>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</si>
  <si>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</si>
  <si>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</si>
  <si>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</si>
  <si>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</si>
  <si>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</si>
  <si>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</si>
  <si>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</si>
  <si>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</si>
  <si>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</si>
  <si>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</si>
  <si>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</si>
  <si>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</si>
  <si>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</si>
  <si>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</si>
  <si>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</si>
  <si>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</si>
  <si>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</si>
  <si>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</si>
  <si>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</si>
  <si>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</si>
  <si>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</si>
  <si>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</si>
  <si>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</si>
  <si>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</si>
  <si>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</si>
  <si>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</si>
  <si>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</si>
  <si>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</si>
  <si>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</si>
  <si>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</si>
  <si>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</si>
  <si>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</si>
  <si>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</si>
  <si>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</si>
  <si>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</si>
  <si>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</si>
  <si>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</si>
  <si>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</si>
  <si>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</si>
  <si>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</si>
  <si>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</si>
  <si>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</si>
  <si>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</si>
  <si>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</si>
  <si>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</si>
  <si>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</si>
  <si>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</si>
  <si>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</si>
  <si>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</si>
  <si>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</si>
  <si>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</si>
  <si>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</si>
  <si>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</si>
  <si>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</si>
  <si>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</si>
  <si>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</si>
  <si>
    <t xml:space="preserve">Total </t>
  </si>
  <si>
    <t>Population</t>
  </si>
  <si>
    <t>Total 
Recovered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</si>
</sst>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62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1" fontId="0" fillId="0" borderId="0" xfId="0" applyNumberFormat="1"/>
    <xf numFmtId="0" fontId="0" fillId="2" borderId="1" xfId="0" applyFill="1" applyBorder="1"/>
    <xf numFmtId="0" fontId="6" fillId="0" borderId="0" xfId="0" applyFont="1" applyBorder="1" applyAlignment="1"/>
    <xf numFmtId="164" fontId="11" fillId="0" borderId="0" xfId="1" applyNumberFormat="1" applyFont="1"/>
    <xf numFmtId="165" fontId="12" fillId="0" borderId="0" xfId="2" applyNumberFormat="1" applyFont="1"/>
    <xf numFmtId="165" fontId="13" fillId="0" borderId="0" xfId="2" applyNumberFormat="1" applyFont="1"/>
    <xf numFmtId="164" fontId="1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2" borderId="3" xfId="3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right" vertical="top" wrapText="1"/>
    </xf>
    <xf numFmtId="0" fontId="2" fillId="2" borderId="0" xfId="0" applyFont="1" applyFill="1" applyBorder="1" applyAlignment="1">
      <alignment horizontal="right" vertical="top" wrapText="1"/>
    </xf>
    <xf numFmtId="0" fontId="2" fillId="3" borderId="0" xfId="0" applyFont="1" applyFill="1" applyBorder="1" applyAlignment="1">
      <alignment horizontal="right" vertical="top" wrapText="1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0" fontId="4" fillId="2" borderId="7" xfId="3" applyFill="1" applyBorder="1" applyAlignment="1">
      <alignment horizontal="lef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2" fillId="3" borderId="3" xfId="0" applyFont="1" applyFill="1" applyBorder="1" applyAlignment="1">
      <alignment horizontal="left" vertical="top" wrapText="1"/>
    </xf>
    <xf numFmtId="3" fontId="2" fillId="3" borderId="3" xfId="0" applyNumberFormat="1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right" vertical="top" wrapText="1"/>
    </xf>
    <xf numFmtId="0" fontId="3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left" vertical="top" wrapText="1"/>
    </xf>
    <xf numFmtId="3" fontId="2" fillId="3" borderId="7" xfId="0" applyNumberFormat="1" applyFont="1" applyFill="1" applyBorder="1" applyAlignment="1">
      <alignment horizontal="right" vertical="top" wrapText="1"/>
    </xf>
    <xf numFmtId="0" fontId="2" fillId="3" borderId="7" xfId="0" applyFont="1" applyFill="1" applyBorder="1" applyAlignment="1">
      <alignment horizontal="right" vertical="top" wrapText="1"/>
    </xf>
    <xf numFmtId="0" fontId="4" fillId="3" borderId="7" xfId="3" applyFill="1" applyBorder="1" applyAlignment="1">
      <alignment horizontal="right" vertical="top" wrapText="1"/>
    </xf>
    <xf numFmtId="1" fontId="2" fillId="3" borderId="3" xfId="0" applyNumberFormat="1" applyFont="1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alabama/" TargetMode="External"/><Relationship Id="rId18" Type="http://schemas.openxmlformats.org/officeDocument/2006/relationships/hyperlink" Target="https://www.worldometers.info/coronavirus/usa/massachusetts/" TargetMode="External"/><Relationship Id="rId26" Type="http://schemas.openxmlformats.org/officeDocument/2006/relationships/hyperlink" Target="https://www.worldometers.info/coronavirus/usa/iow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indiana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north-dakota/" TargetMode="External"/><Relationship Id="rId47" Type="http://schemas.openxmlformats.org/officeDocument/2006/relationships/hyperlink" Target="https://www.worldometers.info/coronavirus/usa/new-hampshire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michigan/" TargetMode="External"/><Relationship Id="rId25" Type="http://schemas.openxmlformats.org/officeDocument/2006/relationships/hyperlink" Target="https://www.worldometers.info/coronavirus/usa/washington/" TargetMode="External"/><Relationship Id="rId33" Type="http://schemas.openxmlformats.org/officeDocument/2006/relationships/hyperlink" Target="https://www.worldometers.info/coronavirus/usa/connecticut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missouri/" TargetMode="External"/><Relationship Id="rId29" Type="http://schemas.openxmlformats.org/officeDocument/2006/relationships/hyperlink" Target="https://www.worldometers.info/coronavirus/usa/nevada/" TargetMode="External"/><Relationship Id="rId41" Type="http://schemas.openxmlformats.org/officeDocument/2006/relationships/hyperlink" Target="https://www.worldometers.info/coronavirus/usa/south-dakot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minnesota/" TargetMode="External"/><Relationship Id="rId32" Type="http://schemas.openxmlformats.org/officeDocument/2006/relationships/hyperlink" Target="https://www.worldometers.info/coronavirus/usa/kentucky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hawaii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ssissippi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maine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wisconsin/" TargetMode="External"/><Relationship Id="rId27" Type="http://schemas.openxmlformats.org/officeDocument/2006/relationships/hyperlink" Target="https://www.worldometers.info/coronavirus/usa/oklahoma/" TargetMode="External"/><Relationship Id="rId30" Type="http://schemas.openxmlformats.org/officeDocument/2006/relationships/hyperlink" Target="https://www.worldometers.info/coronavirus/usa/colorado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district-of-columb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alabama/" TargetMode="External"/><Relationship Id="rId18" Type="http://schemas.openxmlformats.org/officeDocument/2006/relationships/hyperlink" Target="https://www.worldometers.info/coronavirus/usa/massachusetts/" TargetMode="External"/><Relationship Id="rId26" Type="http://schemas.openxmlformats.org/officeDocument/2006/relationships/hyperlink" Target="https://www.worldometers.info/coronavirus/usa/iow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indiana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north-dakota/" TargetMode="External"/><Relationship Id="rId47" Type="http://schemas.openxmlformats.org/officeDocument/2006/relationships/hyperlink" Target="https://www.worldometers.info/coronavirus/usa/new-hampshire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michigan/" TargetMode="External"/><Relationship Id="rId25" Type="http://schemas.openxmlformats.org/officeDocument/2006/relationships/hyperlink" Target="https://www.worldometers.info/coronavirus/usa/washington/" TargetMode="External"/><Relationship Id="rId33" Type="http://schemas.openxmlformats.org/officeDocument/2006/relationships/hyperlink" Target="https://www.worldometers.info/coronavirus/usa/connecticut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missouri/" TargetMode="External"/><Relationship Id="rId29" Type="http://schemas.openxmlformats.org/officeDocument/2006/relationships/hyperlink" Target="https://www.worldometers.info/coronavirus/usa/nevada/" TargetMode="External"/><Relationship Id="rId41" Type="http://schemas.openxmlformats.org/officeDocument/2006/relationships/hyperlink" Target="https://www.worldometers.info/coronavirus/usa/south-dakot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minnesota/" TargetMode="External"/><Relationship Id="rId32" Type="http://schemas.openxmlformats.org/officeDocument/2006/relationships/hyperlink" Target="https://www.worldometers.info/coronavirus/usa/kentucky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hawaii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ssissippi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maine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wisconsin/" TargetMode="External"/><Relationship Id="rId27" Type="http://schemas.openxmlformats.org/officeDocument/2006/relationships/hyperlink" Target="https://www.worldometers.info/coronavirus/usa/oklahoma/" TargetMode="External"/><Relationship Id="rId30" Type="http://schemas.openxmlformats.org/officeDocument/2006/relationships/hyperlink" Target="https://www.worldometers.info/coronavirus/usa/colorado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district-of-columb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alabama/" TargetMode="External"/><Relationship Id="rId18" Type="http://schemas.openxmlformats.org/officeDocument/2006/relationships/hyperlink" Target="https://www.worldometers.info/coronavirus/usa/massachusetts/" TargetMode="External"/><Relationship Id="rId26" Type="http://schemas.openxmlformats.org/officeDocument/2006/relationships/hyperlink" Target="https://www.worldometers.info/coronavirus/usa/iow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indiana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north-dakota/" TargetMode="External"/><Relationship Id="rId47" Type="http://schemas.openxmlformats.org/officeDocument/2006/relationships/hyperlink" Target="https://www.worldometers.info/coronavirus/usa/new-hampshire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michigan/" TargetMode="External"/><Relationship Id="rId25" Type="http://schemas.openxmlformats.org/officeDocument/2006/relationships/hyperlink" Target="https://www.worldometers.info/coronavirus/usa/washington/" TargetMode="External"/><Relationship Id="rId33" Type="http://schemas.openxmlformats.org/officeDocument/2006/relationships/hyperlink" Target="https://www.worldometers.info/coronavirus/usa/connecticut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missouri/" TargetMode="External"/><Relationship Id="rId29" Type="http://schemas.openxmlformats.org/officeDocument/2006/relationships/hyperlink" Target="https://www.worldometers.info/coronavirus/usa/nevada/" TargetMode="External"/><Relationship Id="rId41" Type="http://schemas.openxmlformats.org/officeDocument/2006/relationships/hyperlink" Target="https://www.worldometers.info/coronavirus/usa/south-dakot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minnesota/" TargetMode="External"/><Relationship Id="rId32" Type="http://schemas.openxmlformats.org/officeDocument/2006/relationships/hyperlink" Target="https://www.worldometers.info/coronavirus/usa/kentucky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hawaii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ssissippi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maine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west-virginia/" TargetMode="External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wisconsin/" TargetMode="External"/><Relationship Id="rId27" Type="http://schemas.openxmlformats.org/officeDocument/2006/relationships/hyperlink" Target="https://www.worldometers.info/coronavirus/usa/oklahoma/" TargetMode="External"/><Relationship Id="rId30" Type="http://schemas.openxmlformats.org/officeDocument/2006/relationships/hyperlink" Target="https://www.worldometers.info/coronavirus/usa/colorado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district-of-columb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alabama/" TargetMode="External"/><Relationship Id="rId18" Type="http://schemas.openxmlformats.org/officeDocument/2006/relationships/hyperlink" Target="https://www.worldometers.info/coronavirus/usa/massachusetts/" TargetMode="External"/><Relationship Id="rId26" Type="http://schemas.openxmlformats.org/officeDocument/2006/relationships/hyperlink" Target="https://www.worldometers.info/coronavirus/usa/iow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indiana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north-dakota/" TargetMode="External"/><Relationship Id="rId47" Type="http://schemas.openxmlformats.org/officeDocument/2006/relationships/hyperlink" Target="https://www.worldometers.info/coronavirus/usa/new-hampshire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michigan/" TargetMode="External"/><Relationship Id="rId25" Type="http://schemas.openxmlformats.org/officeDocument/2006/relationships/hyperlink" Target="https://www.worldometers.info/coronavirus/usa/washington/" TargetMode="External"/><Relationship Id="rId33" Type="http://schemas.openxmlformats.org/officeDocument/2006/relationships/hyperlink" Target="https://www.worldometers.info/coronavirus/usa/connecticut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missouri/" TargetMode="External"/><Relationship Id="rId29" Type="http://schemas.openxmlformats.org/officeDocument/2006/relationships/hyperlink" Target="https://www.worldometers.info/coronavirus/usa/nevada/" TargetMode="External"/><Relationship Id="rId41" Type="http://schemas.openxmlformats.org/officeDocument/2006/relationships/hyperlink" Target="https://www.worldometers.info/coronavirus/usa/south-dakot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minnesota/" TargetMode="External"/><Relationship Id="rId32" Type="http://schemas.openxmlformats.org/officeDocument/2006/relationships/hyperlink" Target="https://www.worldometers.info/coronavirus/usa/kentucky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hawaii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ssissippi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maine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wisconsin/" TargetMode="External"/><Relationship Id="rId27" Type="http://schemas.openxmlformats.org/officeDocument/2006/relationships/hyperlink" Target="https://www.worldometers.info/coronavirus/usa/oklahoma/" TargetMode="External"/><Relationship Id="rId30" Type="http://schemas.openxmlformats.org/officeDocument/2006/relationships/hyperlink" Target="https://www.worldometers.info/coronavirus/usa/colorado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district-of-columb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Z59"/>
  <sheetViews>
    <sheetView topLeftCell="A19" workbookViewId="0">
      <selection activeCell="M5" sqref="B5:M59"/>
    </sheetView>
  </sheetViews>
  <sheetFormatPr defaultColWidth="14.26953125" defaultRowHeight="14.5" x14ac:dyDescent="0.35"/>
  <cols>
    <col min="1" max="1" width="8.6328125" customWidth="1"/>
    <col min="2" max="2" width="19.6328125" customWidth="1"/>
    <col min="3" max="13" width="12.08984375" customWidth="1"/>
    <col min="14" max="15" width="14.1796875" customWidth="1"/>
    <col min="16" max="16" width="8" customWidth="1"/>
    <col min="18" max="18" width="14" customWidth="1"/>
    <col min="20" max="20" width="7.6328125" customWidth="1"/>
    <col min="21" max="25" width="14.26953125" style="19"/>
  </cols>
  <sheetData>
    <row r="1" spans="1:26" x14ac:dyDescent="0.35">
      <c r="P1" s="51" t="s">
        <v>68</v>
      </c>
      <c r="Q1" s="51"/>
      <c r="R1" s="51"/>
      <c r="S1" s="4">
        <v>1.4999999999999999E-2</v>
      </c>
      <c r="T1" s="4"/>
      <c r="U1" s="52" t="s">
        <v>77</v>
      </c>
      <c r="V1" s="52"/>
      <c r="W1" s="52"/>
      <c r="X1" s="52"/>
      <c r="Y1" s="52"/>
    </row>
    <row r="2" spans="1:26" ht="21.5" thickBot="1" x14ac:dyDescent="0.55000000000000004">
      <c r="B2" s="20" t="s">
        <v>57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35"/>
      <c r="N2" s="35"/>
      <c r="O2" s="35"/>
      <c r="P2" s="21"/>
      <c r="R2" s="20" t="s">
        <v>62</v>
      </c>
      <c r="S2" s="20"/>
      <c r="T2" s="17"/>
      <c r="U2" s="15">
        <v>0.15</v>
      </c>
      <c r="V2" s="15">
        <v>0.6</v>
      </c>
      <c r="W2" s="15">
        <v>0.25</v>
      </c>
      <c r="X2" s="15">
        <v>0.125</v>
      </c>
      <c r="Y2" s="16">
        <f>S1</f>
        <v>1.4999999999999999E-2</v>
      </c>
      <c r="Z2" s="14"/>
    </row>
    <row r="3" spans="1:26" x14ac:dyDescent="0.35">
      <c r="B3" s="7" t="s">
        <v>0</v>
      </c>
      <c r="C3" s="8" t="s">
        <v>2</v>
      </c>
      <c r="D3" s="8" t="s">
        <v>4</v>
      </c>
      <c r="E3" s="8" t="s">
        <v>2</v>
      </c>
      <c r="F3" s="8" t="s">
        <v>4</v>
      </c>
      <c r="G3" s="8" t="s">
        <v>102</v>
      </c>
      <c r="H3" s="8" t="s">
        <v>6</v>
      </c>
      <c r="I3" s="8" t="s">
        <v>79</v>
      </c>
      <c r="J3" s="8" t="s">
        <v>81</v>
      </c>
      <c r="K3" s="8" t="s">
        <v>2</v>
      </c>
      <c r="L3" s="8" t="s">
        <v>83</v>
      </c>
      <c r="M3" s="9" t="s">
        <v>103</v>
      </c>
      <c r="N3" s="9"/>
      <c r="O3" s="9"/>
      <c r="P3" s="22"/>
      <c r="Q3" s="9" t="s">
        <v>84</v>
      </c>
      <c r="R3" s="9" t="s">
        <v>58</v>
      </c>
      <c r="S3" s="9" t="s">
        <v>60</v>
      </c>
      <c r="T3" s="9"/>
      <c r="U3" s="18" t="s">
        <v>69</v>
      </c>
      <c r="V3" s="18" t="s">
        <v>71</v>
      </c>
      <c r="W3" s="18" t="s">
        <v>73</v>
      </c>
      <c r="X3" s="18" t="s">
        <v>75</v>
      </c>
      <c r="Y3" s="18" t="s">
        <v>76</v>
      </c>
      <c r="Z3" s="18" t="s">
        <v>76</v>
      </c>
    </row>
    <row r="4" spans="1:26" ht="15" thickBot="1" x14ac:dyDescent="0.4">
      <c r="B4" s="10" t="s">
        <v>1</v>
      </c>
      <c r="C4" s="11" t="s">
        <v>3</v>
      </c>
      <c r="D4" s="11" t="s">
        <v>3</v>
      </c>
      <c r="E4" s="11" t="s">
        <v>5</v>
      </c>
      <c r="F4" s="11" t="s">
        <v>5</v>
      </c>
      <c r="G4" s="11" t="s">
        <v>78</v>
      </c>
      <c r="H4" s="11" t="s">
        <v>3</v>
      </c>
      <c r="I4" s="11" t="s">
        <v>80</v>
      </c>
      <c r="J4" s="11" t="s">
        <v>80</v>
      </c>
      <c r="K4" s="11" t="s">
        <v>82</v>
      </c>
      <c r="L4" s="11" t="s">
        <v>80</v>
      </c>
      <c r="M4" s="9"/>
      <c r="N4" s="9"/>
      <c r="O4" s="9"/>
      <c r="P4" s="22"/>
      <c r="Q4" s="9" t="s">
        <v>85</v>
      </c>
      <c r="R4" s="9" t="s">
        <v>59</v>
      </c>
      <c r="S4" s="9" t="s">
        <v>61</v>
      </c>
      <c r="T4" s="9"/>
      <c r="U4" s="18" t="s">
        <v>70</v>
      </c>
      <c r="V4" s="18" t="s">
        <v>72</v>
      </c>
      <c r="W4" s="18" t="s">
        <v>74</v>
      </c>
      <c r="X4" s="18" t="s">
        <v>74</v>
      </c>
      <c r="Y4" s="18" t="s">
        <v>5</v>
      </c>
      <c r="Z4" s="18" t="s">
        <v>78</v>
      </c>
    </row>
    <row r="5" spans="1:26" ht="15" thickBot="1" x14ac:dyDescent="0.4">
      <c r="A5" s="43">
        <v>1</v>
      </c>
      <c r="B5" s="41" t="s">
        <v>10</v>
      </c>
      <c r="C5" s="1">
        <v>790679</v>
      </c>
      <c r="D5" s="2"/>
      <c r="E5" s="1">
        <v>15071</v>
      </c>
      <c r="F5" s="2"/>
      <c r="G5" s="1">
        <v>399311</v>
      </c>
      <c r="H5" s="1">
        <v>376297</v>
      </c>
      <c r="I5" s="1">
        <v>20011</v>
      </c>
      <c r="J5" s="2">
        <v>381</v>
      </c>
      <c r="K5" s="1">
        <v>13672782</v>
      </c>
      <c r="L5" s="1">
        <v>346039</v>
      </c>
      <c r="M5" s="1">
        <v>39512223</v>
      </c>
      <c r="N5" s="5"/>
      <c r="O5" s="6"/>
      <c r="P5" s="6"/>
    </row>
    <row r="6" spans="1:26" ht="15" thickBot="1" x14ac:dyDescent="0.4">
      <c r="A6" s="43">
        <v>2</v>
      </c>
      <c r="B6" s="41" t="s">
        <v>15</v>
      </c>
      <c r="C6" s="1">
        <v>733173</v>
      </c>
      <c r="D6" s="2"/>
      <c r="E6" s="1">
        <v>15254</v>
      </c>
      <c r="F6" s="2"/>
      <c r="G6" s="1">
        <v>628986</v>
      </c>
      <c r="H6" s="1">
        <v>88933</v>
      </c>
      <c r="I6" s="1">
        <v>25285</v>
      </c>
      <c r="J6" s="2">
        <v>526</v>
      </c>
      <c r="K6" s="1">
        <v>6073766</v>
      </c>
      <c r="L6" s="1">
        <v>209470</v>
      </c>
      <c r="M6" s="1">
        <v>28995881</v>
      </c>
      <c r="N6" s="5"/>
      <c r="O6" s="6"/>
      <c r="P6" s="6"/>
    </row>
    <row r="7" spans="1:26" ht="15" thickBot="1" x14ac:dyDescent="0.4">
      <c r="A7" s="43">
        <v>3</v>
      </c>
      <c r="B7" s="41" t="s">
        <v>13</v>
      </c>
      <c r="C7" s="1">
        <v>685439</v>
      </c>
      <c r="D7" s="2"/>
      <c r="E7" s="1">
        <v>13324</v>
      </c>
      <c r="F7" s="2"/>
      <c r="G7" s="1">
        <v>218784</v>
      </c>
      <c r="H7" s="1">
        <v>453331</v>
      </c>
      <c r="I7" s="1">
        <v>31914</v>
      </c>
      <c r="J7" s="2">
        <v>620</v>
      </c>
      <c r="K7" s="1">
        <v>5120391</v>
      </c>
      <c r="L7" s="1">
        <v>238405</v>
      </c>
      <c r="M7" s="1">
        <v>21477737</v>
      </c>
      <c r="N7" s="5"/>
      <c r="O7" s="6"/>
      <c r="P7" s="6"/>
    </row>
    <row r="8" spans="1:26" ht="15" thickBot="1" x14ac:dyDescent="0.4">
      <c r="A8" s="43">
        <v>4</v>
      </c>
      <c r="B8" s="41" t="s">
        <v>7</v>
      </c>
      <c r="C8" s="1">
        <v>484436</v>
      </c>
      <c r="D8" s="2"/>
      <c r="E8" s="1">
        <v>33185</v>
      </c>
      <c r="F8" s="2"/>
      <c r="G8" s="1">
        <v>388221</v>
      </c>
      <c r="H8" s="1">
        <v>63030</v>
      </c>
      <c r="I8" s="1">
        <v>24902</v>
      </c>
      <c r="J8" s="1">
        <v>1706</v>
      </c>
      <c r="K8" s="1">
        <v>9980765</v>
      </c>
      <c r="L8" s="1">
        <v>513056</v>
      </c>
      <c r="M8" s="1">
        <v>19453561</v>
      </c>
      <c r="N8" s="5"/>
      <c r="O8" s="6"/>
      <c r="P8" s="6"/>
    </row>
    <row r="9" spans="1:26" ht="15" thickBot="1" x14ac:dyDescent="0.4">
      <c r="A9" s="43">
        <v>5</v>
      </c>
      <c r="B9" s="41" t="s">
        <v>16</v>
      </c>
      <c r="C9" s="1">
        <v>307339</v>
      </c>
      <c r="D9" s="2"/>
      <c r="E9" s="1">
        <v>6604</v>
      </c>
      <c r="F9" s="2"/>
      <c r="G9" s="1">
        <v>74037</v>
      </c>
      <c r="H9" s="1">
        <v>226698</v>
      </c>
      <c r="I9" s="1">
        <v>28947</v>
      </c>
      <c r="J9" s="2">
        <v>622</v>
      </c>
      <c r="K9" s="1">
        <v>3066767</v>
      </c>
      <c r="L9" s="1">
        <v>288843</v>
      </c>
      <c r="M9" s="1">
        <v>10617423</v>
      </c>
      <c r="N9" s="6"/>
      <c r="O9" s="6"/>
      <c r="P9" s="6"/>
    </row>
    <row r="10" spans="1:26" ht="15" thickBot="1" x14ac:dyDescent="0.4">
      <c r="A10" s="43">
        <v>6</v>
      </c>
      <c r="B10" s="41" t="s">
        <v>12</v>
      </c>
      <c r="C10" s="1">
        <v>277933</v>
      </c>
      <c r="D10" s="2"/>
      <c r="E10" s="1">
        <v>8693</v>
      </c>
      <c r="F10" s="2"/>
      <c r="G10" s="1">
        <v>202968</v>
      </c>
      <c r="H10" s="1">
        <v>66272</v>
      </c>
      <c r="I10" s="1">
        <v>21933</v>
      </c>
      <c r="J10" s="2">
        <v>686</v>
      </c>
      <c r="K10" s="1">
        <v>5143387</v>
      </c>
      <c r="L10" s="1">
        <v>405892</v>
      </c>
      <c r="M10" s="1">
        <v>12671821</v>
      </c>
      <c r="N10" s="5"/>
      <c r="O10" s="6"/>
      <c r="P10" s="6"/>
    </row>
    <row r="11" spans="1:26" ht="15" thickBot="1" x14ac:dyDescent="0.4">
      <c r="A11" s="43">
        <v>7</v>
      </c>
      <c r="B11" s="41" t="s">
        <v>33</v>
      </c>
      <c r="C11" s="1">
        <v>214251</v>
      </c>
      <c r="D11" s="2"/>
      <c r="E11" s="1">
        <v>5478</v>
      </c>
      <c r="F11" s="2"/>
      <c r="G11" s="1">
        <v>33946</v>
      </c>
      <c r="H11" s="1">
        <v>174827</v>
      </c>
      <c r="I11" s="1">
        <v>29435</v>
      </c>
      <c r="J11" s="2">
        <v>753</v>
      </c>
      <c r="K11" s="1">
        <v>1670418</v>
      </c>
      <c r="L11" s="1">
        <v>229493</v>
      </c>
      <c r="M11" s="1">
        <v>7278717</v>
      </c>
      <c r="N11" s="6"/>
      <c r="O11" s="6"/>
      <c r="P11" s="6"/>
    </row>
    <row r="12" spans="1:26" ht="15" thickBot="1" x14ac:dyDescent="0.4">
      <c r="A12" s="43">
        <v>8</v>
      </c>
      <c r="B12" s="41" t="s">
        <v>8</v>
      </c>
      <c r="C12" s="1">
        <v>203664</v>
      </c>
      <c r="D12" s="2"/>
      <c r="E12" s="1">
        <v>16190</v>
      </c>
      <c r="F12" s="2"/>
      <c r="G12" s="1">
        <v>168504</v>
      </c>
      <c r="H12" s="1">
        <v>18970</v>
      </c>
      <c r="I12" s="1">
        <v>22929</v>
      </c>
      <c r="J12" s="1">
        <v>1823</v>
      </c>
      <c r="K12" s="1">
        <v>3352791</v>
      </c>
      <c r="L12" s="1">
        <v>377473</v>
      </c>
      <c r="M12" s="1">
        <v>8882190</v>
      </c>
      <c r="N12" s="5"/>
      <c r="O12" s="6"/>
      <c r="P12" s="6"/>
    </row>
    <row r="13" spans="1:26" ht="15" thickBot="1" x14ac:dyDescent="0.4">
      <c r="A13" s="43">
        <v>9</v>
      </c>
      <c r="B13" s="41" t="s">
        <v>24</v>
      </c>
      <c r="C13" s="1">
        <v>194381</v>
      </c>
      <c r="D13" s="2"/>
      <c r="E13" s="1">
        <v>3247</v>
      </c>
      <c r="F13" s="2"/>
      <c r="G13" s="1">
        <v>176422</v>
      </c>
      <c r="H13" s="1">
        <v>14712</v>
      </c>
      <c r="I13" s="1">
        <v>18534</v>
      </c>
      <c r="J13" s="2">
        <v>310</v>
      </c>
      <c r="K13" s="1">
        <v>2817539</v>
      </c>
      <c r="L13" s="1">
        <v>268642</v>
      </c>
      <c r="M13" s="1">
        <v>10488084</v>
      </c>
      <c r="N13" s="5"/>
      <c r="O13" s="6"/>
      <c r="P13" s="6"/>
    </row>
    <row r="14" spans="1:26" ht="15" thickBot="1" x14ac:dyDescent="0.4">
      <c r="A14" s="43">
        <v>10</v>
      </c>
      <c r="B14" s="41" t="s">
        <v>20</v>
      </c>
      <c r="C14" s="1">
        <v>184409</v>
      </c>
      <c r="D14" s="2"/>
      <c r="E14" s="1">
        <v>2233</v>
      </c>
      <c r="F14" s="2"/>
      <c r="G14" s="1">
        <v>166674</v>
      </c>
      <c r="H14" s="1">
        <v>15502</v>
      </c>
      <c r="I14" s="1">
        <v>27003</v>
      </c>
      <c r="J14" s="2">
        <v>327</v>
      </c>
      <c r="K14" s="1">
        <v>2673187</v>
      </c>
      <c r="L14" s="1">
        <v>391436</v>
      </c>
      <c r="M14" s="1">
        <v>6829174</v>
      </c>
      <c r="N14" s="5"/>
      <c r="O14" s="6"/>
      <c r="P14" s="6"/>
    </row>
    <row r="15" spans="1:26" ht="15" thickBot="1" x14ac:dyDescent="0.4">
      <c r="A15" s="43">
        <v>11</v>
      </c>
      <c r="B15" s="41" t="s">
        <v>14</v>
      </c>
      <c r="C15" s="1">
        <v>161462</v>
      </c>
      <c r="D15" s="2"/>
      <c r="E15" s="1">
        <v>5375</v>
      </c>
      <c r="F15" s="2"/>
      <c r="G15" s="1">
        <v>145570</v>
      </c>
      <c r="H15" s="1">
        <v>10517</v>
      </c>
      <c r="I15" s="1">
        <v>34732</v>
      </c>
      <c r="J15" s="1">
        <v>1156</v>
      </c>
      <c r="K15" s="1">
        <v>2184753</v>
      </c>
      <c r="L15" s="1">
        <v>469961</v>
      </c>
      <c r="M15" s="1">
        <v>4648794</v>
      </c>
      <c r="N15" s="5"/>
      <c r="O15" s="6"/>
      <c r="P15" s="6"/>
    </row>
    <row r="16" spans="1:26" ht="15" thickBot="1" x14ac:dyDescent="0.4">
      <c r="A16" s="43">
        <v>12</v>
      </c>
      <c r="B16" s="41" t="s">
        <v>19</v>
      </c>
      <c r="C16" s="1">
        <v>155731</v>
      </c>
      <c r="D16" s="2"/>
      <c r="E16" s="1">
        <v>8085</v>
      </c>
      <c r="F16" s="2"/>
      <c r="G16" s="1">
        <v>123665</v>
      </c>
      <c r="H16" s="1">
        <v>23981</v>
      </c>
      <c r="I16" s="1">
        <v>12165</v>
      </c>
      <c r="J16" s="2">
        <v>632</v>
      </c>
      <c r="K16" s="1">
        <v>1913462</v>
      </c>
      <c r="L16" s="1">
        <v>149466</v>
      </c>
      <c r="M16" s="1">
        <v>12801989</v>
      </c>
      <c r="N16" s="5"/>
      <c r="O16" s="6"/>
      <c r="P16" s="6"/>
    </row>
    <row r="17" spans="1:16" ht="15" thickBot="1" x14ac:dyDescent="0.4">
      <c r="A17" s="43">
        <v>13</v>
      </c>
      <c r="B17" s="41" t="s">
        <v>36</v>
      </c>
      <c r="C17" s="1">
        <v>145780</v>
      </c>
      <c r="D17" s="2"/>
      <c r="E17" s="1">
        <v>2439</v>
      </c>
      <c r="F17" s="2"/>
      <c r="G17" s="1">
        <v>61232</v>
      </c>
      <c r="H17" s="1">
        <v>82109</v>
      </c>
      <c r="I17" s="1">
        <v>29732</v>
      </c>
      <c r="J17" s="2">
        <v>497</v>
      </c>
      <c r="K17" s="1">
        <v>1116478</v>
      </c>
      <c r="L17" s="1">
        <v>227705</v>
      </c>
      <c r="M17" s="1">
        <v>4903185</v>
      </c>
      <c r="N17" s="6"/>
      <c r="O17" s="6"/>
      <c r="P17" s="6"/>
    </row>
    <row r="18" spans="1:16" ht="15" thickBot="1" x14ac:dyDescent="0.4">
      <c r="A18" s="43">
        <v>14</v>
      </c>
      <c r="B18" s="41" t="s">
        <v>21</v>
      </c>
      <c r="C18" s="1">
        <v>145325</v>
      </c>
      <c r="D18" s="2"/>
      <c r="E18" s="1">
        <v>4642</v>
      </c>
      <c r="F18" s="2"/>
      <c r="G18" s="1">
        <v>123423</v>
      </c>
      <c r="H18" s="1">
        <v>17260</v>
      </c>
      <c r="I18" s="1">
        <v>12433</v>
      </c>
      <c r="J18" s="2">
        <v>397</v>
      </c>
      <c r="K18" s="1">
        <v>2848305</v>
      </c>
      <c r="L18" s="1">
        <v>243672</v>
      </c>
      <c r="M18" s="1">
        <v>11689100</v>
      </c>
      <c r="N18" s="5"/>
      <c r="O18" s="6"/>
      <c r="P18" s="6"/>
    </row>
    <row r="19" spans="1:16" ht="15" thickBot="1" x14ac:dyDescent="0.4">
      <c r="A19" s="43">
        <v>15</v>
      </c>
      <c r="B19" s="41" t="s">
        <v>29</v>
      </c>
      <c r="C19" s="1">
        <v>141138</v>
      </c>
      <c r="D19" s="2"/>
      <c r="E19" s="1">
        <v>3021</v>
      </c>
      <c r="F19" s="2"/>
      <c r="G19" s="1">
        <v>16903</v>
      </c>
      <c r="H19" s="1">
        <v>121214</v>
      </c>
      <c r="I19" s="1">
        <v>16535</v>
      </c>
      <c r="J19" s="2">
        <v>354</v>
      </c>
      <c r="K19" s="1">
        <v>2040457</v>
      </c>
      <c r="L19" s="1">
        <v>239055</v>
      </c>
      <c r="M19" s="1">
        <v>8535519</v>
      </c>
      <c r="N19" s="5"/>
      <c r="O19" s="6"/>
      <c r="P19" s="6"/>
    </row>
    <row r="20" spans="1:16" ht="15" thickBot="1" x14ac:dyDescent="0.4">
      <c r="A20" s="43">
        <v>16</v>
      </c>
      <c r="B20" s="41" t="s">
        <v>25</v>
      </c>
      <c r="C20" s="1">
        <v>138124</v>
      </c>
      <c r="D20" s="2"/>
      <c r="E20" s="1">
        <v>3212</v>
      </c>
      <c r="F20" s="2"/>
      <c r="G20" s="1">
        <v>66067</v>
      </c>
      <c r="H20" s="1">
        <v>68845</v>
      </c>
      <c r="I20" s="1">
        <v>26827</v>
      </c>
      <c r="J20" s="2">
        <v>624</v>
      </c>
      <c r="K20" s="1">
        <v>1241532</v>
      </c>
      <c r="L20" s="1">
        <v>241134</v>
      </c>
      <c r="M20" s="1">
        <v>5148714</v>
      </c>
      <c r="N20" s="5"/>
      <c r="O20" s="6"/>
      <c r="P20" s="5"/>
    </row>
    <row r="21" spans="1:16" ht="15" thickBot="1" x14ac:dyDescent="0.4">
      <c r="A21" s="43">
        <v>17</v>
      </c>
      <c r="B21" s="41" t="s">
        <v>11</v>
      </c>
      <c r="C21" s="1">
        <v>129662</v>
      </c>
      <c r="D21" s="2"/>
      <c r="E21" s="1">
        <v>6981</v>
      </c>
      <c r="F21" s="2"/>
      <c r="G21" s="1">
        <v>90216</v>
      </c>
      <c r="H21" s="1">
        <v>32465</v>
      </c>
      <c r="I21" s="1">
        <v>12983</v>
      </c>
      <c r="J21" s="2">
        <v>699</v>
      </c>
      <c r="K21" s="1">
        <v>3690850</v>
      </c>
      <c r="L21" s="1">
        <v>369571</v>
      </c>
      <c r="M21" s="1">
        <v>9986857</v>
      </c>
      <c r="N21" s="5"/>
      <c r="O21" s="6"/>
      <c r="P21" s="5"/>
    </row>
    <row r="22" spans="1:16" ht="15" thickBot="1" x14ac:dyDescent="0.4">
      <c r="A22" s="43">
        <v>18</v>
      </c>
      <c r="B22" s="41" t="s">
        <v>17</v>
      </c>
      <c r="C22" s="1">
        <v>127796</v>
      </c>
      <c r="D22" s="2"/>
      <c r="E22" s="1">
        <v>9317</v>
      </c>
      <c r="F22" s="2"/>
      <c r="G22" s="1">
        <v>109397</v>
      </c>
      <c r="H22" s="1">
        <v>9082</v>
      </c>
      <c r="I22" s="1">
        <v>18541</v>
      </c>
      <c r="J22" s="1">
        <v>1352</v>
      </c>
      <c r="K22" s="1">
        <v>2333502</v>
      </c>
      <c r="L22" s="1">
        <v>338557</v>
      </c>
      <c r="M22" s="1">
        <v>6892503</v>
      </c>
      <c r="N22" s="6"/>
      <c r="O22" s="6"/>
      <c r="P22" s="5"/>
    </row>
    <row r="23" spans="1:16" ht="15" thickBot="1" x14ac:dyDescent="0.4">
      <c r="A23" s="43">
        <v>19</v>
      </c>
      <c r="B23" s="41" t="s">
        <v>26</v>
      </c>
      <c r="C23" s="1">
        <v>120568</v>
      </c>
      <c r="D23" s="2"/>
      <c r="E23" s="1">
        <v>3883</v>
      </c>
      <c r="F23" s="2"/>
      <c r="G23" s="1">
        <v>7378</v>
      </c>
      <c r="H23" s="1">
        <v>109307</v>
      </c>
      <c r="I23" s="1">
        <v>19943</v>
      </c>
      <c r="J23" s="2">
        <v>642</v>
      </c>
      <c r="K23" s="1">
        <v>2407618</v>
      </c>
      <c r="L23" s="1">
        <v>398238</v>
      </c>
      <c r="M23" s="1">
        <v>6045680</v>
      </c>
      <c r="N23" s="6"/>
      <c r="O23" s="6"/>
      <c r="P23" s="34"/>
    </row>
    <row r="24" spans="1:16" ht="15" thickBot="1" x14ac:dyDescent="0.4">
      <c r="A24" s="43">
        <v>20</v>
      </c>
      <c r="B24" s="41" t="s">
        <v>35</v>
      </c>
      <c r="C24" s="1">
        <v>116884</v>
      </c>
      <c r="D24" s="2"/>
      <c r="E24" s="1">
        <v>1976</v>
      </c>
      <c r="F24" s="2"/>
      <c r="G24" s="1">
        <v>18098</v>
      </c>
      <c r="H24" s="1">
        <v>96810</v>
      </c>
      <c r="I24" s="1">
        <v>19044</v>
      </c>
      <c r="J24" s="2">
        <v>322</v>
      </c>
      <c r="K24" s="1">
        <v>1292088</v>
      </c>
      <c r="L24" s="1">
        <v>210526</v>
      </c>
      <c r="M24" s="1">
        <v>6137428</v>
      </c>
      <c r="N24" s="5"/>
      <c r="O24" s="6"/>
    </row>
    <row r="25" spans="1:16" ht="15" thickBot="1" x14ac:dyDescent="0.4">
      <c r="A25" s="43">
        <v>21</v>
      </c>
      <c r="B25" s="41" t="s">
        <v>27</v>
      </c>
      <c r="C25" s="1">
        <v>112027</v>
      </c>
      <c r="D25" s="2"/>
      <c r="E25" s="1">
        <v>3512</v>
      </c>
      <c r="F25" s="2"/>
      <c r="G25" s="1">
        <v>88173</v>
      </c>
      <c r="H25" s="1">
        <v>20342</v>
      </c>
      <c r="I25" s="1">
        <v>16640</v>
      </c>
      <c r="J25" s="2">
        <v>522</v>
      </c>
      <c r="K25" s="1">
        <v>1882248</v>
      </c>
      <c r="L25" s="1">
        <v>279588</v>
      </c>
      <c r="M25" s="1">
        <v>6732219</v>
      </c>
      <c r="N25" s="5"/>
      <c r="O25" s="6"/>
    </row>
    <row r="26" spans="1:16" ht="15" thickBot="1" x14ac:dyDescent="0.4">
      <c r="A26" s="43">
        <v>22</v>
      </c>
      <c r="B26" s="41" t="s">
        <v>22</v>
      </c>
      <c r="C26" s="1">
        <v>102498</v>
      </c>
      <c r="D26" s="2"/>
      <c r="E26" s="1">
        <v>1244</v>
      </c>
      <c r="F26" s="2"/>
      <c r="G26" s="1">
        <v>86822</v>
      </c>
      <c r="H26" s="1">
        <v>14432</v>
      </c>
      <c r="I26" s="1">
        <v>17604</v>
      </c>
      <c r="J26" s="2">
        <v>214</v>
      </c>
      <c r="K26" s="1">
        <v>1440125</v>
      </c>
      <c r="L26" s="1">
        <v>247341</v>
      </c>
      <c r="M26" s="1">
        <v>5822434</v>
      </c>
      <c r="N26" s="5"/>
      <c r="O26" s="6"/>
    </row>
    <row r="27" spans="1:16" ht="15" thickBot="1" x14ac:dyDescent="0.4">
      <c r="A27" s="43">
        <v>23</v>
      </c>
      <c r="B27" s="41" t="s">
        <v>30</v>
      </c>
      <c r="C27" s="1">
        <v>93556</v>
      </c>
      <c r="D27" s="2"/>
      <c r="E27" s="1">
        <v>2810</v>
      </c>
      <c r="F27" s="2"/>
      <c r="G27" s="1">
        <v>85327</v>
      </c>
      <c r="H27" s="1">
        <v>5419</v>
      </c>
      <c r="I27" s="1">
        <v>31435</v>
      </c>
      <c r="J27" s="2">
        <v>944</v>
      </c>
      <c r="K27" s="1">
        <v>786975</v>
      </c>
      <c r="L27" s="1">
        <v>264427</v>
      </c>
      <c r="M27" s="1">
        <v>2976149</v>
      </c>
      <c r="N27" s="5"/>
      <c r="O27" s="6"/>
    </row>
    <row r="28" spans="1:16" ht="15" thickBot="1" x14ac:dyDescent="0.4">
      <c r="A28" s="43">
        <v>24</v>
      </c>
      <c r="B28" s="41" t="s">
        <v>32</v>
      </c>
      <c r="C28" s="1">
        <v>90942</v>
      </c>
      <c r="D28" s="2"/>
      <c r="E28" s="1">
        <v>2021</v>
      </c>
      <c r="F28" s="2"/>
      <c r="G28" s="1">
        <v>82174</v>
      </c>
      <c r="H28" s="1">
        <v>6747</v>
      </c>
      <c r="I28" s="1">
        <v>16126</v>
      </c>
      <c r="J28" s="2">
        <v>358</v>
      </c>
      <c r="K28" s="1">
        <v>1855308</v>
      </c>
      <c r="L28" s="1">
        <v>328977</v>
      </c>
      <c r="M28" s="1">
        <v>5639632</v>
      </c>
      <c r="N28" s="5"/>
      <c r="O28" s="6"/>
    </row>
    <row r="29" spans="1:16" ht="15" thickBot="1" x14ac:dyDescent="0.4">
      <c r="A29" s="43">
        <v>25</v>
      </c>
      <c r="B29" s="41" t="s">
        <v>9</v>
      </c>
      <c r="C29" s="1">
        <v>85720</v>
      </c>
      <c r="D29" s="2"/>
      <c r="E29" s="1">
        <v>2055</v>
      </c>
      <c r="F29" s="2"/>
      <c r="G29" s="1">
        <v>40092</v>
      </c>
      <c r="H29" s="1">
        <v>43573</v>
      </c>
      <c r="I29" s="1">
        <v>11257</v>
      </c>
      <c r="J29" s="2">
        <v>270</v>
      </c>
      <c r="K29" s="1">
        <v>1720769</v>
      </c>
      <c r="L29" s="1">
        <v>225974</v>
      </c>
      <c r="M29" s="1">
        <v>7614893</v>
      </c>
      <c r="N29" s="5"/>
      <c r="O29" s="6"/>
    </row>
    <row r="30" spans="1:16" ht="15" thickBot="1" x14ac:dyDescent="0.4">
      <c r="A30" s="43">
        <v>26</v>
      </c>
      <c r="B30" s="41" t="s">
        <v>41</v>
      </c>
      <c r="C30" s="1">
        <v>80779</v>
      </c>
      <c r="D30" s="2"/>
      <c r="E30" s="1">
        <v>1275</v>
      </c>
      <c r="F30" s="2"/>
      <c r="G30" s="1">
        <v>57957</v>
      </c>
      <c r="H30" s="1">
        <v>21547</v>
      </c>
      <c r="I30" s="1">
        <v>25603</v>
      </c>
      <c r="J30" s="2">
        <v>404</v>
      </c>
      <c r="K30" s="1">
        <v>741980</v>
      </c>
      <c r="L30" s="1">
        <v>235171</v>
      </c>
      <c r="M30" s="1">
        <v>3155070</v>
      </c>
      <c r="N30" s="5"/>
      <c r="O30" s="6"/>
    </row>
    <row r="31" spans="1:16" ht="15" thickBot="1" x14ac:dyDescent="0.4">
      <c r="A31" s="43">
        <v>27</v>
      </c>
      <c r="B31" s="41" t="s">
        <v>46</v>
      </c>
      <c r="C31" s="1">
        <v>77908</v>
      </c>
      <c r="D31" s="2"/>
      <c r="E31" s="2">
        <v>948</v>
      </c>
      <c r="F31" s="2"/>
      <c r="G31" s="1">
        <v>64941</v>
      </c>
      <c r="H31" s="1">
        <v>12019</v>
      </c>
      <c r="I31" s="1">
        <v>19689</v>
      </c>
      <c r="J31" s="2">
        <v>240</v>
      </c>
      <c r="K31" s="1">
        <v>1114878</v>
      </c>
      <c r="L31" s="1">
        <v>281750</v>
      </c>
      <c r="M31" s="1">
        <v>3956971</v>
      </c>
      <c r="N31" s="5"/>
      <c r="O31" s="6"/>
    </row>
    <row r="32" spans="1:16" ht="15" thickBot="1" x14ac:dyDescent="0.4">
      <c r="A32" s="43">
        <v>28</v>
      </c>
      <c r="B32" s="41" t="s">
        <v>34</v>
      </c>
      <c r="C32" s="1">
        <v>76364</v>
      </c>
      <c r="D32" s="2"/>
      <c r="E32" s="1">
        <v>1197</v>
      </c>
      <c r="F32" s="2"/>
      <c r="G32" s="1">
        <v>68456</v>
      </c>
      <c r="H32" s="1">
        <v>6711</v>
      </c>
      <c r="I32" s="1">
        <v>25304</v>
      </c>
      <c r="J32" s="2">
        <v>397</v>
      </c>
      <c r="K32" s="1">
        <v>901625</v>
      </c>
      <c r="L32" s="1">
        <v>298769</v>
      </c>
      <c r="M32" s="1">
        <v>3017804</v>
      </c>
      <c r="N32" s="5"/>
      <c r="O32" s="6"/>
    </row>
    <row r="33" spans="1:15" ht="15" thickBot="1" x14ac:dyDescent="0.4">
      <c r="A33" s="43">
        <v>29</v>
      </c>
      <c r="B33" s="41" t="s">
        <v>31</v>
      </c>
      <c r="C33" s="1">
        <v>76036</v>
      </c>
      <c r="D33" s="2"/>
      <c r="E33" s="1">
        <v>1531</v>
      </c>
      <c r="F33" s="2"/>
      <c r="G33" s="1">
        <v>49128</v>
      </c>
      <c r="H33" s="1">
        <v>25377</v>
      </c>
      <c r="I33" s="1">
        <v>24686</v>
      </c>
      <c r="J33" s="2">
        <v>497</v>
      </c>
      <c r="K33" s="1">
        <v>988019</v>
      </c>
      <c r="L33" s="1">
        <v>320769</v>
      </c>
      <c r="M33" s="1">
        <v>3080156</v>
      </c>
      <c r="N33" s="5"/>
      <c r="O33" s="6"/>
    </row>
    <row r="34" spans="1:15" ht="15" thickBot="1" x14ac:dyDescent="0.4">
      <c r="A34" s="43">
        <v>30</v>
      </c>
      <c r="B34" s="41" t="s">
        <v>18</v>
      </c>
      <c r="C34" s="1">
        <v>65399</v>
      </c>
      <c r="D34" s="2"/>
      <c r="E34" s="1">
        <v>2018</v>
      </c>
      <c r="F34" s="2"/>
      <c r="G34" s="1">
        <v>29189</v>
      </c>
      <c r="H34" s="1">
        <v>34192</v>
      </c>
      <c r="I34" s="1">
        <v>11356</v>
      </c>
      <c r="J34" s="2">
        <v>350</v>
      </c>
      <c r="K34" s="1">
        <v>834277</v>
      </c>
      <c r="L34" s="1">
        <v>144872</v>
      </c>
      <c r="M34" s="1">
        <v>5758736</v>
      </c>
      <c r="N34" s="6"/>
      <c r="O34" s="6"/>
    </row>
    <row r="35" spans="1:15" ht="15" thickBot="1" x14ac:dyDescent="0.4">
      <c r="A35" s="43">
        <v>31</v>
      </c>
      <c r="B35" s="41" t="s">
        <v>28</v>
      </c>
      <c r="C35" s="1">
        <v>64394</v>
      </c>
      <c r="D35" s="2"/>
      <c r="E35" s="2">
        <v>441</v>
      </c>
      <c r="F35" s="2"/>
      <c r="G35" s="1">
        <v>51660</v>
      </c>
      <c r="H35" s="1">
        <v>12293</v>
      </c>
      <c r="I35" s="1">
        <v>20086</v>
      </c>
      <c r="J35" s="2">
        <v>138</v>
      </c>
      <c r="K35" s="1">
        <v>973181</v>
      </c>
      <c r="L35" s="1">
        <v>303554</v>
      </c>
      <c r="M35" s="1">
        <v>3205958</v>
      </c>
      <c r="N35" s="6"/>
      <c r="O35" s="6"/>
    </row>
    <row r="36" spans="1:15" ht="15" thickBot="1" x14ac:dyDescent="0.4">
      <c r="A36" s="43">
        <v>32</v>
      </c>
      <c r="B36" s="41" t="s">
        <v>38</v>
      </c>
      <c r="C36" s="1">
        <v>61917</v>
      </c>
      <c r="D36" s="2"/>
      <c r="E36" s="1">
        <v>1112</v>
      </c>
      <c r="F36" s="2"/>
      <c r="G36" s="1">
        <v>11283</v>
      </c>
      <c r="H36" s="1">
        <v>49522</v>
      </c>
      <c r="I36" s="1">
        <v>13859</v>
      </c>
      <c r="J36" s="2">
        <v>249</v>
      </c>
      <c r="K36" s="1">
        <v>1131075</v>
      </c>
      <c r="L36" s="1">
        <v>253169</v>
      </c>
      <c r="M36" s="1">
        <v>4467673</v>
      </c>
      <c r="N36" s="5"/>
      <c r="O36" s="6"/>
    </row>
    <row r="37" spans="1:15" ht="15" thickBot="1" x14ac:dyDescent="0.4">
      <c r="A37" s="43">
        <v>33</v>
      </c>
      <c r="B37" s="41" t="s">
        <v>23</v>
      </c>
      <c r="C37" s="1">
        <v>56024</v>
      </c>
      <c r="D37" s="2"/>
      <c r="E37" s="1">
        <v>4495</v>
      </c>
      <c r="F37" s="2"/>
      <c r="G37" s="1">
        <v>41552</v>
      </c>
      <c r="H37" s="1">
        <v>9977</v>
      </c>
      <c r="I37" s="1">
        <v>15714</v>
      </c>
      <c r="J37" s="1">
        <v>1261</v>
      </c>
      <c r="K37" s="1">
        <v>1465434</v>
      </c>
      <c r="L37" s="1">
        <v>411028</v>
      </c>
      <c r="M37" s="1">
        <v>3565287</v>
      </c>
      <c r="N37" s="5"/>
      <c r="O37" s="6"/>
    </row>
    <row r="38" spans="1:15" ht="15" thickBot="1" x14ac:dyDescent="0.4">
      <c r="A38" s="43">
        <v>34</v>
      </c>
      <c r="B38" s="41" t="s">
        <v>45</v>
      </c>
      <c r="C38" s="1">
        <v>54837</v>
      </c>
      <c r="D38" s="2"/>
      <c r="E38" s="2">
        <v>601</v>
      </c>
      <c r="F38" s="2"/>
      <c r="G38" s="1">
        <v>38869</v>
      </c>
      <c r="H38" s="1">
        <v>15367</v>
      </c>
      <c r="I38" s="1">
        <v>18823</v>
      </c>
      <c r="J38" s="2">
        <v>206</v>
      </c>
      <c r="K38" s="1">
        <v>484691</v>
      </c>
      <c r="L38" s="1">
        <v>166371</v>
      </c>
      <c r="M38" s="1">
        <v>2913314</v>
      </c>
      <c r="N38" s="5"/>
      <c r="O38" s="6"/>
    </row>
    <row r="39" spans="1:15" ht="15" thickBot="1" x14ac:dyDescent="0.4">
      <c r="A39" s="43">
        <v>35</v>
      </c>
      <c r="B39" s="41" t="s">
        <v>50</v>
      </c>
      <c r="C39" s="1">
        <v>41388</v>
      </c>
      <c r="D39" s="2"/>
      <c r="E39" s="2">
        <v>452</v>
      </c>
      <c r="F39" s="2"/>
      <c r="G39" s="1">
        <v>30509</v>
      </c>
      <c r="H39" s="1">
        <v>10427</v>
      </c>
      <c r="I39" s="1">
        <v>21396</v>
      </c>
      <c r="J39" s="2">
        <v>234</v>
      </c>
      <c r="K39" s="1">
        <v>428341</v>
      </c>
      <c r="L39" s="1">
        <v>221433</v>
      </c>
      <c r="M39" s="1">
        <v>1934408</v>
      </c>
      <c r="N39" s="5"/>
      <c r="O39" s="6"/>
    </row>
    <row r="40" spans="1:15" ht="15" thickBot="1" x14ac:dyDescent="0.4">
      <c r="A40" s="43">
        <v>36</v>
      </c>
      <c r="B40" s="41" t="s">
        <v>49</v>
      </c>
      <c r="C40" s="1">
        <v>37901</v>
      </c>
      <c r="D40" s="2"/>
      <c r="E40" s="2">
        <v>447</v>
      </c>
      <c r="F40" s="2"/>
      <c r="G40" s="1">
        <v>20485</v>
      </c>
      <c r="H40" s="1">
        <v>16969</v>
      </c>
      <c r="I40" s="1">
        <v>21209</v>
      </c>
      <c r="J40" s="2">
        <v>250</v>
      </c>
      <c r="K40" s="1">
        <v>290911</v>
      </c>
      <c r="L40" s="1">
        <v>162787</v>
      </c>
      <c r="M40" s="1">
        <v>1787065</v>
      </c>
      <c r="N40" s="5"/>
      <c r="O40" s="6"/>
    </row>
    <row r="41" spans="1:15" ht="15" thickBot="1" x14ac:dyDescent="0.4">
      <c r="A41" s="43">
        <v>37</v>
      </c>
      <c r="B41" s="41" t="s">
        <v>37</v>
      </c>
      <c r="C41" s="1">
        <v>30995</v>
      </c>
      <c r="D41" s="2"/>
      <c r="E41" s="2">
        <v>529</v>
      </c>
      <c r="F41" s="2"/>
      <c r="G41" s="1">
        <v>5431</v>
      </c>
      <c r="H41" s="1">
        <v>25035</v>
      </c>
      <c r="I41" s="1">
        <v>7349</v>
      </c>
      <c r="J41" s="2">
        <v>125</v>
      </c>
      <c r="K41" s="1">
        <v>637284</v>
      </c>
      <c r="L41" s="1">
        <v>151096</v>
      </c>
      <c r="M41" s="1">
        <v>4217737</v>
      </c>
      <c r="N41" s="5"/>
      <c r="O41" s="6"/>
    </row>
    <row r="42" spans="1:15" ht="15" thickBot="1" x14ac:dyDescent="0.4">
      <c r="A42" s="43">
        <v>38</v>
      </c>
      <c r="B42" s="41" t="s">
        <v>44</v>
      </c>
      <c r="C42" s="1">
        <v>27683</v>
      </c>
      <c r="D42" s="2"/>
      <c r="E42" s="2">
        <v>851</v>
      </c>
      <c r="F42" s="2"/>
      <c r="G42" s="1">
        <v>15518</v>
      </c>
      <c r="H42" s="1">
        <v>11314</v>
      </c>
      <c r="I42" s="1">
        <v>13202</v>
      </c>
      <c r="J42" s="2">
        <v>406</v>
      </c>
      <c r="K42" s="1">
        <v>866683</v>
      </c>
      <c r="L42" s="1">
        <v>413330</v>
      </c>
      <c r="M42" s="1">
        <v>2096829</v>
      </c>
      <c r="N42" s="5"/>
      <c r="O42" s="6"/>
    </row>
    <row r="43" spans="1:15" ht="15" thickBot="1" x14ac:dyDescent="0.4">
      <c r="A43" s="43">
        <v>39</v>
      </c>
      <c r="B43" s="41" t="s">
        <v>40</v>
      </c>
      <c r="C43" s="1">
        <v>23932</v>
      </c>
      <c r="D43" s="2"/>
      <c r="E43" s="1">
        <v>1097</v>
      </c>
      <c r="F43" s="2"/>
      <c r="G43" s="1">
        <v>2268</v>
      </c>
      <c r="H43" s="1">
        <v>20567</v>
      </c>
      <c r="I43" s="1">
        <v>22591</v>
      </c>
      <c r="J43" s="1">
        <v>1036</v>
      </c>
      <c r="K43" s="1">
        <v>690281</v>
      </c>
      <c r="L43" s="1">
        <v>651601</v>
      </c>
      <c r="M43" s="1">
        <v>1059361</v>
      </c>
      <c r="N43" s="6"/>
      <c r="O43" s="6"/>
    </row>
    <row r="44" spans="1:15" ht="15" thickBot="1" x14ac:dyDescent="0.4">
      <c r="A44" s="43">
        <v>40</v>
      </c>
      <c r="B44" s="41" t="s">
        <v>43</v>
      </c>
      <c r="C44" s="1">
        <v>19667</v>
      </c>
      <c r="D44" s="2"/>
      <c r="E44" s="2">
        <v>627</v>
      </c>
      <c r="F44" s="2"/>
      <c r="G44" s="1">
        <v>10376</v>
      </c>
      <c r="H44" s="1">
        <v>8664</v>
      </c>
      <c r="I44" s="1">
        <v>20197</v>
      </c>
      <c r="J44" s="2">
        <v>644</v>
      </c>
      <c r="K44" s="1">
        <v>273213</v>
      </c>
      <c r="L44" s="1">
        <v>280574</v>
      </c>
      <c r="M44" s="1">
        <v>973764</v>
      </c>
      <c r="N44" s="6"/>
      <c r="O44" s="6"/>
    </row>
    <row r="45" spans="1:15" ht="15" thickBot="1" x14ac:dyDescent="0.4">
      <c r="A45" s="43">
        <v>41</v>
      </c>
      <c r="B45" s="41" t="s">
        <v>54</v>
      </c>
      <c r="C45" s="1">
        <v>18869</v>
      </c>
      <c r="D45" s="2"/>
      <c r="E45" s="2">
        <v>202</v>
      </c>
      <c r="F45" s="2"/>
      <c r="G45" s="1">
        <v>15777</v>
      </c>
      <c r="H45" s="1">
        <v>2890</v>
      </c>
      <c r="I45" s="1">
        <v>21329</v>
      </c>
      <c r="J45" s="2">
        <v>228</v>
      </c>
      <c r="K45" s="1">
        <v>177023</v>
      </c>
      <c r="L45" s="1">
        <v>200103</v>
      </c>
      <c r="M45" s="1">
        <v>884659</v>
      </c>
      <c r="N45" s="6"/>
      <c r="O45" s="6"/>
    </row>
    <row r="46" spans="1:15" ht="15" thickBot="1" x14ac:dyDescent="0.4">
      <c r="A46" s="43">
        <v>42</v>
      </c>
      <c r="B46" s="41" t="s">
        <v>53</v>
      </c>
      <c r="C46" s="1">
        <v>18244</v>
      </c>
      <c r="D46" s="2"/>
      <c r="E46" s="2">
        <v>193</v>
      </c>
      <c r="F46" s="2"/>
      <c r="G46" s="1">
        <v>14841</v>
      </c>
      <c r="H46" s="1">
        <v>3210</v>
      </c>
      <c r="I46" s="1">
        <v>23940</v>
      </c>
      <c r="J46" s="2">
        <v>253</v>
      </c>
      <c r="K46" s="1">
        <v>229511</v>
      </c>
      <c r="L46" s="1">
        <v>301171</v>
      </c>
      <c r="M46" s="1">
        <v>762062</v>
      </c>
      <c r="N46" s="5"/>
      <c r="O46" s="6"/>
    </row>
    <row r="47" spans="1:15" ht="15" thickBot="1" x14ac:dyDescent="0.4">
      <c r="A47" s="43">
        <v>43</v>
      </c>
      <c r="B47" s="41" t="s">
        <v>63</v>
      </c>
      <c r="C47" s="1">
        <v>14978</v>
      </c>
      <c r="D47" s="2"/>
      <c r="E47" s="2">
        <v>621</v>
      </c>
      <c r="F47" s="2"/>
      <c r="G47" s="1">
        <v>11856</v>
      </c>
      <c r="H47" s="1">
        <v>2501</v>
      </c>
      <c r="I47" s="1">
        <v>21223</v>
      </c>
      <c r="J47" s="2">
        <v>880</v>
      </c>
      <c r="K47" s="1">
        <v>357744</v>
      </c>
      <c r="L47" s="1">
        <v>506900</v>
      </c>
      <c r="M47" s="1">
        <v>705749</v>
      </c>
      <c r="N47" s="6"/>
      <c r="O47" s="6"/>
    </row>
    <row r="48" spans="1:15" ht="15" thickBot="1" x14ac:dyDescent="0.4">
      <c r="A48" s="43">
        <v>44</v>
      </c>
      <c r="B48" s="41" t="s">
        <v>56</v>
      </c>
      <c r="C48" s="1">
        <v>14171</v>
      </c>
      <c r="D48" s="2"/>
      <c r="E48" s="2">
        <v>312</v>
      </c>
      <c r="F48" s="2"/>
      <c r="G48" s="1">
        <v>10317</v>
      </c>
      <c r="H48" s="1">
        <v>3542</v>
      </c>
      <c r="I48" s="1">
        <v>7907</v>
      </c>
      <c r="J48" s="2">
        <v>174</v>
      </c>
      <c r="K48" s="1">
        <v>519175</v>
      </c>
      <c r="L48" s="1">
        <v>289694</v>
      </c>
      <c r="M48" s="1">
        <v>1792147</v>
      </c>
      <c r="N48" s="6"/>
      <c r="O48" s="6"/>
    </row>
    <row r="49" spans="1:15" ht="15" thickBot="1" x14ac:dyDescent="0.4">
      <c r="A49" s="43">
        <v>45</v>
      </c>
      <c r="B49" s="41" t="s">
        <v>47</v>
      </c>
      <c r="C49" s="1">
        <v>11459</v>
      </c>
      <c r="D49" s="2"/>
      <c r="E49" s="2">
        <v>120</v>
      </c>
      <c r="F49" s="2"/>
      <c r="G49" s="1">
        <v>4888</v>
      </c>
      <c r="H49" s="1">
        <v>6451</v>
      </c>
      <c r="I49" s="1">
        <v>8093</v>
      </c>
      <c r="J49" s="2">
        <v>85</v>
      </c>
      <c r="K49" s="1">
        <v>387200</v>
      </c>
      <c r="L49" s="1">
        <v>273471</v>
      </c>
      <c r="M49" s="1">
        <v>1415872</v>
      </c>
      <c r="N49" s="5"/>
      <c r="O49" s="6"/>
    </row>
    <row r="50" spans="1:15" ht="15" thickBot="1" x14ac:dyDescent="0.4">
      <c r="A50" s="43">
        <v>46</v>
      </c>
      <c r="B50" s="41" t="s">
        <v>51</v>
      </c>
      <c r="C50" s="1">
        <v>10429</v>
      </c>
      <c r="D50" s="2"/>
      <c r="E50" s="2">
        <v>160</v>
      </c>
      <c r="F50" s="2"/>
      <c r="G50" s="1">
        <v>7876</v>
      </c>
      <c r="H50" s="1">
        <v>2393</v>
      </c>
      <c r="I50" s="1">
        <v>9758</v>
      </c>
      <c r="J50" s="2">
        <v>150</v>
      </c>
      <c r="K50" s="1">
        <v>311262</v>
      </c>
      <c r="L50" s="1">
        <v>291232</v>
      </c>
      <c r="M50" s="1">
        <v>1068778</v>
      </c>
      <c r="N50" s="5"/>
      <c r="O50" s="6"/>
    </row>
    <row r="51" spans="1:15" ht="15" thickBot="1" x14ac:dyDescent="0.4">
      <c r="A51" s="43">
        <v>47</v>
      </c>
      <c r="B51" s="41" t="s">
        <v>42</v>
      </c>
      <c r="C51" s="1">
        <v>7952</v>
      </c>
      <c r="D51" s="2"/>
      <c r="E51" s="2">
        <v>438</v>
      </c>
      <c r="F51" s="2"/>
      <c r="G51" s="1">
        <v>7226</v>
      </c>
      <c r="H51" s="2">
        <v>288</v>
      </c>
      <c r="I51" s="1">
        <v>5848</v>
      </c>
      <c r="J51" s="2">
        <v>322</v>
      </c>
      <c r="K51" s="1">
        <v>272996</v>
      </c>
      <c r="L51" s="1">
        <v>200775</v>
      </c>
      <c r="M51" s="1">
        <v>1359711</v>
      </c>
      <c r="N51" s="6"/>
      <c r="O51" s="6"/>
    </row>
    <row r="52" spans="1:15" ht="15" thickBot="1" x14ac:dyDescent="0.4">
      <c r="A52" s="43">
        <v>48</v>
      </c>
      <c r="B52" s="41" t="s">
        <v>52</v>
      </c>
      <c r="C52" s="1">
        <v>6906</v>
      </c>
      <c r="D52" s="2"/>
      <c r="E52" s="2">
        <v>45</v>
      </c>
      <c r="F52" s="2"/>
      <c r="G52" s="1">
        <v>2227</v>
      </c>
      <c r="H52" s="1">
        <v>4634</v>
      </c>
      <c r="I52" s="1">
        <v>9440</v>
      </c>
      <c r="J52" s="2">
        <v>62</v>
      </c>
      <c r="K52" s="1">
        <v>428645</v>
      </c>
      <c r="L52" s="1">
        <v>585945</v>
      </c>
      <c r="M52" s="1">
        <v>731545</v>
      </c>
      <c r="N52" s="6"/>
      <c r="O52" s="6"/>
    </row>
    <row r="53" spans="1:15" ht="15" thickBot="1" x14ac:dyDescent="0.4">
      <c r="A53" s="43">
        <v>49</v>
      </c>
      <c r="B53" s="41" t="s">
        <v>39</v>
      </c>
      <c r="C53" s="1">
        <v>5106</v>
      </c>
      <c r="D53" s="2"/>
      <c r="E53" s="2">
        <v>140</v>
      </c>
      <c r="F53" s="2"/>
      <c r="G53" s="1">
        <v>4384</v>
      </c>
      <c r="H53" s="2">
        <v>582</v>
      </c>
      <c r="I53" s="1">
        <v>3799</v>
      </c>
      <c r="J53" s="2">
        <v>104</v>
      </c>
      <c r="K53" s="1">
        <v>385064</v>
      </c>
      <c r="L53" s="1">
        <v>286461</v>
      </c>
      <c r="M53" s="1">
        <v>1344212</v>
      </c>
      <c r="N53" s="5"/>
      <c r="O53" s="6"/>
    </row>
    <row r="54" spans="1:15" ht="15" thickBot="1" x14ac:dyDescent="0.4">
      <c r="A54" s="43">
        <v>50</v>
      </c>
      <c r="B54" s="41" t="s">
        <v>55</v>
      </c>
      <c r="C54" s="1">
        <v>4944</v>
      </c>
      <c r="D54" s="2"/>
      <c r="E54" s="2">
        <v>49</v>
      </c>
      <c r="F54" s="2"/>
      <c r="G54" s="1">
        <v>4172</v>
      </c>
      <c r="H54" s="2">
        <v>723</v>
      </c>
      <c r="I54" s="1">
        <v>8542</v>
      </c>
      <c r="J54" s="2">
        <v>85</v>
      </c>
      <c r="K54" s="1">
        <v>145231</v>
      </c>
      <c r="L54" s="1">
        <v>250935</v>
      </c>
      <c r="M54" s="1">
        <v>578759</v>
      </c>
      <c r="N54" s="5"/>
      <c r="O54" s="6"/>
    </row>
    <row r="55" spans="1:15" ht="15" thickBot="1" x14ac:dyDescent="0.4">
      <c r="A55" s="43">
        <v>51</v>
      </c>
      <c r="B55" s="41" t="s">
        <v>48</v>
      </c>
      <c r="C55" s="1">
        <v>1719</v>
      </c>
      <c r="D55" s="2"/>
      <c r="E55" s="2">
        <v>58</v>
      </c>
      <c r="F55" s="2"/>
      <c r="G55" s="1">
        <v>1557</v>
      </c>
      <c r="H55" s="2">
        <v>104</v>
      </c>
      <c r="I55" s="1">
        <v>2755</v>
      </c>
      <c r="J55" s="2">
        <v>93</v>
      </c>
      <c r="K55" s="1">
        <v>156739</v>
      </c>
      <c r="L55" s="1">
        <v>251189</v>
      </c>
      <c r="M55" s="1">
        <v>623989</v>
      </c>
      <c r="N55" s="6"/>
      <c r="O55" s="6"/>
    </row>
    <row r="56" spans="1:15" ht="15" thickBot="1" x14ac:dyDescent="0.4">
      <c r="A56" s="43">
        <v>62</v>
      </c>
      <c r="B56" s="42" t="s">
        <v>64</v>
      </c>
      <c r="C56" s="1">
        <v>2147</v>
      </c>
      <c r="D56" s="2"/>
      <c r="E56" s="2">
        <v>35</v>
      </c>
      <c r="F56" s="2"/>
      <c r="G56" s="1">
        <v>1505</v>
      </c>
      <c r="H56" s="2">
        <v>607</v>
      </c>
      <c r="I56" s="2"/>
      <c r="J56" s="2"/>
      <c r="K56" s="1">
        <v>46527</v>
      </c>
      <c r="L56" s="2"/>
      <c r="M56" s="2"/>
      <c r="N56" s="6"/>
      <c r="O56" s="5"/>
    </row>
    <row r="57" spans="1:15" ht="15" thickBot="1" x14ac:dyDescent="0.4">
      <c r="A57" s="43">
        <v>63</v>
      </c>
      <c r="B57" s="42" t="s">
        <v>67</v>
      </c>
      <c r="C57" s="2">
        <v>69</v>
      </c>
      <c r="D57" s="2"/>
      <c r="E57" s="2">
        <v>2</v>
      </c>
      <c r="F57" s="2"/>
      <c r="G57" s="2">
        <v>29</v>
      </c>
      <c r="H57" s="2">
        <v>38</v>
      </c>
      <c r="I57" s="2"/>
      <c r="J57" s="2"/>
      <c r="K57" s="1">
        <v>18915</v>
      </c>
      <c r="L57" s="2"/>
      <c r="M57" s="2"/>
      <c r="N57" s="5"/>
      <c r="O57" s="5"/>
    </row>
    <row r="58" spans="1:15" ht="15" thickBot="1" x14ac:dyDescent="0.4">
      <c r="A58" s="43">
        <v>64</v>
      </c>
      <c r="B58" s="42" t="s">
        <v>65</v>
      </c>
      <c r="C58" s="1">
        <v>42476</v>
      </c>
      <c r="D58" s="2"/>
      <c r="E58" s="2">
        <v>609</v>
      </c>
      <c r="F58" s="2"/>
      <c r="G58" s="1">
        <v>2267</v>
      </c>
      <c r="H58" s="1">
        <v>39600</v>
      </c>
      <c r="I58" s="1">
        <v>12541</v>
      </c>
      <c r="J58" s="2">
        <v>180</v>
      </c>
      <c r="K58" s="1">
        <v>464073</v>
      </c>
      <c r="L58" s="1">
        <v>137018</v>
      </c>
      <c r="M58" s="1">
        <v>3386941</v>
      </c>
      <c r="N58" s="5"/>
      <c r="O58" s="5"/>
    </row>
    <row r="59" spans="1:15" ht="21.5" thickBot="1" x14ac:dyDescent="0.4">
      <c r="A59" s="56">
        <v>65</v>
      </c>
      <c r="B59" s="57" t="s">
        <v>66</v>
      </c>
      <c r="C59" s="58">
        <v>1269</v>
      </c>
      <c r="D59" s="59"/>
      <c r="E59" s="59">
        <v>19</v>
      </c>
      <c r="F59" s="59"/>
      <c r="G59" s="58">
        <v>1186</v>
      </c>
      <c r="H59" s="59">
        <v>64</v>
      </c>
      <c r="I59" s="59"/>
      <c r="J59" s="59"/>
      <c r="K59" s="58">
        <v>19314</v>
      </c>
      <c r="L59" s="59"/>
      <c r="M59" s="59"/>
      <c r="N59" s="60"/>
      <c r="O59" s="34"/>
    </row>
  </sheetData>
  <mergeCells count="2">
    <mergeCell ref="P1:R1"/>
    <mergeCell ref="U1:Y1"/>
  </mergeCells>
  <hyperlinks>
    <hyperlink ref="B5" r:id="rId1" display="https://www.worldometers.info/coronavirus/usa/california/" xr:uid="{49C4BC24-B3AF-4103-ACC0-AD5D65724FC4}"/>
    <hyperlink ref="B6" r:id="rId2" display="https://www.worldometers.info/coronavirus/usa/texas/" xr:uid="{B3A6EBCA-C1D2-44B2-BD21-98043C2170DF}"/>
    <hyperlink ref="B7" r:id="rId3" display="https://www.worldometers.info/coronavirus/usa/florida/" xr:uid="{03DFAFB6-205C-40B8-880C-F6164E9AC7A8}"/>
    <hyperlink ref="B8" r:id="rId4" display="https://www.worldometers.info/coronavirus/usa/new-york/" xr:uid="{3A407CE5-8DE2-4358-93BF-75A264DC39C6}"/>
    <hyperlink ref="B9" r:id="rId5" display="https://www.worldometers.info/coronavirus/usa/georgia/" xr:uid="{86585FB5-53E5-45ED-9678-B5B26C6BE4CF}"/>
    <hyperlink ref="B10" r:id="rId6" display="https://www.worldometers.info/coronavirus/usa/illinois/" xr:uid="{4684AB1A-9B9C-42F3-809B-40361908904A}"/>
    <hyperlink ref="B11" r:id="rId7" display="https://www.worldometers.info/coronavirus/usa/arizona/" xr:uid="{F89D6754-88BB-4BDA-9A29-14C6C0B5CAFB}"/>
    <hyperlink ref="B12" r:id="rId8" display="https://www.worldometers.info/coronavirus/usa/new-jersey/" xr:uid="{A4ACEAA8-B83F-4016-A573-A1F39D4AEF09}"/>
    <hyperlink ref="B13" r:id="rId9" display="https://www.worldometers.info/coronavirus/usa/north-carolina/" xr:uid="{E0802E37-CB8F-448D-BCFA-04A5F7DE1AE8}"/>
    <hyperlink ref="B14" r:id="rId10" display="https://www.worldometers.info/coronavirus/usa/tennessee/" xr:uid="{BB3D9475-3F54-4D12-ACFA-8711DD1052C0}"/>
    <hyperlink ref="B15" r:id="rId11" display="https://www.worldometers.info/coronavirus/usa/louisiana/" xr:uid="{E2C3CB1D-C860-442D-AE0E-D4121CDCFD0C}"/>
    <hyperlink ref="B16" r:id="rId12" display="https://www.worldometers.info/coronavirus/usa/pennsylvania/" xr:uid="{BA19653F-736B-4F5B-A402-AE57C8A0E851}"/>
    <hyperlink ref="B17" r:id="rId13" display="https://www.worldometers.info/coronavirus/usa/alabama/" xr:uid="{15A76875-5399-4B5A-A972-CDEBBF64FE54}"/>
    <hyperlink ref="B18" r:id="rId14" display="https://www.worldometers.info/coronavirus/usa/ohio/" xr:uid="{C037F51A-40CB-42FF-8830-7B2A293553CF}"/>
    <hyperlink ref="B19" r:id="rId15" display="https://www.worldometers.info/coronavirus/usa/virginia/" xr:uid="{41923DD2-2601-45F7-9278-F20BBB04A5F9}"/>
    <hyperlink ref="B20" r:id="rId16" display="https://www.worldometers.info/coronavirus/usa/south-carolina/" xr:uid="{85C47CF7-EB3F-4526-9D16-74DFAE6D4452}"/>
    <hyperlink ref="B21" r:id="rId17" display="https://www.worldometers.info/coronavirus/usa/michigan/" xr:uid="{A674A66A-65BA-46C8-90E3-33D064677F53}"/>
    <hyperlink ref="B22" r:id="rId18" display="https://www.worldometers.info/coronavirus/usa/massachusetts/" xr:uid="{AC1D232F-8E19-4691-8D57-20FF11F90F47}"/>
    <hyperlink ref="B23" r:id="rId19" display="https://www.worldometers.info/coronavirus/usa/maryland/" xr:uid="{680D1E8B-9A80-4975-B5CA-DB0C2E9266E2}"/>
    <hyperlink ref="B24" r:id="rId20" display="https://www.worldometers.info/coronavirus/usa/missouri/" xr:uid="{0456E854-CAF9-4F28-AEE6-F7BB515BEE15}"/>
    <hyperlink ref="B25" r:id="rId21" display="https://www.worldometers.info/coronavirus/usa/indiana/" xr:uid="{A88C09D6-F4F6-45CD-BA54-995A4139D933}"/>
    <hyperlink ref="B26" r:id="rId22" display="https://www.worldometers.info/coronavirus/usa/wisconsin/" xr:uid="{BFD574F5-B2CA-48FE-AE62-4285431425D4}"/>
    <hyperlink ref="B27" r:id="rId23" display="https://www.worldometers.info/coronavirus/usa/mississippi/" xr:uid="{5EDC24F4-A703-407B-BB25-16D1082E6310}"/>
    <hyperlink ref="B28" r:id="rId24" display="https://www.worldometers.info/coronavirus/usa/minnesota/" xr:uid="{6AE19ECE-92A9-4410-B9CD-1BC55A87E704}"/>
    <hyperlink ref="B29" r:id="rId25" display="https://www.worldometers.info/coronavirus/usa/washington/" xr:uid="{023941F2-0467-402A-99A9-F406192DB573}"/>
    <hyperlink ref="B30" r:id="rId26" display="https://www.worldometers.info/coronavirus/usa/iowa/" xr:uid="{16AA35FD-A8B5-4F1F-B08C-C6EA1BD88224}"/>
    <hyperlink ref="B31" r:id="rId27" display="https://www.worldometers.info/coronavirus/usa/oklahoma/" xr:uid="{6B9B8FC3-C35A-45C4-851A-BC4E8F592C55}"/>
    <hyperlink ref="B32" r:id="rId28" display="https://www.worldometers.info/coronavirus/usa/arkansas/" xr:uid="{000C80DA-1D89-4C29-AC5F-85F3640A6399}"/>
    <hyperlink ref="B33" r:id="rId29" display="https://www.worldometers.info/coronavirus/usa/nevada/" xr:uid="{54483E8B-E026-4ECA-8FA8-B939E6C96D7F}"/>
    <hyperlink ref="B34" r:id="rId30" display="https://www.worldometers.info/coronavirus/usa/colorado/" xr:uid="{62B0FB7A-54D2-4578-8A24-1312EC521515}"/>
    <hyperlink ref="B35" r:id="rId31" display="https://www.worldometers.info/coronavirus/usa/utah/" xr:uid="{211F0049-F0BD-4CC8-B340-ACDAA979F1AE}"/>
    <hyperlink ref="B36" r:id="rId32" display="https://www.worldometers.info/coronavirus/usa/kentucky/" xr:uid="{2644D390-9D63-47A3-9778-C60133D6F321}"/>
    <hyperlink ref="B37" r:id="rId33" display="https://www.worldometers.info/coronavirus/usa/connecticut/" xr:uid="{15160E50-CC6C-4FC0-88ED-ECA066DBA4E3}"/>
    <hyperlink ref="B38" r:id="rId34" display="https://www.worldometers.info/coronavirus/usa/kansas/" xr:uid="{E2262E7C-B27E-43F6-BBB7-88E26BBA0114}"/>
    <hyperlink ref="B39" r:id="rId35" display="https://www.worldometers.info/coronavirus/usa/nebraska/" xr:uid="{17054EDD-EDC7-46D5-9094-06E710DF9161}"/>
    <hyperlink ref="B40" r:id="rId36" display="https://www.worldometers.info/coronavirus/usa/idaho/" xr:uid="{23EFBECA-8816-44EE-B3AA-D6B28D16BF48}"/>
    <hyperlink ref="B41" r:id="rId37" display="https://www.worldometers.info/coronavirus/usa/oregon/" xr:uid="{EEBAC513-17A1-420B-90F2-433FAF3DCE2D}"/>
    <hyperlink ref="B42" r:id="rId38" display="https://www.worldometers.info/coronavirus/usa/new-mexico/" xr:uid="{264ADF28-CBC7-4EE9-BCB7-1EDFCF797EAA}"/>
    <hyperlink ref="B43" r:id="rId39" display="https://www.worldometers.info/coronavirus/usa/rhode-island/" xr:uid="{F5D5D4F1-91F3-4295-92B1-B6AE8EEAB924}"/>
    <hyperlink ref="B44" r:id="rId40" display="https://www.worldometers.info/coronavirus/usa/delaware/" xr:uid="{35D3767D-5C42-4A56-9DFD-61CD97C60F9A}"/>
    <hyperlink ref="B45" r:id="rId41" display="https://www.worldometers.info/coronavirus/usa/south-dakota/" xr:uid="{99745B95-FFEC-4B60-BF5E-D5D6B0BF187A}"/>
    <hyperlink ref="B46" r:id="rId42" display="https://www.worldometers.info/coronavirus/usa/north-dakota/" xr:uid="{9DC9DFCD-C601-4CBE-8949-BD85D362DAB7}"/>
    <hyperlink ref="B47" r:id="rId43" display="https://www.worldometers.info/coronavirus/usa/district-of-columbia/" xr:uid="{C579E28E-37AB-48B8-9DB9-7A1555DF403D}"/>
    <hyperlink ref="B48" r:id="rId44" display="https://www.worldometers.info/coronavirus/usa/west-virginia/" xr:uid="{E2E9FBA0-76CD-4450-ABAB-46D0BF5675F2}"/>
    <hyperlink ref="B49" r:id="rId45" display="https://www.worldometers.info/coronavirus/usa/hawaii/" xr:uid="{AD27FA38-E287-4E6B-979B-9F58367A707D}"/>
    <hyperlink ref="B50" r:id="rId46" display="https://www.worldometers.info/coronavirus/usa/montana/" xr:uid="{43C89FEA-4C06-48B0-905F-A7C092998D1B}"/>
    <hyperlink ref="B51" r:id="rId47" display="https://www.worldometers.info/coronavirus/usa/new-hampshire/" xr:uid="{1F44C352-3927-4D7E-BD12-0D2AAD57C77D}"/>
    <hyperlink ref="B52" r:id="rId48" display="https://www.worldometers.info/coronavirus/usa/alaska/" xr:uid="{78D3F8AE-A344-4D09-ACF0-9D915EA2FB74}"/>
    <hyperlink ref="B53" r:id="rId49" display="https://www.worldometers.info/coronavirus/usa/maine/" xr:uid="{F636B3D7-E078-4786-B19D-F2507CA300B3}"/>
    <hyperlink ref="B54" r:id="rId50" display="https://www.worldometers.info/coronavirus/usa/wyoming/" xr:uid="{ADA4359C-B22D-45F8-AC10-A6B8D4255B0F}"/>
    <hyperlink ref="B55" r:id="rId51" display="https://www.worldometers.info/coronavirus/usa/vermont/" xr:uid="{589B77A4-4A40-43A7-A430-B3A31281FB90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Q66"/>
  <sheetViews>
    <sheetView workbookViewId="0">
      <pane xSplit="1" ySplit="1" topLeftCell="B18" activePane="bottomRight" state="frozen"/>
      <selection pane="topRight" activeCell="B1" sqref="B1"/>
      <selection pane="bottomLeft" activeCell="A2" sqref="A2"/>
      <selection pane="bottomRight" activeCell="D2" sqref="A2:D56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1" width="14.36328125" style="26" customWidth="1"/>
    <col min="12" max="12" width="14.36328125" style="25" customWidth="1"/>
    <col min="13" max="13" width="4.81640625" style="25" customWidth="1"/>
    <col min="14" max="14" width="10.08984375" style="25" customWidth="1"/>
    <col min="15" max="15" width="8.7265625" style="25"/>
    <col min="16" max="16" width="12.6328125" style="25" customWidth="1"/>
    <col min="17" max="17" width="9.81640625" style="40" customWidth="1"/>
    <col min="18" max="16384" width="8.7265625" style="25"/>
  </cols>
  <sheetData>
    <row r="1" spans="1:17" customFormat="1" ht="44" thickBot="1" x14ac:dyDescent="0.4">
      <c r="A1" s="23" t="s">
        <v>1</v>
      </c>
      <c r="B1" s="24" t="s">
        <v>93</v>
      </c>
      <c r="C1" s="24" t="s">
        <v>92</v>
      </c>
      <c r="D1" s="24" t="s">
        <v>91</v>
      </c>
      <c r="E1" s="24" t="s">
        <v>90</v>
      </c>
      <c r="F1" s="24" t="s">
        <v>104</v>
      </c>
      <c r="G1" s="24" t="s">
        <v>89</v>
      </c>
      <c r="H1" s="24" t="s">
        <v>88</v>
      </c>
      <c r="I1" s="24" t="s">
        <v>94</v>
      </c>
      <c r="J1" s="24" t="s">
        <v>87</v>
      </c>
      <c r="K1" s="24" t="s">
        <v>86</v>
      </c>
      <c r="L1" s="24" t="s">
        <v>103</v>
      </c>
      <c r="M1" s="24"/>
      <c r="N1" s="24" t="s">
        <v>98</v>
      </c>
      <c r="O1" s="24" t="s">
        <v>99</v>
      </c>
      <c r="P1" s="24" t="s">
        <v>100</v>
      </c>
      <c r="Q1" s="24" t="s">
        <v>101</v>
      </c>
    </row>
    <row r="2" spans="1:17" ht="15" thickBot="1" x14ac:dyDescent="0.35">
      <c r="A2" s="41" t="s">
        <v>36</v>
      </c>
      <c r="B2" s="1">
        <v>145780</v>
      </c>
      <c r="C2" s="2"/>
      <c r="D2" s="1">
        <v>2439</v>
      </c>
      <c r="E2" s="2"/>
      <c r="F2" s="1">
        <v>61232</v>
      </c>
      <c r="G2" s="1">
        <v>82109</v>
      </c>
      <c r="H2" s="1">
        <v>29732</v>
      </c>
      <c r="I2" s="2">
        <v>497</v>
      </c>
      <c r="J2" s="1">
        <v>1116478</v>
      </c>
      <c r="K2" s="1">
        <v>227705</v>
      </c>
      <c r="L2" s="1">
        <v>4903185</v>
      </c>
      <c r="M2" s="44"/>
      <c r="N2" s="37">
        <f>IFERROR(B2/J2,0)</f>
        <v>0.13057131443700637</v>
      </c>
      <c r="O2" s="38">
        <f>IFERROR(I2/H2,0)</f>
        <v>1.6715996233014934E-2</v>
      </c>
      <c r="P2" s="36">
        <f>D2*250</f>
        <v>609750</v>
      </c>
      <c r="Q2" s="39">
        <f>ABS(P2-B2)/B2</f>
        <v>3.1826725202359718</v>
      </c>
    </row>
    <row r="3" spans="1:17" ht="15" thickBot="1" x14ac:dyDescent="0.35">
      <c r="A3" s="41" t="s">
        <v>52</v>
      </c>
      <c r="B3" s="1">
        <v>6906</v>
      </c>
      <c r="C3" s="2"/>
      <c r="D3" s="2">
        <v>45</v>
      </c>
      <c r="E3" s="2"/>
      <c r="F3" s="1">
        <v>2227</v>
      </c>
      <c r="G3" s="1">
        <v>4634</v>
      </c>
      <c r="H3" s="1">
        <v>9440</v>
      </c>
      <c r="I3" s="2">
        <v>62</v>
      </c>
      <c r="J3" s="1">
        <v>428645</v>
      </c>
      <c r="K3" s="1">
        <v>585945</v>
      </c>
      <c r="L3" s="1">
        <v>731545</v>
      </c>
      <c r="M3" s="44"/>
      <c r="N3" s="37">
        <f>IFERROR(B3/J3,0)</f>
        <v>1.6111234238122454E-2</v>
      </c>
      <c r="O3" s="38">
        <f>IFERROR(I3/H3,0)</f>
        <v>6.5677966101694912E-3</v>
      </c>
      <c r="P3" s="36">
        <f>D3*250</f>
        <v>11250</v>
      </c>
      <c r="Q3" s="39">
        <f>ABS(P3-B3)/B3</f>
        <v>0.629018245004344</v>
      </c>
    </row>
    <row r="4" spans="1:17" ht="15" thickBot="1" x14ac:dyDescent="0.35">
      <c r="A4" s="41" t="s">
        <v>33</v>
      </c>
      <c r="B4" s="1">
        <v>214251</v>
      </c>
      <c r="C4" s="2"/>
      <c r="D4" s="1">
        <v>5478</v>
      </c>
      <c r="E4" s="2"/>
      <c r="F4" s="1">
        <v>33946</v>
      </c>
      <c r="G4" s="1">
        <v>174827</v>
      </c>
      <c r="H4" s="1">
        <v>29435</v>
      </c>
      <c r="I4" s="2">
        <v>753</v>
      </c>
      <c r="J4" s="1">
        <v>1670418</v>
      </c>
      <c r="K4" s="1">
        <v>229493</v>
      </c>
      <c r="L4" s="1">
        <v>7278717</v>
      </c>
      <c r="M4" s="44"/>
      <c r="N4" s="37">
        <f>IFERROR(B4/J4,0)</f>
        <v>0.12826190809725471</v>
      </c>
      <c r="O4" s="38">
        <f>IFERROR(I4/H4,0)</f>
        <v>2.5581790385595379E-2</v>
      </c>
      <c r="P4" s="36">
        <f>D4*250</f>
        <v>1369500</v>
      </c>
      <c r="Q4" s="39">
        <f>ABS(P4-B4)/B4</f>
        <v>5.3920355097525796</v>
      </c>
    </row>
    <row r="5" spans="1:17" ht="12.5" customHeight="1" thickBot="1" x14ac:dyDescent="0.35">
      <c r="A5" s="41" t="s">
        <v>34</v>
      </c>
      <c r="B5" s="1">
        <v>76364</v>
      </c>
      <c r="C5" s="2"/>
      <c r="D5" s="1">
        <v>1197</v>
      </c>
      <c r="E5" s="2"/>
      <c r="F5" s="1">
        <v>68456</v>
      </c>
      <c r="G5" s="1">
        <v>6711</v>
      </c>
      <c r="H5" s="1">
        <v>25304</v>
      </c>
      <c r="I5" s="2">
        <v>397</v>
      </c>
      <c r="J5" s="1">
        <v>901625</v>
      </c>
      <c r="K5" s="1">
        <v>298769</v>
      </c>
      <c r="L5" s="1">
        <v>3017804</v>
      </c>
      <c r="M5" s="44"/>
      <c r="N5" s="37">
        <f>IFERROR(B5/J5,0)</f>
        <v>8.469596561763483E-2</v>
      </c>
      <c r="O5" s="38">
        <f>IFERROR(I5/H5,0)</f>
        <v>1.568921909579513E-2</v>
      </c>
      <c r="P5" s="36">
        <f>D5*250</f>
        <v>299250</v>
      </c>
      <c r="Q5" s="39">
        <f>ABS(P5-B5)/B5</f>
        <v>2.9187313393745744</v>
      </c>
    </row>
    <row r="6" spans="1:17" ht="15" thickBot="1" x14ac:dyDescent="0.35">
      <c r="A6" s="41" t="s">
        <v>10</v>
      </c>
      <c r="B6" s="1">
        <v>790679</v>
      </c>
      <c r="C6" s="2"/>
      <c r="D6" s="1">
        <v>15071</v>
      </c>
      <c r="E6" s="2"/>
      <c r="F6" s="1">
        <v>399311</v>
      </c>
      <c r="G6" s="1">
        <v>376297</v>
      </c>
      <c r="H6" s="1">
        <v>20011</v>
      </c>
      <c r="I6" s="2">
        <v>381</v>
      </c>
      <c r="J6" s="1">
        <v>13672782</v>
      </c>
      <c r="K6" s="1">
        <v>346039</v>
      </c>
      <c r="L6" s="1">
        <v>39512223</v>
      </c>
      <c r="M6" s="44"/>
      <c r="N6" s="37">
        <f>IFERROR(B6/J6,0)</f>
        <v>5.7828684754865543E-2</v>
      </c>
      <c r="O6" s="38">
        <f>IFERROR(I6/H6,0)</f>
        <v>1.9039528259457299E-2</v>
      </c>
      <c r="P6" s="36">
        <f>D6*250</f>
        <v>3767750</v>
      </c>
      <c r="Q6" s="39">
        <f>ABS(P6-B6)/B6</f>
        <v>3.7652081312390995</v>
      </c>
    </row>
    <row r="7" spans="1:17" ht="15" thickBot="1" x14ac:dyDescent="0.35">
      <c r="A7" s="41" t="s">
        <v>18</v>
      </c>
      <c r="B7" s="1">
        <v>65399</v>
      </c>
      <c r="C7" s="2"/>
      <c r="D7" s="1">
        <v>2018</v>
      </c>
      <c r="E7" s="2"/>
      <c r="F7" s="1">
        <v>29189</v>
      </c>
      <c r="G7" s="1">
        <v>34192</v>
      </c>
      <c r="H7" s="1">
        <v>11356</v>
      </c>
      <c r="I7" s="2">
        <v>350</v>
      </c>
      <c r="J7" s="1">
        <v>834277</v>
      </c>
      <c r="K7" s="1">
        <v>144872</v>
      </c>
      <c r="L7" s="1">
        <v>5758736</v>
      </c>
      <c r="M7" s="44"/>
      <c r="N7" s="37">
        <f>IFERROR(B7/J7,0)</f>
        <v>7.8390031128749801E-2</v>
      </c>
      <c r="O7" s="38">
        <f>IFERROR(I7/H7,0)</f>
        <v>3.0820711518140191E-2</v>
      </c>
      <c r="P7" s="36">
        <f>D7*250</f>
        <v>504500</v>
      </c>
      <c r="Q7" s="39">
        <f>ABS(P7-B7)/B7</f>
        <v>6.7141852321900943</v>
      </c>
    </row>
    <row r="8" spans="1:17" ht="15" thickBot="1" x14ac:dyDescent="0.35">
      <c r="A8" s="41" t="s">
        <v>23</v>
      </c>
      <c r="B8" s="1">
        <v>56024</v>
      </c>
      <c r="C8" s="2"/>
      <c r="D8" s="1">
        <v>4495</v>
      </c>
      <c r="E8" s="2"/>
      <c r="F8" s="1">
        <v>41552</v>
      </c>
      <c r="G8" s="1">
        <v>9977</v>
      </c>
      <c r="H8" s="1">
        <v>15714</v>
      </c>
      <c r="I8" s="1">
        <v>1261</v>
      </c>
      <c r="J8" s="1">
        <v>1465434</v>
      </c>
      <c r="K8" s="1">
        <v>411028</v>
      </c>
      <c r="L8" s="1">
        <v>3565287</v>
      </c>
      <c r="M8" s="44"/>
      <c r="N8" s="37">
        <f>IFERROR(B8/J8,0)</f>
        <v>3.8230312658229577E-2</v>
      </c>
      <c r="O8" s="38">
        <f>IFERROR(I8/H8,0)</f>
        <v>8.0246913580246909E-2</v>
      </c>
      <c r="P8" s="36">
        <f>D8*250</f>
        <v>1123750</v>
      </c>
      <c r="Q8" s="39">
        <f>ABS(P8-B8)/B8</f>
        <v>19.058367842353277</v>
      </c>
    </row>
    <row r="9" spans="1:17" ht="15" thickBot="1" x14ac:dyDescent="0.35">
      <c r="A9" s="41" t="s">
        <v>43</v>
      </c>
      <c r="B9" s="1">
        <v>19667</v>
      </c>
      <c r="C9" s="2"/>
      <c r="D9" s="2">
        <v>627</v>
      </c>
      <c r="E9" s="2"/>
      <c r="F9" s="1">
        <v>10376</v>
      </c>
      <c r="G9" s="1">
        <v>8664</v>
      </c>
      <c r="H9" s="1">
        <v>20197</v>
      </c>
      <c r="I9" s="2">
        <v>644</v>
      </c>
      <c r="J9" s="1">
        <v>273213</v>
      </c>
      <c r="K9" s="1">
        <v>280574</v>
      </c>
      <c r="L9" s="1">
        <v>973764</v>
      </c>
      <c r="M9" s="44"/>
      <c r="N9" s="37">
        <f>IFERROR(B9/J9,0)</f>
        <v>7.1984129598518368E-2</v>
      </c>
      <c r="O9" s="38">
        <f>IFERROR(I9/H9,0)</f>
        <v>3.1885923652027526E-2</v>
      </c>
      <c r="P9" s="36">
        <f>D9*250</f>
        <v>156750</v>
      </c>
      <c r="Q9" s="39">
        <f>ABS(P9-B9)/B9</f>
        <v>6.9702038948492397</v>
      </c>
    </row>
    <row r="10" spans="1:17" ht="15" thickBot="1" x14ac:dyDescent="0.35">
      <c r="A10" s="41" t="s">
        <v>63</v>
      </c>
      <c r="B10" s="1">
        <v>14978</v>
      </c>
      <c r="C10" s="2"/>
      <c r="D10" s="2">
        <v>621</v>
      </c>
      <c r="E10" s="2"/>
      <c r="F10" s="1">
        <v>11856</v>
      </c>
      <c r="G10" s="1">
        <v>2501</v>
      </c>
      <c r="H10" s="1">
        <v>21223</v>
      </c>
      <c r="I10" s="2">
        <v>880</v>
      </c>
      <c r="J10" s="1">
        <v>357744</v>
      </c>
      <c r="K10" s="1">
        <v>506900</v>
      </c>
      <c r="L10" s="1">
        <v>705749</v>
      </c>
      <c r="M10" s="44"/>
      <c r="N10" s="37">
        <f>IFERROR(B10/J10,0)</f>
        <v>4.1867927903752405E-2</v>
      </c>
      <c r="O10" s="38">
        <f>IFERROR(I10/H10,0)</f>
        <v>4.1464448946897235E-2</v>
      </c>
      <c r="P10" s="36">
        <f>D10*250</f>
        <v>155250</v>
      </c>
      <c r="Q10" s="39">
        <f>ABS(P10-B10)/B10</f>
        <v>9.3652022967018294</v>
      </c>
    </row>
    <row r="11" spans="1:17" ht="15" thickBot="1" x14ac:dyDescent="0.35">
      <c r="A11" s="41" t="s">
        <v>13</v>
      </c>
      <c r="B11" s="1">
        <v>685439</v>
      </c>
      <c r="C11" s="2"/>
      <c r="D11" s="1">
        <v>13324</v>
      </c>
      <c r="E11" s="2"/>
      <c r="F11" s="1">
        <v>218784</v>
      </c>
      <c r="G11" s="1">
        <v>453331</v>
      </c>
      <c r="H11" s="1">
        <v>31914</v>
      </c>
      <c r="I11" s="2">
        <v>620</v>
      </c>
      <c r="J11" s="1">
        <v>5120391</v>
      </c>
      <c r="K11" s="1">
        <v>238405</v>
      </c>
      <c r="L11" s="1">
        <v>21477737</v>
      </c>
      <c r="M11" s="44"/>
      <c r="N11" s="37">
        <f>IFERROR(B11/J11,0)</f>
        <v>0.1338645818258801</v>
      </c>
      <c r="O11" s="38">
        <f>IFERROR(I11/H11,0)</f>
        <v>1.9427210628564267E-2</v>
      </c>
      <c r="P11" s="36">
        <f>D11*250</f>
        <v>3331000</v>
      </c>
      <c r="Q11" s="39">
        <f>ABS(P11-B11)/B11</f>
        <v>3.8596592840500761</v>
      </c>
    </row>
    <row r="12" spans="1:17" ht="15" thickBot="1" x14ac:dyDescent="0.35">
      <c r="A12" s="41" t="s">
        <v>16</v>
      </c>
      <c r="B12" s="1">
        <v>307339</v>
      </c>
      <c r="C12" s="2"/>
      <c r="D12" s="1">
        <v>6604</v>
      </c>
      <c r="E12" s="2"/>
      <c r="F12" s="1">
        <v>74037</v>
      </c>
      <c r="G12" s="1">
        <v>226698</v>
      </c>
      <c r="H12" s="1">
        <v>28947</v>
      </c>
      <c r="I12" s="2">
        <v>622</v>
      </c>
      <c r="J12" s="1">
        <v>3066767</v>
      </c>
      <c r="K12" s="1">
        <v>288843</v>
      </c>
      <c r="L12" s="1">
        <v>10617423</v>
      </c>
      <c r="M12" s="44"/>
      <c r="N12" s="37">
        <f>IFERROR(B12/J12,0)</f>
        <v>0.10021596032564586</v>
      </c>
      <c r="O12" s="38">
        <f>IFERROR(I12/H12,0)</f>
        <v>2.1487546205133521E-2</v>
      </c>
      <c r="P12" s="36">
        <f>D12*250</f>
        <v>1651000</v>
      </c>
      <c r="Q12" s="39">
        <f>ABS(P12-B12)/B12</f>
        <v>4.3719183051939385</v>
      </c>
    </row>
    <row r="13" spans="1:17" ht="13.5" thickBot="1" x14ac:dyDescent="0.35">
      <c r="A13" s="42" t="s">
        <v>64</v>
      </c>
      <c r="B13" s="1">
        <v>2147</v>
      </c>
      <c r="C13" s="2"/>
      <c r="D13" s="2">
        <v>35</v>
      </c>
      <c r="E13" s="2"/>
      <c r="F13" s="1">
        <v>1505</v>
      </c>
      <c r="G13" s="2">
        <v>607</v>
      </c>
      <c r="H13" s="2"/>
      <c r="I13" s="2"/>
      <c r="J13" s="1">
        <v>46527</v>
      </c>
      <c r="K13" s="2"/>
      <c r="L13" s="2"/>
      <c r="M13" s="44"/>
      <c r="N13" s="37">
        <f>IFERROR(B13/J13,0)</f>
        <v>4.6145248995207083E-2</v>
      </c>
      <c r="O13" s="38">
        <f>IFERROR(I13/H13,0)</f>
        <v>0</v>
      </c>
      <c r="P13" s="36">
        <f>D13*250</f>
        <v>8750</v>
      </c>
      <c r="Q13" s="39">
        <f>ABS(P13-B13)/B13</f>
        <v>3.0754541220307408</v>
      </c>
    </row>
    <row r="14" spans="1:17" ht="15" thickBot="1" x14ac:dyDescent="0.35">
      <c r="A14" s="41" t="s">
        <v>47</v>
      </c>
      <c r="B14" s="1">
        <v>11459</v>
      </c>
      <c r="C14" s="2"/>
      <c r="D14" s="2">
        <v>120</v>
      </c>
      <c r="E14" s="2"/>
      <c r="F14" s="1">
        <v>4888</v>
      </c>
      <c r="G14" s="1">
        <v>6451</v>
      </c>
      <c r="H14" s="1">
        <v>8093</v>
      </c>
      <c r="I14" s="2">
        <v>85</v>
      </c>
      <c r="J14" s="1">
        <v>387200</v>
      </c>
      <c r="K14" s="1">
        <v>273471</v>
      </c>
      <c r="L14" s="1">
        <v>1415872</v>
      </c>
      <c r="M14" s="44"/>
      <c r="N14" s="37">
        <f>IFERROR(B14/J14,0)</f>
        <v>2.9594524793388428E-2</v>
      </c>
      <c r="O14" s="38">
        <f>IFERROR(I14/H14,0)</f>
        <v>1.0502903743976276E-2</v>
      </c>
      <c r="P14" s="36">
        <f>D14*250</f>
        <v>30000</v>
      </c>
      <c r="Q14" s="39">
        <f>ABS(P14-B14)/B14</f>
        <v>1.6180294964656601</v>
      </c>
    </row>
    <row r="15" spans="1:17" ht="15" thickBot="1" x14ac:dyDescent="0.35">
      <c r="A15" s="41" t="s">
        <v>49</v>
      </c>
      <c r="B15" s="1">
        <v>37901</v>
      </c>
      <c r="C15" s="2"/>
      <c r="D15" s="2">
        <v>447</v>
      </c>
      <c r="E15" s="2"/>
      <c r="F15" s="1">
        <v>20485</v>
      </c>
      <c r="G15" s="1">
        <v>16969</v>
      </c>
      <c r="H15" s="1">
        <v>21209</v>
      </c>
      <c r="I15" s="2">
        <v>250</v>
      </c>
      <c r="J15" s="1">
        <v>290911</v>
      </c>
      <c r="K15" s="1">
        <v>162787</v>
      </c>
      <c r="L15" s="1">
        <v>1787065</v>
      </c>
      <c r="M15" s="44"/>
      <c r="N15" s="37">
        <f>IFERROR(B15/J15,0)</f>
        <v>0.13028383251234915</v>
      </c>
      <c r="O15" s="38">
        <f>IFERROR(I15/H15,0)</f>
        <v>1.1787448724598047E-2</v>
      </c>
      <c r="P15" s="36">
        <f>D15*250</f>
        <v>111750</v>
      </c>
      <c r="Q15" s="39">
        <f>ABS(P15-B15)/B15</f>
        <v>1.9484710165958681</v>
      </c>
    </row>
    <row r="16" spans="1:17" ht="15" thickBot="1" x14ac:dyDescent="0.35">
      <c r="A16" s="41" t="s">
        <v>12</v>
      </c>
      <c r="B16" s="1">
        <v>277933</v>
      </c>
      <c r="C16" s="2"/>
      <c r="D16" s="1">
        <v>8693</v>
      </c>
      <c r="E16" s="2"/>
      <c r="F16" s="1">
        <v>202968</v>
      </c>
      <c r="G16" s="1">
        <v>66272</v>
      </c>
      <c r="H16" s="1">
        <v>21933</v>
      </c>
      <c r="I16" s="2">
        <v>686</v>
      </c>
      <c r="J16" s="1">
        <v>5143387</v>
      </c>
      <c r="K16" s="1">
        <v>405892</v>
      </c>
      <c r="L16" s="1">
        <v>12671821</v>
      </c>
      <c r="M16" s="44"/>
      <c r="N16" s="37">
        <f>IFERROR(B16/J16,0)</f>
        <v>5.4036960469822704E-2</v>
      </c>
      <c r="O16" s="38">
        <f>IFERROR(I16/H16,0)</f>
        <v>3.1277071080107598E-2</v>
      </c>
      <c r="P16" s="36">
        <f>D16*250</f>
        <v>2173250</v>
      </c>
      <c r="Q16" s="39">
        <f>ABS(P16-B16)/B16</f>
        <v>6.8193305580841423</v>
      </c>
    </row>
    <row r="17" spans="1:17" ht="15" thickBot="1" x14ac:dyDescent="0.35">
      <c r="A17" s="41" t="s">
        <v>27</v>
      </c>
      <c r="B17" s="1">
        <v>112027</v>
      </c>
      <c r="C17" s="2"/>
      <c r="D17" s="1">
        <v>3512</v>
      </c>
      <c r="E17" s="2"/>
      <c r="F17" s="1">
        <v>88173</v>
      </c>
      <c r="G17" s="1">
        <v>20342</v>
      </c>
      <c r="H17" s="1">
        <v>16640</v>
      </c>
      <c r="I17" s="2">
        <v>522</v>
      </c>
      <c r="J17" s="1">
        <v>1882248</v>
      </c>
      <c r="K17" s="1">
        <v>279588</v>
      </c>
      <c r="L17" s="1">
        <v>6732219</v>
      </c>
      <c r="M17" s="44"/>
      <c r="N17" s="37">
        <f>IFERROR(B17/J17,0)</f>
        <v>5.9517661859648678E-2</v>
      </c>
      <c r="O17" s="38">
        <f>IFERROR(I17/H17,0)</f>
        <v>3.1370192307692307E-2</v>
      </c>
      <c r="P17" s="36">
        <f>D17*250</f>
        <v>878000</v>
      </c>
      <c r="Q17" s="39">
        <f>ABS(P17-B17)/B17</f>
        <v>6.8373963419532791</v>
      </c>
    </row>
    <row r="18" spans="1:17" ht="15" thickBot="1" x14ac:dyDescent="0.35">
      <c r="A18" s="41" t="s">
        <v>41</v>
      </c>
      <c r="B18" s="1">
        <v>80779</v>
      </c>
      <c r="C18" s="2"/>
      <c r="D18" s="1">
        <v>1275</v>
      </c>
      <c r="E18" s="2"/>
      <c r="F18" s="1">
        <v>57957</v>
      </c>
      <c r="G18" s="1">
        <v>21547</v>
      </c>
      <c r="H18" s="1">
        <v>25603</v>
      </c>
      <c r="I18" s="2">
        <v>404</v>
      </c>
      <c r="J18" s="1">
        <v>741980</v>
      </c>
      <c r="K18" s="1">
        <v>235171</v>
      </c>
      <c r="L18" s="1">
        <v>3155070</v>
      </c>
      <c r="M18" s="44"/>
      <c r="N18" s="37">
        <f>IFERROR(B18/J18,0)</f>
        <v>0.10886951130758242</v>
      </c>
      <c r="O18" s="38">
        <f>IFERROR(I18/H18,0)</f>
        <v>1.5779400851462719E-2</v>
      </c>
      <c r="P18" s="36">
        <f>D18*250</f>
        <v>318750</v>
      </c>
      <c r="Q18" s="39">
        <f>ABS(P18-B18)/B18</f>
        <v>2.9459512992238084</v>
      </c>
    </row>
    <row r="19" spans="1:17" ht="15" thickBot="1" x14ac:dyDescent="0.35">
      <c r="A19" s="41" t="s">
        <v>45</v>
      </c>
      <c r="B19" s="1">
        <v>54837</v>
      </c>
      <c r="C19" s="2"/>
      <c r="D19" s="2">
        <v>601</v>
      </c>
      <c r="E19" s="2"/>
      <c r="F19" s="1">
        <v>38869</v>
      </c>
      <c r="G19" s="1">
        <v>15367</v>
      </c>
      <c r="H19" s="1">
        <v>18823</v>
      </c>
      <c r="I19" s="2">
        <v>206</v>
      </c>
      <c r="J19" s="1">
        <v>484691</v>
      </c>
      <c r="K19" s="1">
        <v>166371</v>
      </c>
      <c r="L19" s="1">
        <v>2913314</v>
      </c>
      <c r="M19" s="44"/>
      <c r="N19" s="37">
        <f>IFERROR(B19/J19,0)</f>
        <v>0.11313806115648939</v>
      </c>
      <c r="O19" s="38">
        <f>IFERROR(I19/H19,0)</f>
        <v>1.094405780162567E-2</v>
      </c>
      <c r="P19" s="36">
        <f>D19*250</f>
        <v>150250</v>
      </c>
      <c r="Q19" s="39">
        <f>ABS(P19-B19)/B19</f>
        <v>1.7399383627842515</v>
      </c>
    </row>
    <row r="20" spans="1:17" ht="15" thickBot="1" x14ac:dyDescent="0.35">
      <c r="A20" s="41" t="s">
        <v>38</v>
      </c>
      <c r="B20" s="1">
        <v>61917</v>
      </c>
      <c r="C20" s="2"/>
      <c r="D20" s="1">
        <v>1112</v>
      </c>
      <c r="E20" s="2"/>
      <c r="F20" s="1">
        <v>11283</v>
      </c>
      <c r="G20" s="1">
        <v>49522</v>
      </c>
      <c r="H20" s="1">
        <v>13859</v>
      </c>
      <c r="I20" s="2">
        <v>249</v>
      </c>
      <c r="J20" s="1">
        <v>1131075</v>
      </c>
      <c r="K20" s="1">
        <v>253169</v>
      </c>
      <c r="L20" s="1">
        <v>4467673</v>
      </c>
      <c r="M20" s="44"/>
      <c r="N20" s="37">
        <f>IFERROR(B20/J20,0)</f>
        <v>5.4741728002121876E-2</v>
      </c>
      <c r="O20" s="38">
        <f>IFERROR(I20/H20,0)</f>
        <v>1.7966664261490729E-2</v>
      </c>
      <c r="P20" s="36">
        <f>D20*250</f>
        <v>278000</v>
      </c>
      <c r="Q20" s="39">
        <f>ABS(P20-B20)/B20</f>
        <v>3.4898816157113557</v>
      </c>
    </row>
    <row r="21" spans="1:17" ht="15" thickBot="1" x14ac:dyDescent="0.35">
      <c r="A21" s="41" t="s">
        <v>14</v>
      </c>
      <c r="B21" s="1">
        <v>161462</v>
      </c>
      <c r="C21" s="2"/>
      <c r="D21" s="1">
        <v>5375</v>
      </c>
      <c r="E21" s="2"/>
      <c r="F21" s="1">
        <v>145570</v>
      </c>
      <c r="G21" s="1">
        <v>10517</v>
      </c>
      <c r="H21" s="1">
        <v>34732</v>
      </c>
      <c r="I21" s="1">
        <v>1156</v>
      </c>
      <c r="J21" s="1">
        <v>2184753</v>
      </c>
      <c r="K21" s="1">
        <v>469961</v>
      </c>
      <c r="L21" s="1">
        <v>4648794</v>
      </c>
      <c r="M21" s="44"/>
      <c r="N21" s="37">
        <f>IFERROR(B21/J21,0)</f>
        <v>7.3904006539869727E-2</v>
      </c>
      <c r="O21" s="38">
        <f>IFERROR(I21/H21,0)</f>
        <v>3.3283427386847864E-2</v>
      </c>
      <c r="P21" s="36">
        <f>D21*250</f>
        <v>1343750</v>
      </c>
      <c r="Q21" s="39">
        <f>ABS(P21-B21)/B21</f>
        <v>7.3223916463316447</v>
      </c>
    </row>
    <row r="22" spans="1:17" ht="15" thickBot="1" x14ac:dyDescent="0.35">
      <c r="A22" s="41" t="s">
        <v>39</v>
      </c>
      <c r="B22" s="1">
        <v>5106</v>
      </c>
      <c r="C22" s="2"/>
      <c r="D22" s="2">
        <v>140</v>
      </c>
      <c r="E22" s="2"/>
      <c r="F22" s="1">
        <v>4384</v>
      </c>
      <c r="G22" s="2">
        <v>582</v>
      </c>
      <c r="H22" s="1">
        <v>3799</v>
      </c>
      <c r="I22" s="2">
        <v>104</v>
      </c>
      <c r="J22" s="1">
        <v>385064</v>
      </c>
      <c r="K22" s="1">
        <v>286461</v>
      </c>
      <c r="L22" s="1">
        <v>1344212</v>
      </c>
      <c r="M22" s="44"/>
      <c r="N22" s="37">
        <f>IFERROR(B22/J22,0)</f>
        <v>1.3260133380425072E-2</v>
      </c>
      <c r="O22" s="38">
        <f>IFERROR(I22/H22,0)</f>
        <v>2.7375625164516977E-2</v>
      </c>
      <c r="P22" s="36">
        <f>D22*250</f>
        <v>35000</v>
      </c>
      <c r="Q22" s="39">
        <f>ABS(P22-B22)/B22</f>
        <v>5.8546807677242461</v>
      </c>
    </row>
    <row r="23" spans="1:17" ht="15" thickBot="1" x14ac:dyDescent="0.35">
      <c r="A23" s="41" t="s">
        <v>26</v>
      </c>
      <c r="B23" s="1">
        <v>120568</v>
      </c>
      <c r="C23" s="2"/>
      <c r="D23" s="1">
        <v>3883</v>
      </c>
      <c r="E23" s="2"/>
      <c r="F23" s="1">
        <v>7378</v>
      </c>
      <c r="G23" s="1">
        <v>109307</v>
      </c>
      <c r="H23" s="1">
        <v>19943</v>
      </c>
      <c r="I23" s="2">
        <v>642</v>
      </c>
      <c r="J23" s="1">
        <v>2407618</v>
      </c>
      <c r="K23" s="1">
        <v>398238</v>
      </c>
      <c r="L23" s="1">
        <v>6045680</v>
      </c>
      <c r="M23" s="44"/>
      <c r="N23" s="37">
        <f>IFERROR(B23/J23,0)</f>
        <v>5.0077711663561245E-2</v>
      </c>
      <c r="O23" s="38">
        <f>IFERROR(I23/H23,0)</f>
        <v>3.2191746477460766E-2</v>
      </c>
      <c r="P23" s="36">
        <f>D23*250</f>
        <v>970750</v>
      </c>
      <c r="Q23" s="39">
        <f>ABS(P23-B23)/B23</f>
        <v>7.0514730276690329</v>
      </c>
    </row>
    <row r="24" spans="1:17" ht="15" thickBot="1" x14ac:dyDescent="0.35">
      <c r="A24" s="41" t="s">
        <v>17</v>
      </c>
      <c r="B24" s="1">
        <v>127796</v>
      </c>
      <c r="C24" s="2"/>
      <c r="D24" s="1">
        <v>9317</v>
      </c>
      <c r="E24" s="2"/>
      <c r="F24" s="1">
        <v>109397</v>
      </c>
      <c r="G24" s="1">
        <v>9082</v>
      </c>
      <c r="H24" s="1">
        <v>18541</v>
      </c>
      <c r="I24" s="1">
        <v>1352</v>
      </c>
      <c r="J24" s="1">
        <v>2333502</v>
      </c>
      <c r="K24" s="1">
        <v>338557</v>
      </c>
      <c r="L24" s="1">
        <v>6892503</v>
      </c>
      <c r="M24" s="44"/>
      <c r="N24" s="37">
        <f>IFERROR(B24/J24,0)</f>
        <v>5.4765755503959283E-2</v>
      </c>
      <c r="O24" s="38">
        <f>IFERROR(I24/H24,0)</f>
        <v>7.2919475756431693E-2</v>
      </c>
      <c r="P24" s="36">
        <f>D24*250</f>
        <v>2329250</v>
      </c>
      <c r="Q24" s="39">
        <f>ABS(P24-B24)/B24</f>
        <v>17.226313812638892</v>
      </c>
    </row>
    <row r="25" spans="1:17" ht="15" thickBot="1" x14ac:dyDescent="0.35">
      <c r="A25" s="41" t="s">
        <v>11</v>
      </c>
      <c r="B25" s="1">
        <v>129662</v>
      </c>
      <c r="C25" s="2"/>
      <c r="D25" s="1">
        <v>6981</v>
      </c>
      <c r="E25" s="2"/>
      <c r="F25" s="1">
        <v>90216</v>
      </c>
      <c r="G25" s="1">
        <v>32465</v>
      </c>
      <c r="H25" s="1">
        <v>12983</v>
      </c>
      <c r="I25" s="2">
        <v>699</v>
      </c>
      <c r="J25" s="1">
        <v>3690850</v>
      </c>
      <c r="K25" s="1">
        <v>369571</v>
      </c>
      <c r="L25" s="1">
        <v>9986857</v>
      </c>
      <c r="M25" s="44"/>
      <c r="N25" s="37">
        <f>IFERROR(B25/J25,0)</f>
        <v>3.5130660958857717E-2</v>
      </c>
      <c r="O25" s="38">
        <f>IFERROR(I25/H25,0)</f>
        <v>5.3839636447662327E-2</v>
      </c>
      <c r="P25" s="36">
        <f>D25*250</f>
        <v>1745250</v>
      </c>
      <c r="Q25" s="39">
        <f>ABS(P25-B25)/B25</f>
        <v>12.459995989572889</v>
      </c>
    </row>
    <row r="26" spans="1:17" ht="15" thickBot="1" x14ac:dyDescent="0.35">
      <c r="A26" s="41" t="s">
        <v>32</v>
      </c>
      <c r="B26" s="1">
        <v>90942</v>
      </c>
      <c r="C26" s="2"/>
      <c r="D26" s="1">
        <v>2021</v>
      </c>
      <c r="E26" s="2"/>
      <c r="F26" s="1">
        <v>82174</v>
      </c>
      <c r="G26" s="1">
        <v>6747</v>
      </c>
      <c r="H26" s="1">
        <v>16126</v>
      </c>
      <c r="I26" s="2">
        <v>358</v>
      </c>
      <c r="J26" s="1">
        <v>1855308</v>
      </c>
      <c r="K26" s="1">
        <v>328977</v>
      </c>
      <c r="L26" s="1">
        <v>5639632</v>
      </c>
      <c r="M26" s="44"/>
      <c r="N26" s="37">
        <f>IFERROR(B26/J26,0)</f>
        <v>4.9017198222613176E-2</v>
      </c>
      <c r="O26" s="38">
        <f>IFERROR(I26/H26,0)</f>
        <v>2.2200173632642938E-2</v>
      </c>
      <c r="P26" s="36">
        <f>D26*250</f>
        <v>505250</v>
      </c>
      <c r="Q26" s="39">
        <f>ABS(P26-B26)/B26</f>
        <v>4.5557388225462381</v>
      </c>
    </row>
    <row r="27" spans="1:17" ht="15" thickBot="1" x14ac:dyDescent="0.35">
      <c r="A27" s="41" t="s">
        <v>30</v>
      </c>
      <c r="B27" s="1">
        <v>93556</v>
      </c>
      <c r="C27" s="2"/>
      <c r="D27" s="1">
        <v>2810</v>
      </c>
      <c r="E27" s="2"/>
      <c r="F27" s="1">
        <v>85327</v>
      </c>
      <c r="G27" s="1">
        <v>5419</v>
      </c>
      <c r="H27" s="1">
        <v>31435</v>
      </c>
      <c r="I27" s="2">
        <v>944</v>
      </c>
      <c r="J27" s="1">
        <v>786975</v>
      </c>
      <c r="K27" s="1">
        <v>264427</v>
      </c>
      <c r="L27" s="1">
        <v>2976149</v>
      </c>
      <c r="M27" s="44"/>
      <c r="N27" s="37">
        <f>IFERROR(B27/J27,0)</f>
        <v>0.11888052352361891</v>
      </c>
      <c r="O27" s="38">
        <f>IFERROR(I27/H27,0)</f>
        <v>3.0030221091140449E-2</v>
      </c>
      <c r="P27" s="36">
        <f>D27*250</f>
        <v>702500</v>
      </c>
      <c r="Q27" s="39">
        <f>ABS(P27-B27)/B27</f>
        <v>6.5088716918209411</v>
      </c>
    </row>
    <row r="28" spans="1:17" ht="15" thickBot="1" x14ac:dyDescent="0.35">
      <c r="A28" s="41" t="s">
        <v>35</v>
      </c>
      <c r="B28" s="1">
        <v>116884</v>
      </c>
      <c r="C28" s="2"/>
      <c r="D28" s="1">
        <v>1976</v>
      </c>
      <c r="E28" s="2"/>
      <c r="F28" s="1">
        <v>18098</v>
      </c>
      <c r="G28" s="1">
        <v>96810</v>
      </c>
      <c r="H28" s="1">
        <v>19044</v>
      </c>
      <c r="I28" s="2">
        <v>322</v>
      </c>
      <c r="J28" s="1">
        <v>1292088</v>
      </c>
      <c r="K28" s="1">
        <v>210526</v>
      </c>
      <c r="L28" s="1">
        <v>6137428</v>
      </c>
      <c r="M28" s="44"/>
      <c r="N28" s="37">
        <f>IFERROR(B28/J28,0)</f>
        <v>9.0461330807189599E-2</v>
      </c>
      <c r="O28" s="38">
        <f>IFERROR(I28/H28,0)</f>
        <v>1.6908212560386472E-2</v>
      </c>
      <c r="P28" s="36">
        <f>D28*250</f>
        <v>494000</v>
      </c>
      <c r="Q28" s="39">
        <f>ABS(P28-B28)/B28</f>
        <v>3.2264125115499129</v>
      </c>
    </row>
    <row r="29" spans="1:17" ht="15" thickBot="1" x14ac:dyDescent="0.35">
      <c r="A29" s="41" t="s">
        <v>51</v>
      </c>
      <c r="B29" s="1">
        <v>10429</v>
      </c>
      <c r="C29" s="2"/>
      <c r="D29" s="2">
        <v>160</v>
      </c>
      <c r="E29" s="2"/>
      <c r="F29" s="1">
        <v>7876</v>
      </c>
      <c r="G29" s="1">
        <v>2393</v>
      </c>
      <c r="H29" s="1">
        <v>9758</v>
      </c>
      <c r="I29" s="2">
        <v>150</v>
      </c>
      <c r="J29" s="1">
        <v>311262</v>
      </c>
      <c r="K29" s="1">
        <v>291232</v>
      </c>
      <c r="L29" s="1">
        <v>1068778</v>
      </c>
      <c r="M29" s="44"/>
      <c r="N29" s="37">
        <f>IFERROR(B29/J29,0)</f>
        <v>3.3505535529553883E-2</v>
      </c>
      <c r="O29" s="38">
        <f>IFERROR(I29/H29,0)</f>
        <v>1.5372002459520393E-2</v>
      </c>
      <c r="P29" s="36">
        <f>D29*250</f>
        <v>40000</v>
      </c>
      <c r="Q29" s="39">
        <f>ABS(P29-B29)/B29</f>
        <v>2.8354588167609549</v>
      </c>
    </row>
    <row r="30" spans="1:17" ht="15" thickBot="1" x14ac:dyDescent="0.35">
      <c r="A30" s="41" t="s">
        <v>50</v>
      </c>
      <c r="B30" s="1">
        <v>41388</v>
      </c>
      <c r="C30" s="2"/>
      <c r="D30" s="2">
        <v>452</v>
      </c>
      <c r="E30" s="2"/>
      <c r="F30" s="1">
        <v>30509</v>
      </c>
      <c r="G30" s="1">
        <v>10427</v>
      </c>
      <c r="H30" s="1">
        <v>21396</v>
      </c>
      <c r="I30" s="2">
        <v>234</v>
      </c>
      <c r="J30" s="1">
        <v>428341</v>
      </c>
      <c r="K30" s="1">
        <v>221433</v>
      </c>
      <c r="L30" s="1">
        <v>1934408</v>
      </c>
      <c r="M30" s="44"/>
      <c r="N30" s="37">
        <f>IFERROR(B30/J30,0)</f>
        <v>9.6623951477911293E-2</v>
      </c>
      <c r="O30" s="38">
        <f>IFERROR(I30/H30,0)</f>
        <v>1.0936623667975322E-2</v>
      </c>
      <c r="P30" s="36">
        <f>D30*250</f>
        <v>113000</v>
      </c>
      <c r="Q30" s="39">
        <f>ABS(P30-B30)/B30</f>
        <v>1.7302599787377984</v>
      </c>
    </row>
    <row r="31" spans="1:17" ht="15" thickBot="1" x14ac:dyDescent="0.35">
      <c r="A31" s="41" t="s">
        <v>31</v>
      </c>
      <c r="B31" s="1">
        <v>76036</v>
      </c>
      <c r="C31" s="2"/>
      <c r="D31" s="1">
        <v>1531</v>
      </c>
      <c r="E31" s="2"/>
      <c r="F31" s="1">
        <v>49128</v>
      </c>
      <c r="G31" s="1">
        <v>25377</v>
      </c>
      <c r="H31" s="1">
        <v>24686</v>
      </c>
      <c r="I31" s="2">
        <v>497</v>
      </c>
      <c r="J31" s="1">
        <v>988019</v>
      </c>
      <c r="K31" s="1">
        <v>320769</v>
      </c>
      <c r="L31" s="1">
        <v>3080156</v>
      </c>
      <c r="M31" s="44"/>
      <c r="N31" s="37">
        <f>IFERROR(B31/J31,0)</f>
        <v>7.6958034207844181E-2</v>
      </c>
      <c r="O31" s="38">
        <f>IFERROR(I31/H31,0)</f>
        <v>2.0132868832536659E-2</v>
      </c>
      <c r="P31" s="36">
        <f>D31*250</f>
        <v>382750</v>
      </c>
      <c r="Q31" s="39">
        <f>ABS(P31-B31)/B31</f>
        <v>4.0337997790520284</v>
      </c>
    </row>
    <row r="32" spans="1:17" ht="15" thickBot="1" x14ac:dyDescent="0.35">
      <c r="A32" s="41" t="s">
        <v>42</v>
      </c>
      <c r="B32" s="1">
        <v>7952</v>
      </c>
      <c r="C32" s="2"/>
      <c r="D32" s="2">
        <v>438</v>
      </c>
      <c r="E32" s="2"/>
      <c r="F32" s="1">
        <v>7226</v>
      </c>
      <c r="G32" s="2">
        <v>288</v>
      </c>
      <c r="H32" s="1">
        <v>5848</v>
      </c>
      <c r="I32" s="2">
        <v>322</v>
      </c>
      <c r="J32" s="1">
        <v>272996</v>
      </c>
      <c r="K32" s="1">
        <v>200775</v>
      </c>
      <c r="L32" s="1">
        <v>1359711</v>
      </c>
      <c r="M32" s="45"/>
      <c r="N32" s="37">
        <f>IFERROR(B32/J32,0)</f>
        <v>2.9128631921346834E-2</v>
      </c>
      <c r="O32" s="38">
        <f>IFERROR(I32/H32,0)</f>
        <v>5.5061559507523943E-2</v>
      </c>
      <c r="P32" s="36">
        <f>D32*250</f>
        <v>109500</v>
      </c>
      <c r="Q32" s="39">
        <f>ABS(P32-B32)/B32</f>
        <v>12.770120724346077</v>
      </c>
    </row>
    <row r="33" spans="1:17" ht="15" thickBot="1" x14ac:dyDescent="0.35">
      <c r="A33" s="41" t="s">
        <v>8</v>
      </c>
      <c r="B33" s="1">
        <v>203664</v>
      </c>
      <c r="C33" s="2"/>
      <c r="D33" s="1">
        <v>16190</v>
      </c>
      <c r="E33" s="2"/>
      <c r="F33" s="1">
        <v>168504</v>
      </c>
      <c r="G33" s="1">
        <v>18970</v>
      </c>
      <c r="H33" s="1">
        <v>22929</v>
      </c>
      <c r="I33" s="1">
        <v>1823</v>
      </c>
      <c r="J33" s="1">
        <v>3352791</v>
      </c>
      <c r="K33" s="1">
        <v>377473</v>
      </c>
      <c r="L33" s="1">
        <v>8882190</v>
      </c>
      <c r="M33" s="44"/>
      <c r="N33" s="37">
        <f>IFERROR(B33/J33,0)</f>
        <v>6.074461545619754E-2</v>
      </c>
      <c r="O33" s="38">
        <f>IFERROR(I33/H33,0)</f>
        <v>7.9506302062889792E-2</v>
      </c>
      <c r="P33" s="36">
        <f>D33*250</f>
        <v>4047500</v>
      </c>
      <c r="Q33" s="39">
        <f>ABS(P33-B33)/B33</f>
        <v>18.873418964569094</v>
      </c>
    </row>
    <row r="34" spans="1:17" ht="15" thickBot="1" x14ac:dyDescent="0.35">
      <c r="A34" s="41" t="s">
        <v>44</v>
      </c>
      <c r="B34" s="1">
        <v>27683</v>
      </c>
      <c r="C34" s="2"/>
      <c r="D34" s="2">
        <v>851</v>
      </c>
      <c r="E34" s="2"/>
      <c r="F34" s="1">
        <v>15518</v>
      </c>
      <c r="G34" s="1">
        <v>11314</v>
      </c>
      <c r="H34" s="1">
        <v>13202</v>
      </c>
      <c r="I34" s="2">
        <v>406</v>
      </c>
      <c r="J34" s="1">
        <v>866683</v>
      </c>
      <c r="K34" s="1">
        <v>413330</v>
      </c>
      <c r="L34" s="1">
        <v>2096829</v>
      </c>
      <c r="M34" s="44"/>
      <c r="N34" s="37">
        <f>IFERROR(B34/J34,0)</f>
        <v>3.1941321105871466E-2</v>
      </c>
      <c r="O34" s="38">
        <f>IFERROR(I34/H34,0)</f>
        <v>3.0752916224814422E-2</v>
      </c>
      <c r="P34" s="36">
        <f>D34*250</f>
        <v>212750</v>
      </c>
      <c r="Q34" s="39">
        <f>ABS(P34-B34)/B34</f>
        <v>6.6852219773868438</v>
      </c>
    </row>
    <row r="35" spans="1:17" ht="15" thickBot="1" x14ac:dyDescent="0.35">
      <c r="A35" s="41" t="s">
        <v>7</v>
      </c>
      <c r="B35" s="1">
        <v>484436</v>
      </c>
      <c r="C35" s="2"/>
      <c r="D35" s="1">
        <v>33185</v>
      </c>
      <c r="E35" s="2"/>
      <c r="F35" s="1">
        <v>388221</v>
      </c>
      <c r="G35" s="1">
        <v>63030</v>
      </c>
      <c r="H35" s="1">
        <v>24902</v>
      </c>
      <c r="I35" s="1">
        <v>1706</v>
      </c>
      <c r="J35" s="1">
        <v>9980765</v>
      </c>
      <c r="K35" s="1">
        <v>513056</v>
      </c>
      <c r="L35" s="1">
        <v>19453561</v>
      </c>
      <c r="M35" s="44"/>
      <c r="N35" s="37">
        <f>IFERROR(B35/J35,0)</f>
        <v>4.8536960844183789E-2</v>
      </c>
      <c r="O35" s="38">
        <f>IFERROR(I35/H35,0)</f>
        <v>6.8508553529836966E-2</v>
      </c>
      <c r="P35" s="36">
        <f>D35*250</f>
        <v>8296250</v>
      </c>
      <c r="Q35" s="39">
        <f>ABS(P35-B35)/B35</f>
        <v>16.12558521662304</v>
      </c>
    </row>
    <row r="36" spans="1:17" ht="15" thickBot="1" x14ac:dyDescent="0.35">
      <c r="A36" s="41" t="s">
        <v>24</v>
      </c>
      <c r="B36" s="1">
        <v>194381</v>
      </c>
      <c r="C36" s="2"/>
      <c r="D36" s="1">
        <v>3247</v>
      </c>
      <c r="E36" s="2"/>
      <c r="F36" s="1">
        <v>176422</v>
      </c>
      <c r="G36" s="1">
        <v>14712</v>
      </c>
      <c r="H36" s="1">
        <v>18534</v>
      </c>
      <c r="I36" s="2">
        <v>310</v>
      </c>
      <c r="J36" s="1">
        <v>2817539</v>
      </c>
      <c r="K36" s="1">
        <v>268642</v>
      </c>
      <c r="L36" s="1">
        <v>10488084</v>
      </c>
      <c r="M36" s="44"/>
      <c r="N36" s="37">
        <f>IFERROR(B36/J36,0)</f>
        <v>6.8989639540038311E-2</v>
      </c>
      <c r="O36" s="38">
        <f>IFERROR(I36/H36,0)</f>
        <v>1.6726017049746411E-2</v>
      </c>
      <c r="P36" s="36">
        <f>D36*250</f>
        <v>811750</v>
      </c>
      <c r="Q36" s="39">
        <f>ABS(P36-B36)/B36</f>
        <v>3.1760768799419696</v>
      </c>
    </row>
    <row r="37" spans="1:17" ht="15" thickBot="1" x14ac:dyDescent="0.35">
      <c r="A37" s="41" t="s">
        <v>53</v>
      </c>
      <c r="B37" s="1">
        <v>18244</v>
      </c>
      <c r="C37" s="2"/>
      <c r="D37" s="2">
        <v>193</v>
      </c>
      <c r="E37" s="2"/>
      <c r="F37" s="1">
        <v>14841</v>
      </c>
      <c r="G37" s="1">
        <v>3210</v>
      </c>
      <c r="H37" s="1">
        <v>23940</v>
      </c>
      <c r="I37" s="2">
        <v>253</v>
      </c>
      <c r="J37" s="1">
        <v>229511</v>
      </c>
      <c r="K37" s="1">
        <v>301171</v>
      </c>
      <c r="L37" s="1">
        <v>762062</v>
      </c>
      <c r="M37" s="44"/>
      <c r="N37" s="37">
        <f>IFERROR(B37/J37,0)</f>
        <v>7.9490743363063207E-2</v>
      </c>
      <c r="O37" s="38">
        <f>IFERROR(I37/H37,0)</f>
        <v>1.0568086883876358E-2</v>
      </c>
      <c r="P37" s="36">
        <f>D37*250</f>
        <v>48250</v>
      </c>
      <c r="Q37" s="39">
        <f>ABS(P37-B37)/B37</f>
        <v>1.6447051085288313</v>
      </c>
    </row>
    <row r="38" spans="1:17" ht="13.5" thickBot="1" x14ac:dyDescent="0.35">
      <c r="A38" s="42" t="s">
        <v>67</v>
      </c>
      <c r="B38" s="2">
        <v>69</v>
      </c>
      <c r="C38" s="2"/>
      <c r="D38" s="2">
        <v>2</v>
      </c>
      <c r="E38" s="2"/>
      <c r="F38" s="2">
        <v>29</v>
      </c>
      <c r="G38" s="2">
        <v>38</v>
      </c>
      <c r="H38" s="2"/>
      <c r="I38" s="2"/>
      <c r="J38" s="1">
        <v>18915</v>
      </c>
      <c r="K38" s="2"/>
      <c r="L38" s="2"/>
      <c r="M38" s="44"/>
      <c r="N38" s="37">
        <f>IFERROR(B38/J38,0)</f>
        <v>3.6478984932593181E-3</v>
      </c>
      <c r="O38" s="38">
        <f>IFERROR(I38/H38,0)</f>
        <v>0</v>
      </c>
      <c r="P38" s="36">
        <f>D38*250</f>
        <v>500</v>
      </c>
      <c r="Q38" s="39">
        <f>ABS(P38-B38)/B38</f>
        <v>6.2463768115942031</v>
      </c>
    </row>
    <row r="39" spans="1:17" ht="15" thickBot="1" x14ac:dyDescent="0.35">
      <c r="A39" s="41" t="s">
        <v>21</v>
      </c>
      <c r="B39" s="1">
        <v>145325</v>
      </c>
      <c r="C39" s="2"/>
      <c r="D39" s="1">
        <v>4642</v>
      </c>
      <c r="E39" s="2"/>
      <c r="F39" s="1">
        <v>123423</v>
      </c>
      <c r="G39" s="1">
        <v>17260</v>
      </c>
      <c r="H39" s="1">
        <v>12433</v>
      </c>
      <c r="I39" s="2">
        <v>397</v>
      </c>
      <c r="J39" s="1">
        <v>2848305</v>
      </c>
      <c r="K39" s="1">
        <v>243672</v>
      </c>
      <c r="L39" s="1">
        <v>11689100</v>
      </c>
      <c r="M39" s="44"/>
      <c r="N39" s="37">
        <f>IFERROR(B39/J39,0)</f>
        <v>5.1021572479070888E-2</v>
      </c>
      <c r="O39" s="38">
        <f>IFERROR(I39/H39,0)</f>
        <v>3.1931150969194882E-2</v>
      </c>
      <c r="P39" s="36">
        <f>D39*250</f>
        <v>1160500</v>
      </c>
      <c r="Q39" s="39">
        <f>ABS(P39-B39)/B39</f>
        <v>6.9855496301393432</v>
      </c>
    </row>
    <row r="40" spans="1:17" ht="15" thickBot="1" x14ac:dyDescent="0.35">
      <c r="A40" s="41" t="s">
        <v>46</v>
      </c>
      <c r="B40" s="1">
        <v>77908</v>
      </c>
      <c r="C40" s="2"/>
      <c r="D40" s="2">
        <v>948</v>
      </c>
      <c r="E40" s="2"/>
      <c r="F40" s="1">
        <v>64941</v>
      </c>
      <c r="G40" s="1">
        <v>12019</v>
      </c>
      <c r="H40" s="1">
        <v>19689</v>
      </c>
      <c r="I40" s="2">
        <v>240</v>
      </c>
      <c r="J40" s="1">
        <v>1114878</v>
      </c>
      <c r="K40" s="1">
        <v>281750</v>
      </c>
      <c r="L40" s="1">
        <v>3956971</v>
      </c>
      <c r="M40" s="44"/>
      <c r="N40" s="37">
        <f>IFERROR(B40/J40,0)</f>
        <v>6.9880291834622257E-2</v>
      </c>
      <c r="O40" s="38">
        <f>IFERROR(I40/H40,0)</f>
        <v>1.2189547463050435E-2</v>
      </c>
      <c r="P40" s="36">
        <f>D40*250</f>
        <v>237000</v>
      </c>
      <c r="Q40" s="39">
        <f>ABS(P40-B40)/B40</f>
        <v>2.0420495969605175</v>
      </c>
    </row>
    <row r="41" spans="1:17" ht="15" thickBot="1" x14ac:dyDescent="0.35">
      <c r="A41" s="41" t="s">
        <v>37</v>
      </c>
      <c r="B41" s="1">
        <v>30995</v>
      </c>
      <c r="C41" s="2"/>
      <c r="D41" s="2">
        <v>529</v>
      </c>
      <c r="E41" s="2"/>
      <c r="F41" s="1">
        <v>5431</v>
      </c>
      <c r="G41" s="1">
        <v>25035</v>
      </c>
      <c r="H41" s="1">
        <v>7349</v>
      </c>
      <c r="I41" s="2">
        <v>125</v>
      </c>
      <c r="J41" s="1">
        <v>637284</v>
      </c>
      <c r="K41" s="1">
        <v>151096</v>
      </c>
      <c r="L41" s="1">
        <v>4217737</v>
      </c>
      <c r="M41" s="44"/>
      <c r="N41" s="37">
        <f>IFERROR(B41/J41,0)</f>
        <v>4.8636086893755377E-2</v>
      </c>
      <c r="O41" s="38">
        <f>IFERROR(I41/H41,0)</f>
        <v>1.7009116886651247E-2</v>
      </c>
      <c r="P41" s="36">
        <f>D41*250</f>
        <v>132250</v>
      </c>
      <c r="Q41" s="39">
        <f>ABS(P41-B41)/B41</f>
        <v>3.2668172285852557</v>
      </c>
    </row>
    <row r="42" spans="1:17" ht="15" thickBot="1" x14ac:dyDescent="0.35">
      <c r="A42" s="41" t="s">
        <v>19</v>
      </c>
      <c r="B42" s="1">
        <v>155731</v>
      </c>
      <c r="C42" s="2"/>
      <c r="D42" s="1">
        <v>8085</v>
      </c>
      <c r="E42" s="2"/>
      <c r="F42" s="1">
        <v>123665</v>
      </c>
      <c r="G42" s="1">
        <v>23981</v>
      </c>
      <c r="H42" s="1">
        <v>12165</v>
      </c>
      <c r="I42" s="2">
        <v>632</v>
      </c>
      <c r="J42" s="1">
        <v>1913462</v>
      </c>
      <c r="K42" s="1">
        <v>149466</v>
      </c>
      <c r="L42" s="1">
        <v>12801989</v>
      </c>
      <c r="M42" s="44"/>
      <c r="N42" s="37">
        <f>IFERROR(B42/J42,0)</f>
        <v>8.138703564533814E-2</v>
      </c>
      <c r="O42" s="38">
        <f>IFERROR(I42/H42,0)</f>
        <v>5.1952322235922728E-2</v>
      </c>
      <c r="P42" s="36">
        <f>D42*250</f>
        <v>2021250</v>
      </c>
      <c r="Q42" s="39">
        <f>ABS(P42-B42)/B42</f>
        <v>11.979111416480983</v>
      </c>
    </row>
    <row r="43" spans="1:17" ht="13.5" thickBot="1" x14ac:dyDescent="0.35">
      <c r="A43" s="42" t="s">
        <v>65</v>
      </c>
      <c r="B43" s="1">
        <v>42476</v>
      </c>
      <c r="C43" s="2"/>
      <c r="D43" s="2">
        <v>609</v>
      </c>
      <c r="E43" s="2"/>
      <c r="F43" s="1">
        <v>2267</v>
      </c>
      <c r="G43" s="1">
        <v>39600</v>
      </c>
      <c r="H43" s="1">
        <v>12541</v>
      </c>
      <c r="I43" s="2">
        <v>180</v>
      </c>
      <c r="J43" s="1">
        <v>464073</v>
      </c>
      <c r="K43" s="1">
        <v>137018</v>
      </c>
      <c r="L43" s="1">
        <v>3386941</v>
      </c>
      <c r="M43" s="44"/>
      <c r="N43" s="37">
        <f>IFERROR(B43/J43,0)</f>
        <v>9.1528703458292116E-2</v>
      </c>
      <c r="O43" s="38">
        <f>IFERROR(I43/H43,0)</f>
        <v>1.4352922414480504E-2</v>
      </c>
      <c r="P43" s="36">
        <f>D43*250</f>
        <v>152250</v>
      </c>
      <c r="Q43" s="39">
        <f>ABS(P43-B43)/B43</f>
        <v>2.5843770599868159</v>
      </c>
    </row>
    <row r="44" spans="1:17" ht="15" thickBot="1" x14ac:dyDescent="0.35">
      <c r="A44" s="41" t="s">
        <v>40</v>
      </c>
      <c r="B44" s="1">
        <v>23932</v>
      </c>
      <c r="C44" s="2"/>
      <c r="D44" s="1">
        <v>1097</v>
      </c>
      <c r="E44" s="2"/>
      <c r="F44" s="1">
        <v>2268</v>
      </c>
      <c r="G44" s="1">
        <v>20567</v>
      </c>
      <c r="H44" s="1">
        <v>22591</v>
      </c>
      <c r="I44" s="1">
        <v>1036</v>
      </c>
      <c r="J44" s="1">
        <v>690281</v>
      </c>
      <c r="K44" s="1">
        <v>651601</v>
      </c>
      <c r="L44" s="1">
        <v>1059361</v>
      </c>
      <c r="M44" s="44"/>
      <c r="N44" s="37">
        <f>IFERROR(B44/J44,0)</f>
        <v>3.4669938764068549E-2</v>
      </c>
      <c r="O44" s="38">
        <f>IFERROR(I44/H44,0)</f>
        <v>4.5858970386437076E-2</v>
      </c>
      <c r="P44" s="36">
        <f>D44*250</f>
        <v>274250</v>
      </c>
      <c r="Q44" s="39">
        <f>ABS(P44-B44)/B44</f>
        <v>10.459552064181848</v>
      </c>
    </row>
    <row r="45" spans="1:17" ht="15" thickBot="1" x14ac:dyDescent="0.35">
      <c r="A45" s="41" t="s">
        <v>25</v>
      </c>
      <c r="B45" s="1">
        <v>138124</v>
      </c>
      <c r="C45" s="2"/>
      <c r="D45" s="1">
        <v>3212</v>
      </c>
      <c r="E45" s="2"/>
      <c r="F45" s="1">
        <v>66067</v>
      </c>
      <c r="G45" s="1">
        <v>68845</v>
      </c>
      <c r="H45" s="1">
        <v>26827</v>
      </c>
      <c r="I45" s="2">
        <v>624</v>
      </c>
      <c r="J45" s="1">
        <v>1241532</v>
      </c>
      <c r="K45" s="1">
        <v>241134</v>
      </c>
      <c r="L45" s="1">
        <v>5148714</v>
      </c>
      <c r="M45" s="44"/>
      <c r="N45" s="37">
        <f>IFERROR(B45/J45,0)</f>
        <v>0.11125287145236691</v>
      </c>
      <c r="O45" s="38">
        <f>IFERROR(I45/H45,0)</f>
        <v>2.3260148357997539E-2</v>
      </c>
      <c r="P45" s="36">
        <f>D45*250</f>
        <v>803000</v>
      </c>
      <c r="Q45" s="39">
        <f>ABS(P45-B45)/B45</f>
        <v>4.813616750166517</v>
      </c>
    </row>
    <row r="46" spans="1:17" ht="15" thickBot="1" x14ac:dyDescent="0.35">
      <c r="A46" s="41" t="s">
        <v>54</v>
      </c>
      <c r="B46" s="1">
        <v>18869</v>
      </c>
      <c r="C46" s="2"/>
      <c r="D46" s="2">
        <v>202</v>
      </c>
      <c r="E46" s="2"/>
      <c r="F46" s="1">
        <v>15777</v>
      </c>
      <c r="G46" s="1">
        <v>2890</v>
      </c>
      <c r="H46" s="1">
        <v>21329</v>
      </c>
      <c r="I46" s="2">
        <v>228</v>
      </c>
      <c r="J46" s="1">
        <v>177023</v>
      </c>
      <c r="K46" s="1">
        <v>200103</v>
      </c>
      <c r="L46" s="1">
        <v>884659</v>
      </c>
      <c r="M46" s="44"/>
      <c r="N46" s="37">
        <f>IFERROR(B46/J46,0)</f>
        <v>0.10659066900911181</v>
      </c>
      <c r="O46" s="38">
        <f>IFERROR(I46/H46,0)</f>
        <v>1.0689671339490834E-2</v>
      </c>
      <c r="P46" s="36">
        <f>D46*250</f>
        <v>50500</v>
      </c>
      <c r="Q46" s="39">
        <f>ABS(P46-B46)/B46</f>
        <v>1.6763474481954528</v>
      </c>
    </row>
    <row r="47" spans="1:17" ht="15" thickBot="1" x14ac:dyDescent="0.35">
      <c r="A47" s="41" t="s">
        <v>20</v>
      </c>
      <c r="B47" s="1">
        <v>184409</v>
      </c>
      <c r="C47" s="2"/>
      <c r="D47" s="1">
        <v>2233</v>
      </c>
      <c r="E47" s="2"/>
      <c r="F47" s="1">
        <v>166674</v>
      </c>
      <c r="G47" s="1">
        <v>15502</v>
      </c>
      <c r="H47" s="1">
        <v>27003</v>
      </c>
      <c r="I47" s="2">
        <v>327</v>
      </c>
      <c r="J47" s="1">
        <v>2673187</v>
      </c>
      <c r="K47" s="1">
        <v>391436</v>
      </c>
      <c r="L47" s="1">
        <v>6829174</v>
      </c>
      <c r="M47" s="44"/>
      <c r="N47" s="37">
        <f>IFERROR(B47/J47,0)</f>
        <v>6.8984698788375071E-2</v>
      </c>
      <c r="O47" s="38">
        <f>IFERROR(I47/H47,0)</f>
        <v>1.2109765581602044E-2</v>
      </c>
      <c r="P47" s="36">
        <f>D47*250</f>
        <v>558250</v>
      </c>
      <c r="Q47" s="39">
        <f>ABS(P47-B47)/B47</f>
        <v>2.027238366890987</v>
      </c>
    </row>
    <row r="48" spans="1:17" ht="15" thickBot="1" x14ac:dyDescent="0.35">
      <c r="A48" s="41" t="s">
        <v>15</v>
      </c>
      <c r="B48" s="1">
        <v>733173</v>
      </c>
      <c r="C48" s="2"/>
      <c r="D48" s="1">
        <v>15254</v>
      </c>
      <c r="E48" s="2"/>
      <c r="F48" s="1">
        <v>628986</v>
      </c>
      <c r="G48" s="1">
        <v>88933</v>
      </c>
      <c r="H48" s="1">
        <v>25285</v>
      </c>
      <c r="I48" s="2">
        <v>526</v>
      </c>
      <c r="J48" s="1">
        <v>6073766</v>
      </c>
      <c r="K48" s="1">
        <v>209470</v>
      </c>
      <c r="L48" s="1">
        <v>28995881</v>
      </c>
      <c r="M48" s="45"/>
      <c r="N48" s="37">
        <f>IFERROR(B48/J48,0)</f>
        <v>0.1207114334006282</v>
      </c>
      <c r="O48" s="38">
        <f>IFERROR(I48/H48,0)</f>
        <v>2.0802847538066046E-2</v>
      </c>
      <c r="P48" s="36">
        <f>D48*250</f>
        <v>3813500</v>
      </c>
      <c r="Q48" s="39">
        <f>ABS(P48-B48)/B48</f>
        <v>4.2013644801431589</v>
      </c>
    </row>
    <row r="49" spans="1:17" ht="13.5" thickBot="1" x14ac:dyDescent="0.35">
      <c r="A49" s="53" t="s">
        <v>66</v>
      </c>
      <c r="B49" s="54">
        <v>1269</v>
      </c>
      <c r="C49" s="55"/>
      <c r="D49" s="55">
        <v>19</v>
      </c>
      <c r="E49" s="55"/>
      <c r="F49" s="54">
        <v>1186</v>
      </c>
      <c r="G49" s="55">
        <v>64</v>
      </c>
      <c r="H49" s="55"/>
      <c r="I49" s="55"/>
      <c r="J49" s="54">
        <v>19314</v>
      </c>
      <c r="K49" s="55"/>
      <c r="L49" s="55"/>
      <c r="M49" s="44"/>
      <c r="N49" s="37">
        <f>IFERROR(B49/J49,0)</f>
        <v>6.5703634669151911E-2</v>
      </c>
      <c r="O49" s="38">
        <f>IFERROR(I49/H49,0)</f>
        <v>0</v>
      </c>
      <c r="P49" s="36">
        <f>D49*250</f>
        <v>4750</v>
      </c>
      <c r="Q49" s="39">
        <f>ABS(P49-B49)/B49</f>
        <v>2.743104806934594</v>
      </c>
    </row>
    <row r="50" spans="1:17" ht="15" thickBot="1" x14ac:dyDescent="0.35">
      <c r="A50" s="41" t="s">
        <v>28</v>
      </c>
      <c r="B50" s="1">
        <v>64394</v>
      </c>
      <c r="C50" s="2"/>
      <c r="D50" s="2">
        <v>441</v>
      </c>
      <c r="E50" s="2"/>
      <c r="F50" s="1">
        <v>51660</v>
      </c>
      <c r="G50" s="1">
        <v>12293</v>
      </c>
      <c r="H50" s="1">
        <v>20086</v>
      </c>
      <c r="I50" s="2">
        <v>138</v>
      </c>
      <c r="J50" s="1">
        <v>973181</v>
      </c>
      <c r="K50" s="1">
        <v>303554</v>
      </c>
      <c r="L50" s="1">
        <v>3205958</v>
      </c>
      <c r="M50" s="44"/>
      <c r="N50" s="37">
        <f>IFERROR(B50/J50,0)</f>
        <v>6.6168575013281189E-2</v>
      </c>
      <c r="O50" s="38">
        <f>IFERROR(I50/H50,0)</f>
        <v>6.8704570347505722E-3</v>
      </c>
      <c r="P50" s="36">
        <f>D50*250</f>
        <v>110250</v>
      </c>
      <c r="Q50" s="39">
        <f>ABS(P50-B50)/B50</f>
        <v>0.71211603565549586</v>
      </c>
    </row>
    <row r="51" spans="1:17" ht="15" thickBot="1" x14ac:dyDescent="0.35">
      <c r="A51" s="41" t="s">
        <v>48</v>
      </c>
      <c r="B51" s="1">
        <v>1719</v>
      </c>
      <c r="C51" s="2"/>
      <c r="D51" s="2">
        <v>58</v>
      </c>
      <c r="E51" s="2"/>
      <c r="F51" s="1">
        <v>1557</v>
      </c>
      <c r="G51" s="2">
        <v>104</v>
      </c>
      <c r="H51" s="1">
        <v>2755</v>
      </c>
      <c r="I51" s="2">
        <v>93</v>
      </c>
      <c r="J51" s="1">
        <v>156739</v>
      </c>
      <c r="K51" s="1">
        <v>251189</v>
      </c>
      <c r="L51" s="1">
        <v>623989</v>
      </c>
      <c r="M51" s="44"/>
      <c r="N51" s="37">
        <f>IFERROR(B51/J51,0)</f>
        <v>1.0967276810493878E-2</v>
      </c>
      <c r="O51" s="38">
        <f>IFERROR(I51/H51,0)</f>
        <v>3.3756805807622504E-2</v>
      </c>
      <c r="P51" s="36">
        <f>D51*250</f>
        <v>14500</v>
      </c>
      <c r="Q51" s="39">
        <f>ABS(P51-B51)/B51</f>
        <v>7.4351367073880166</v>
      </c>
    </row>
    <row r="52" spans="1:17" ht="15" thickBot="1" x14ac:dyDescent="0.35">
      <c r="A52" s="41" t="s">
        <v>29</v>
      </c>
      <c r="B52" s="1">
        <v>141138</v>
      </c>
      <c r="C52" s="2"/>
      <c r="D52" s="1">
        <v>3021</v>
      </c>
      <c r="E52" s="2"/>
      <c r="F52" s="1">
        <v>16903</v>
      </c>
      <c r="G52" s="1">
        <v>121214</v>
      </c>
      <c r="H52" s="1">
        <v>16535</v>
      </c>
      <c r="I52" s="2">
        <v>354</v>
      </c>
      <c r="J52" s="1">
        <v>2040457</v>
      </c>
      <c r="K52" s="1">
        <v>239055</v>
      </c>
      <c r="L52" s="1">
        <v>8535519</v>
      </c>
      <c r="M52" s="44"/>
      <c r="N52" s="37">
        <f>IFERROR(B52/J52,0)</f>
        <v>6.916979872646177E-2</v>
      </c>
      <c r="O52" s="38">
        <f>IFERROR(I52/H52,0)</f>
        <v>2.1409132143937103E-2</v>
      </c>
      <c r="P52" s="36">
        <f>D52*250</f>
        <v>755250</v>
      </c>
      <c r="Q52" s="39">
        <f>ABS(P52-B52)/B52</f>
        <v>4.3511456871997618</v>
      </c>
    </row>
    <row r="53" spans="1:17" ht="15" thickBot="1" x14ac:dyDescent="0.35">
      <c r="A53" s="41" t="s">
        <v>9</v>
      </c>
      <c r="B53" s="1">
        <v>85720</v>
      </c>
      <c r="C53" s="2"/>
      <c r="D53" s="1">
        <v>2055</v>
      </c>
      <c r="E53" s="2"/>
      <c r="F53" s="1">
        <v>40092</v>
      </c>
      <c r="G53" s="1">
        <v>43573</v>
      </c>
      <c r="H53" s="1">
        <v>11257</v>
      </c>
      <c r="I53" s="2">
        <v>270</v>
      </c>
      <c r="J53" s="1">
        <v>1720769</v>
      </c>
      <c r="K53" s="1">
        <v>225974</v>
      </c>
      <c r="L53" s="1">
        <v>7614893</v>
      </c>
      <c r="M53" s="44"/>
      <c r="N53" s="37">
        <f>IFERROR(B53/J53,0)</f>
        <v>4.981493739136398E-2</v>
      </c>
      <c r="O53" s="38">
        <f>IFERROR(I53/H53,0)</f>
        <v>2.3985075952740516E-2</v>
      </c>
      <c r="P53" s="36">
        <f>D53*250</f>
        <v>513750</v>
      </c>
      <c r="Q53" s="39">
        <f>ABS(P53-B53)/B53</f>
        <v>4.9933504433037799</v>
      </c>
    </row>
    <row r="54" spans="1:17" ht="15" thickBot="1" x14ac:dyDescent="0.35">
      <c r="A54" s="41" t="s">
        <v>56</v>
      </c>
      <c r="B54" s="1">
        <v>14171</v>
      </c>
      <c r="C54" s="2"/>
      <c r="D54" s="2">
        <v>312</v>
      </c>
      <c r="E54" s="2"/>
      <c r="F54" s="1">
        <v>10317</v>
      </c>
      <c r="G54" s="1">
        <v>3542</v>
      </c>
      <c r="H54" s="1">
        <v>7907</v>
      </c>
      <c r="I54" s="2">
        <v>174</v>
      </c>
      <c r="J54" s="1">
        <v>519175</v>
      </c>
      <c r="K54" s="1">
        <v>289694</v>
      </c>
      <c r="L54" s="1">
        <v>1792147</v>
      </c>
      <c r="M54" s="44"/>
      <c r="N54" s="37">
        <f>IFERROR(B54/J54,0)</f>
        <v>2.7295228005971013E-2</v>
      </c>
      <c r="O54" s="38">
        <f>IFERROR(I54/H54,0)</f>
        <v>2.2005817629948146E-2</v>
      </c>
      <c r="P54" s="36">
        <f>D54*250</f>
        <v>78000</v>
      </c>
      <c r="Q54" s="39">
        <f>ABS(P54-B54)/B54</f>
        <v>4.5041987156869663</v>
      </c>
    </row>
    <row r="55" spans="1:17" ht="15" thickBot="1" x14ac:dyDescent="0.35">
      <c r="A55" s="41" t="s">
        <v>22</v>
      </c>
      <c r="B55" s="1">
        <v>102498</v>
      </c>
      <c r="C55" s="2"/>
      <c r="D55" s="1">
        <v>1244</v>
      </c>
      <c r="E55" s="2"/>
      <c r="F55" s="1">
        <v>86822</v>
      </c>
      <c r="G55" s="1">
        <v>14432</v>
      </c>
      <c r="H55" s="1">
        <v>17604</v>
      </c>
      <c r="I55" s="2">
        <v>214</v>
      </c>
      <c r="J55" s="1">
        <v>1440125</v>
      </c>
      <c r="K55" s="1">
        <v>247341</v>
      </c>
      <c r="L55" s="1">
        <v>5822434</v>
      </c>
      <c r="M55" s="44"/>
      <c r="N55" s="37">
        <f>IFERROR(B55/J55,0)</f>
        <v>7.1172988455863201E-2</v>
      </c>
      <c r="O55" s="38">
        <f>IFERROR(I55/H55,0)</f>
        <v>1.2156328107248352E-2</v>
      </c>
      <c r="P55" s="36">
        <f>D55*250</f>
        <v>311000</v>
      </c>
      <c r="Q55" s="39">
        <f>ABS(P55-B55)/B55</f>
        <v>2.034205545474058</v>
      </c>
    </row>
    <row r="56" spans="1:17" ht="15" thickBot="1" x14ac:dyDescent="0.35">
      <c r="A56" s="49" t="s">
        <v>55</v>
      </c>
      <c r="B56" s="29">
        <v>4944</v>
      </c>
      <c r="C56" s="13"/>
      <c r="D56" s="13">
        <v>49</v>
      </c>
      <c r="E56" s="13"/>
      <c r="F56" s="29">
        <v>4172</v>
      </c>
      <c r="G56" s="13">
        <v>723</v>
      </c>
      <c r="H56" s="29">
        <v>8542</v>
      </c>
      <c r="I56" s="13">
        <v>85</v>
      </c>
      <c r="J56" s="29">
        <v>145231</v>
      </c>
      <c r="K56" s="29">
        <v>250935</v>
      </c>
      <c r="L56" s="29">
        <v>578759</v>
      </c>
      <c r="M56" s="46"/>
      <c r="N56" s="37">
        <f>IFERROR(B56/J56,0)</f>
        <v>3.4042318788688367E-2</v>
      </c>
      <c r="O56" s="38">
        <f>IFERROR(I56/H56,0)</f>
        <v>9.9508311870756261E-3</v>
      </c>
      <c r="P56" s="36">
        <f>D56*250</f>
        <v>12250</v>
      </c>
      <c r="Q56" s="39">
        <f>ABS(P56-B56)/B56</f>
        <v>1.4777508090614886</v>
      </c>
    </row>
    <row r="57" spans="1:17" ht="13.5" thickBot="1" x14ac:dyDescent="0.35">
      <c r="A57" s="3"/>
      <c r="B57" s="1"/>
      <c r="C57" s="2"/>
      <c r="D57" s="2"/>
      <c r="E57" s="2"/>
      <c r="F57" s="2"/>
      <c r="G57" s="1"/>
      <c r="H57" s="2"/>
      <c r="I57" s="2"/>
      <c r="J57" s="1"/>
      <c r="K57" s="1"/>
      <c r="L57" s="5"/>
      <c r="M57" s="47"/>
      <c r="N57" s="28"/>
    </row>
    <row r="58" spans="1:17" ht="13.5" thickBot="1" x14ac:dyDescent="0.35">
      <c r="A58" s="3"/>
      <c r="B58" s="1"/>
      <c r="C58" s="2"/>
      <c r="D58" s="2"/>
      <c r="E58" s="2"/>
      <c r="F58" s="2"/>
      <c r="G58" s="1"/>
      <c r="H58" s="2"/>
      <c r="I58" s="2"/>
      <c r="J58" s="1"/>
      <c r="K58" s="1"/>
      <c r="L58" s="5"/>
      <c r="M58" s="47"/>
      <c r="N58" s="28"/>
    </row>
    <row r="59" spans="1:17" ht="13.5" thickBot="1" x14ac:dyDescent="0.35">
      <c r="A59" s="3"/>
      <c r="B59" s="1"/>
      <c r="C59" s="2"/>
      <c r="D59" s="2"/>
      <c r="E59" s="2"/>
      <c r="F59" s="2"/>
      <c r="G59" s="1"/>
      <c r="H59" s="1"/>
      <c r="I59" s="2"/>
      <c r="J59" s="1"/>
      <c r="K59" s="1"/>
      <c r="L59" s="5"/>
      <c r="M59" s="47"/>
      <c r="N59" s="28"/>
    </row>
    <row r="60" spans="1:17" ht="13.5" thickBot="1" x14ac:dyDescent="0.35">
      <c r="A60" s="3"/>
      <c r="B60" s="1"/>
      <c r="C60" s="2"/>
      <c r="D60" s="2"/>
      <c r="E60" s="2"/>
      <c r="F60" s="2"/>
      <c r="G60" s="1"/>
      <c r="H60" s="1"/>
      <c r="I60" s="2"/>
      <c r="J60" s="1"/>
      <c r="K60" s="1"/>
      <c r="L60" s="5"/>
      <c r="M60" s="47"/>
      <c r="N60" s="28"/>
    </row>
    <row r="61" spans="1:17" ht="15" thickBot="1" x14ac:dyDescent="0.35">
      <c r="A61" s="3"/>
      <c r="B61" s="2"/>
      <c r="C61" s="2"/>
      <c r="D61" s="2"/>
      <c r="E61" s="2"/>
      <c r="F61" s="2"/>
      <c r="G61" s="2"/>
      <c r="H61" s="2"/>
      <c r="I61" s="2"/>
      <c r="J61" s="1"/>
      <c r="K61" s="1"/>
      <c r="L61" s="6"/>
      <c r="M61" s="48"/>
      <c r="N61" s="28"/>
    </row>
    <row r="62" spans="1:17" ht="15" thickBot="1" x14ac:dyDescent="0.35">
      <c r="A62" s="3"/>
      <c r="B62" s="2"/>
      <c r="C62" s="2"/>
      <c r="D62" s="2"/>
      <c r="E62" s="2"/>
      <c r="F62" s="2"/>
      <c r="G62" s="2"/>
      <c r="H62" s="2"/>
      <c r="I62" s="2"/>
      <c r="J62" s="1"/>
      <c r="K62" s="1"/>
      <c r="L62" s="6"/>
      <c r="M62" s="48"/>
    </row>
    <row r="63" spans="1:17" ht="13.5" thickBot="1" x14ac:dyDescent="0.35">
      <c r="A63" s="3"/>
      <c r="B63" s="1"/>
      <c r="C63" s="2"/>
      <c r="D63" s="2"/>
      <c r="E63" s="2"/>
      <c r="F63" s="2"/>
      <c r="G63" s="1"/>
      <c r="H63" s="2"/>
      <c r="I63" s="2"/>
      <c r="J63" s="1"/>
      <c r="K63" s="1"/>
      <c r="L63" s="5"/>
      <c r="M63" s="47"/>
    </row>
    <row r="64" spans="1:17" ht="13.5" thickBot="1" x14ac:dyDescent="0.35">
      <c r="A64" s="3"/>
      <c r="B64" s="1"/>
      <c r="C64" s="2"/>
      <c r="D64" s="2"/>
      <c r="E64" s="2"/>
      <c r="F64" s="2"/>
      <c r="G64" s="1"/>
      <c r="H64" s="2"/>
      <c r="I64" s="2"/>
      <c r="J64" s="1"/>
      <c r="K64" s="1"/>
      <c r="L64" s="5"/>
      <c r="M64" s="47"/>
      <c r="N64" s="28"/>
    </row>
    <row r="65" spans="1:14" ht="13.5" thickBot="1" x14ac:dyDescent="0.35">
      <c r="A65" s="3"/>
      <c r="B65" s="2"/>
      <c r="C65" s="2"/>
      <c r="D65" s="2"/>
      <c r="E65" s="2"/>
      <c r="F65" s="2"/>
      <c r="G65" s="2"/>
      <c r="H65" s="2"/>
      <c r="I65" s="2"/>
      <c r="J65" s="1"/>
      <c r="K65" s="1"/>
      <c r="L65" s="5"/>
      <c r="M65" s="47"/>
      <c r="N65" s="28"/>
    </row>
    <row r="66" spans="1:14" ht="13.5" thickBot="1" x14ac:dyDescent="0.35">
      <c r="A66" s="12"/>
      <c r="B66" s="13"/>
      <c r="C66" s="13"/>
      <c r="D66" s="13"/>
      <c r="E66" s="13"/>
      <c r="F66" s="13"/>
      <c r="G66" s="13"/>
      <c r="H66" s="13"/>
      <c r="I66" s="13"/>
      <c r="J66" s="29"/>
      <c r="K66" s="29"/>
      <c r="L66" s="30"/>
      <c r="M66" s="47"/>
    </row>
  </sheetData>
  <autoFilter ref="A1:Q66" xr:uid="{12D28914-9960-424B-9191-A9DEC2EE988A}">
    <sortState xmlns:xlrd2="http://schemas.microsoft.com/office/spreadsheetml/2017/richdata2" ref="A2:Q66">
      <sortCondition ref="A1:A66"/>
    </sortState>
  </autoFilter>
  <conditionalFormatting sqref="N2:N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6" r:id="rId1" display="https://www.worldometers.info/coronavirus/usa/california/" xr:uid="{6068E63B-E241-4150-AE52-9AF06F59BDA1}"/>
    <hyperlink ref="A48" r:id="rId2" display="https://www.worldometers.info/coronavirus/usa/texas/" xr:uid="{AFD2CBB4-231D-4BEA-BDDA-30ADD9D114D2}"/>
    <hyperlink ref="A11" r:id="rId3" display="https://www.worldometers.info/coronavirus/usa/florida/" xr:uid="{ECC0CD86-A055-45B4-96AB-F34FC3993D33}"/>
    <hyperlink ref="A35" r:id="rId4" display="https://www.worldometers.info/coronavirus/usa/new-york/" xr:uid="{D599CACF-DE83-4F87-978C-EFA2F72B598C}"/>
    <hyperlink ref="A12" r:id="rId5" display="https://www.worldometers.info/coronavirus/usa/georgia/" xr:uid="{863FDF62-1512-468F-B56D-06F0E2DD697C}"/>
    <hyperlink ref="A16" r:id="rId6" display="https://www.worldometers.info/coronavirus/usa/illinois/" xr:uid="{F04F6302-F314-4491-B8F7-4A9637953DED}"/>
    <hyperlink ref="A4" r:id="rId7" display="https://www.worldometers.info/coronavirus/usa/arizona/" xr:uid="{ED7AB0F4-54DE-42A2-8BBF-034AD119271F}"/>
    <hyperlink ref="A33" r:id="rId8" display="https://www.worldometers.info/coronavirus/usa/new-jersey/" xr:uid="{DCA5885B-980B-4D37-B463-9729EB219D2D}"/>
    <hyperlink ref="A36" r:id="rId9" display="https://www.worldometers.info/coronavirus/usa/north-carolina/" xr:uid="{0349FB19-75DA-4FF0-AA24-B34C49F7658C}"/>
    <hyperlink ref="A47" r:id="rId10" display="https://www.worldometers.info/coronavirus/usa/tennessee/" xr:uid="{88E6686E-DF0E-48B9-B012-DBCA1A6ABDB4}"/>
    <hyperlink ref="A21" r:id="rId11" display="https://www.worldometers.info/coronavirus/usa/louisiana/" xr:uid="{C4FD650E-1809-4AE4-BFB0-F1692FE04D40}"/>
    <hyperlink ref="A42" r:id="rId12" display="https://www.worldometers.info/coronavirus/usa/pennsylvania/" xr:uid="{DA6211C3-79C3-46A2-8E02-5DBCC7498A44}"/>
    <hyperlink ref="A2" r:id="rId13" display="https://www.worldometers.info/coronavirus/usa/alabama/" xr:uid="{F791DDAD-FA5B-4F4B-B7E3-B362689E4363}"/>
    <hyperlink ref="A39" r:id="rId14" display="https://www.worldometers.info/coronavirus/usa/ohio/" xr:uid="{B2F16826-0518-4909-AF93-6162850CA7ED}"/>
    <hyperlink ref="A52" r:id="rId15" display="https://www.worldometers.info/coronavirus/usa/virginia/" xr:uid="{DBE0C1A5-BDC1-439A-8B92-C60B080A274E}"/>
    <hyperlink ref="A45" r:id="rId16" display="https://www.worldometers.info/coronavirus/usa/south-carolina/" xr:uid="{D3E797A8-2EB7-418D-B2D9-FFAA53388B20}"/>
    <hyperlink ref="A25" r:id="rId17" display="https://www.worldometers.info/coronavirus/usa/michigan/" xr:uid="{6AD20084-8630-4671-A674-8B455224027A}"/>
    <hyperlink ref="A24" r:id="rId18" display="https://www.worldometers.info/coronavirus/usa/massachusetts/" xr:uid="{40A983E8-A63C-4FD8-A488-EA4A873571B7}"/>
    <hyperlink ref="A23" r:id="rId19" display="https://www.worldometers.info/coronavirus/usa/maryland/" xr:uid="{C36F04C0-B34F-452E-831D-A718ACD61BAB}"/>
    <hyperlink ref="A28" r:id="rId20" display="https://www.worldometers.info/coronavirus/usa/missouri/" xr:uid="{B5996E90-A8F3-4C2B-9BCB-CD6768388E00}"/>
    <hyperlink ref="A17" r:id="rId21" display="https://www.worldometers.info/coronavirus/usa/indiana/" xr:uid="{C5B09430-7EBA-481B-94BF-726338573177}"/>
    <hyperlink ref="A55" r:id="rId22" display="https://www.worldometers.info/coronavirus/usa/wisconsin/" xr:uid="{AFAC4834-D36A-4B2A-A05B-E13781D48030}"/>
    <hyperlink ref="A27" r:id="rId23" display="https://www.worldometers.info/coronavirus/usa/mississippi/" xr:uid="{E0382069-41F7-470C-B62E-983879D0DEDF}"/>
    <hyperlink ref="A26" r:id="rId24" display="https://www.worldometers.info/coronavirus/usa/minnesota/" xr:uid="{881435A0-7288-4187-8F88-F64536663837}"/>
    <hyperlink ref="A53" r:id="rId25" display="https://www.worldometers.info/coronavirus/usa/washington/" xr:uid="{5564830B-8E04-4EC8-984F-7972FD486C18}"/>
    <hyperlink ref="A18" r:id="rId26" display="https://www.worldometers.info/coronavirus/usa/iowa/" xr:uid="{D47690C9-E808-4B45-A8B6-2A75E19E6922}"/>
    <hyperlink ref="A40" r:id="rId27" display="https://www.worldometers.info/coronavirus/usa/oklahoma/" xr:uid="{DEEE8F13-AEF1-4973-9A82-9D45624646F8}"/>
    <hyperlink ref="A5" r:id="rId28" display="https://www.worldometers.info/coronavirus/usa/arkansas/" xr:uid="{C886E8AB-B237-4FAB-926B-00F9C6823448}"/>
    <hyperlink ref="A31" r:id="rId29" display="https://www.worldometers.info/coronavirus/usa/nevada/" xr:uid="{C6901DDF-F3CB-46F2-9364-72FCEAA79752}"/>
    <hyperlink ref="A7" r:id="rId30" display="https://www.worldometers.info/coronavirus/usa/colorado/" xr:uid="{93F0B70E-1F48-4160-998C-80039A401188}"/>
    <hyperlink ref="A50" r:id="rId31" display="https://www.worldometers.info/coronavirus/usa/utah/" xr:uid="{D32B8141-B7D9-48CE-A512-A3AB761DFD56}"/>
    <hyperlink ref="A20" r:id="rId32" display="https://www.worldometers.info/coronavirus/usa/kentucky/" xr:uid="{7E08B9A0-AEE0-452C-B480-6990A68C63A7}"/>
    <hyperlink ref="A8" r:id="rId33" display="https://www.worldometers.info/coronavirus/usa/connecticut/" xr:uid="{297C6A24-5516-4458-A415-A8241D3F58AE}"/>
    <hyperlink ref="A19" r:id="rId34" display="https://www.worldometers.info/coronavirus/usa/kansas/" xr:uid="{9D2CFCC2-327B-4043-A9AB-FCDEBDC38365}"/>
    <hyperlink ref="A30" r:id="rId35" display="https://www.worldometers.info/coronavirus/usa/nebraska/" xr:uid="{43E31181-6BCE-4B13-A023-0A1C2D8EA2B3}"/>
    <hyperlink ref="A15" r:id="rId36" display="https://www.worldometers.info/coronavirus/usa/idaho/" xr:uid="{68F99494-08EF-4662-BF77-C2FD35DBFABF}"/>
    <hyperlink ref="A41" r:id="rId37" display="https://www.worldometers.info/coronavirus/usa/oregon/" xr:uid="{FB0C35F3-207B-40DB-AEE0-8FDD82120CEC}"/>
    <hyperlink ref="A34" r:id="rId38" display="https://www.worldometers.info/coronavirus/usa/new-mexico/" xr:uid="{FACCA008-40C5-4AFA-902F-455E80826E3F}"/>
    <hyperlink ref="A44" r:id="rId39" display="https://www.worldometers.info/coronavirus/usa/rhode-island/" xr:uid="{A129DD3C-2FBC-47AA-9776-4A612A634AD5}"/>
    <hyperlink ref="A9" r:id="rId40" display="https://www.worldometers.info/coronavirus/usa/delaware/" xr:uid="{94BA3F77-8DAA-44C5-A04B-7615E4230EE3}"/>
    <hyperlink ref="A46" r:id="rId41" display="https://www.worldometers.info/coronavirus/usa/south-dakota/" xr:uid="{250C3E23-D38E-4526-AFE7-68E2E0794657}"/>
    <hyperlink ref="A37" r:id="rId42" display="https://www.worldometers.info/coronavirus/usa/north-dakota/" xr:uid="{AC8E186E-8007-4065-8C83-230056C1438E}"/>
    <hyperlink ref="A10" r:id="rId43" display="https://www.worldometers.info/coronavirus/usa/district-of-columbia/" xr:uid="{A34A154F-614C-4F0C-8C4E-9539E4FFFB9D}"/>
    <hyperlink ref="A54" r:id="rId44" display="https://www.worldometers.info/coronavirus/usa/west-virginia/" xr:uid="{B484FE14-D549-4BA5-89C0-D49DF149FB31}"/>
    <hyperlink ref="A14" r:id="rId45" display="https://www.worldometers.info/coronavirus/usa/hawaii/" xr:uid="{5009C05A-5392-46C1-A641-E2830E5A2D5E}"/>
    <hyperlink ref="A29" r:id="rId46" display="https://www.worldometers.info/coronavirus/usa/montana/" xr:uid="{D167427F-C78A-4135-AD86-7733DA9773BA}"/>
    <hyperlink ref="A32" r:id="rId47" display="https://www.worldometers.info/coronavirus/usa/new-hampshire/" xr:uid="{304E449D-9167-4EB7-9CEC-6F5BE4512B63}"/>
    <hyperlink ref="A3" r:id="rId48" display="https://www.worldometers.info/coronavirus/usa/alaska/" xr:uid="{2905CF62-175E-4ECC-A2DC-43B01A3C01B4}"/>
    <hyperlink ref="A22" r:id="rId49" display="https://www.worldometers.info/coronavirus/usa/maine/" xr:uid="{44369371-61D6-4FAD-80BC-175CCE77A76E}"/>
    <hyperlink ref="A56" r:id="rId50" display="https://www.worldometers.info/coronavirus/usa/wyoming/" xr:uid="{2DCB9C22-3E64-430B-AAEC-8DB7020BA239}"/>
    <hyperlink ref="A51" r:id="rId51" display="https://www.worldometers.info/coronavirus/usa/vermont/" xr:uid="{3119FAE1-3B83-4078-859D-CDF45C2FD1E2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17" workbookViewId="0">
      <selection activeCell="B2" sqref="A2:B56"/>
    </sheetView>
  </sheetViews>
  <sheetFormatPr defaultRowHeight="14.5" x14ac:dyDescent="0.35"/>
  <cols>
    <col min="1" max="1" width="13.81640625" customWidth="1"/>
    <col min="2" max="2" width="8.7265625" style="33"/>
  </cols>
  <sheetData>
    <row r="1" spans="1:2" ht="15" thickBot="1" x14ac:dyDescent="0.4"/>
    <row r="2" spans="1:2" ht="15" thickBot="1" x14ac:dyDescent="0.4">
      <c r="A2" s="41" t="s">
        <v>36</v>
      </c>
      <c r="B2" s="31">
        <v>2439</v>
      </c>
    </row>
    <row r="3" spans="1:2" ht="15" thickBot="1" x14ac:dyDescent="0.4">
      <c r="A3" s="41" t="s">
        <v>52</v>
      </c>
      <c r="B3" s="31">
        <v>45</v>
      </c>
    </row>
    <row r="4" spans="1:2" ht="15" thickBot="1" x14ac:dyDescent="0.4">
      <c r="A4" s="41" t="s">
        <v>33</v>
      </c>
      <c r="B4" s="31">
        <v>5478</v>
      </c>
    </row>
    <row r="5" spans="1:2" ht="15" thickBot="1" x14ac:dyDescent="0.4">
      <c r="A5" s="41" t="s">
        <v>34</v>
      </c>
      <c r="B5" s="31">
        <v>1197</v>
      </c>
    </row>
    <row r="6" spans="1:2" ht="15" thickBot="1" x14ac:dyDescent="0.4">
      <c r="A6" s="41" t="s">
        <v>10</v>
      </c>
      <c r="B6" s="31">
        <v>15071</v>
      </c>
    </row>
    <row r="7" spans="1:2" ht="15" thickBot="1" x14ac:dyDescent="0.4">
      <c r="A7" s="41" t="s">
        <v>18</v>
      </c>
      <c r="B7" s="31">
        <v>2018</v>
      </c>
    </row>
    <row r="8" spans="1:2" ht="15" thickBot="1" x14ac:dyDescent="0.4">
      <c r="A8" s="41" t="s">
        <v>23</v>
      </c>
      <c r="B8" s="31">
        <v>4495</v>
      </c>
    </row>
    <row r="9" spans="1:2" ht="15" thickBot="1" x14ac:dyDescent="0.4">
      <c r="A9" s="41" t="s">
        <v>43</v>
      </c>
      <c r="B9" s="31">
        <v>627</v>
      </c>
    </row>
    <row r="10" spans="1:2" ht="29.5" thickBot="1" x14ac:dyDescent="0.4">
      <c r="A10" s="41" t="s">
        <v>63</v>
      </c>
      <c r="B10" s="31">
        <v>621</v>
      </c>
    </row>
    <row r="11" spans="1:2" ht="15" thickBot="1" x14ac:dyDescent="0.4">
      <c r="A11" s="41" t="s">
        <v>13</v>
      </c>
      <c r="B11" s="31">
        <v>13324</v>
      </c>
    </row>
    <row r="12" spans="1:2" ht="15" thickBot="1" x14ac:dyDescent="0.4">
      <c r="A12" s="41" t="s">
        <v>16</v>
      </c>
      <c r="B12" s="31">
        <v>6604</v>
      </c>
    </row>
    <row r="13" spans="1:2" ht="15" thickBot="1" x14ac:dyDescent="0.4">
      <c r="A13" s="42" t="s">
        <v>64</v>
      </c>
      <c r="B13" s="31">
        <v>35</v>
      </c>
    </row>
    <row r="14" spans="1:2" ht="15" thickBot="1" x14ac:dyDescent="0.4">
      <c r="A14" s="41" t="s">
        <v>47</v>
      </c>
      <c r="B14" s="31">
        <v>120</v>
      </c>
    </row>
    <row r="15" spans="1:2" ht="15" thickBot="1" x14ac:dyDescent="0.4">
      <c r="A15" s="41" t="s">
        <v>49</v>
      </c>
      <c r="B15" s="31">
        <v>447</v>
      </c>
    </row>
    <row r="16" spans="1:2" ht="15" thickBot="1" x14ac:dyDescent="0.4">
      <c r="A16" s="41" t="s">
        <v>12</v>
      </c>
      <c r="B16" s="31">
        <v>8693</v>
      </c>
    </row>
    <row r="17" spans="1:2" ht="15" thickBot="1" x14ac:dyDescent="0.4">
      <c r="A17" s="41" t="s">
        <v>27</v>
      </c>
      <c r="B17" s="31">
        <v>3512</v>
      </c>
    </row>
    <row r="18" spans="1:2" ht="15" thickBot="1" x14ac:dyDescent="0.4">
      <c r="A18" s="41" t="s">
        <v>41</v>
      </c>
      <c r="B18" s="31">
        <v>1275</v>
      </c>
    </row>
    <row r="19" spans="1:2" ht="15" thickBot="1" x14ac:dyDescent="0.4">
      <c r="A19" s="41" t="s">
        <v>45</v>
      </c>
      <c r="B19" s="31">
        <v>601</v>
      </c>
    </row>
    <row r="20" spans="1:2" ht="15" thickBot="1" x14ac:dyDescent="0.4">
      <c r="A20" s="41" t="s">
        <v>38</v>
      </c>
      <c r="B20" s="31">
        <v>1112</v>
      </c>
    </row>
    <row r="21" spans="1:2" ht="15" thickBot="1" x14ac:dyDescent="0.4">
      <c r="A21" s="41" t="s">
        <v>14</v>
      </c>
      <c r="B21" s="31">
        <v>5375</v>
      </c>
    </row>
    <row r="22" spans="1:2" ht="15" thickBot="1" x14ac:dyDescent="0.4">
      <c r="A22" s="41" t="s">
        <v>39</v>
      </c>
      <c r="B22" s="31">
        <v>140</v>
      </c>
    </row>
    <row r="23" spans="1:2" ht="15" thickBot="1" x14ac:dyDescent="0.4">
      <c r="A23" s="41" t="s">
        <v>26</v>
      </c>
      <c r="B23" s="31">
        <v>3883</v>
      </c>
    </row>
    <row r="24" spans="1:2" ht="15" thickBot="1" x14ac:dyDescent="0.4">
      <c r="A24" s="41" t="s">
        <v>17</v>
      </c>
      <c r="B24" s="31">
        <v>9317</v>
      </c>
    </row>
    <row r="25" spans="1:2" ht="15" thickBot="1" x14ac:dyDescent="0.4">
      <c r="A25" s="41" t="s">
        <v>11</v>
      </c>
      <c r="B25" s="31">
        <v>6981</v>
      </c>
    </row>
    <row r="26" spans="1:2" ht="15" thickBot="1" x14ac:dyDescent="0.4">
      <c r="A26" s="41" t="s">
        <v>32</v>
      </c>
      <c r="B26" s="31">
        <v>2021</v>
      </c>
    </row>
    <row r="27" spans="1:2" ht="15" thickBot="1" x14ac:dyDescent="0.4">
      <c r="A27" s="41" t="s">
        <v>30</v>
      </c>
      <c r="B27" s="31">
        <v>2810</v>
      </c>
    </row>
    <row r="28" spans="1:2" ht="15" thickBot="1" x14ac:dyDescent="0.4">
      <c r="A28" s="41" t="s">
        <v>35</v>
      </c>
      <c r="B28" s="31">
        <v>1976</v>
      </c>
    </row>
    <row r="29" spans="1:2" ht="15" thickBot="1" x14ac:dyDescent="0.4">
      <c r="A29" s="41" t="s">
        <v>51</v>
      </c>
      <c r="B29" s="31">
        <v>160</v>
      </c>
    </row>
    <row r="30" spans="1:2" ht="15" thickBot="1" x14ac:dyDescent="0.4">
      <c r="A30" s="41" t="s">
        <v>50</v>
      </c>
      <c r="B30" s="31">
        <v>452</v>
      </c>
    </row>
    <row r="31" spans="1:2" ht="15" thickBot="1" x14ac:dyDescent="0.4">
      <c r="A31" s="41" t="s">
        <v>31</v>
      </c>
      <c r="B31" s="31">
        <v>1531</v>
      </c>
    </row>
    <row r="32" spans="1:2" ht="29.5" thickBot="1" x14ac:dyDescent="0.4">
      <c r="A32" s="41" t="s">
        <v>42</v>
      </c>
      <c r="B32" s="31">
        <v>438</v>
      </c>
    </row>
    <row r="33" spans="1:2" ht="15" thickBot="1" x14ac:dyDescent="0.4">
      <c r="A33" s="41" t="s">
        <v>8</v>
      </c>
      <c r="B33" s="31">
        <v>16190</v>
      </c>
    </row>
    <row r="34" spans="1:2" ht="15" thickBot="1" x14ac:dyDescent="0.4">
      <c r="A34" s="41" t="s">
        <v>44</v>
      </c>
      <c r="B34" s="31">
        <v>851</v>
      </c>
    </row>
    <row r="35" spans="1:2" ht="15" thickBot="1" x14ac:dyDescent="0.4">
      <c r="A35" s="41" t="s">
        <v>7</v>
      </c>
      <c r="B35" s="31">
        <v>33185</v>
      </c>
    </row>
    <row r="36" spans="1:2" ht="15" thickBot="1" x14ac:dyDescent="0.4">
      <c r="A36" s="41" t="s">
        <v>24</v>
      </c>
      <c r="B36" s="31">
        <v>3247</v>
      </c>
    </row>
    <row r="37" spans="1:2" ht="15" thickBot="1" x14ac:dyDescent="0.4">
      <c r="A37" s="41" t="s">
        <v>53</v>
      </c>
      <c r="B37" s="31">
        <v>193</v>
      </c>
    </row>
    <row r="38" spans="1:2" ht="21.5" thickBot="1" x14ac:dyDescent="0.4">
      <c r="A38" s="42" t="s">
        <v>67</v>
      </c>
      <c r="B38" s="31">
        <v>2</v>
      </c>
    </row>
    <row r="39" spans="1:2" ht="15" thickBot="1" x14ac:dyDescent="0.4">
      <c r="A39" s="41" t="s">
        <v>21</v>
      </c>
      <c r="B39" s="31">
        <v>4642</v>
      </c>
    </row>
    <row r="40" spans="1:2" ht="15" thickBot="1" x14ac:dyDescent="0.4">
      <c r="A40" s="41" t="s">
        <v>46</v>
      </c>
      <c r="B40" s="31">
        <v>948</v>
      </c>
    </row>
    <row r="41" spans="1:2" ht="15" thickBot="1" x14ac:dyDescent="0.4">
      <c r="A41" s="41" t="s">
        <v>37</v>
      </c>
      <c r="B41" s="31">
        <v>529</v>
      </c>
    </row>
    <row r="42" spans="1:2" ht="15" thickBot="1" x14ac:dyDescent="0.4">
      <c r="A42" s="41" t="s">
        <v>19</v>
      </c>
      <c r="B42" s="31">
        <v>8085</v>
      </c>
    </row>
    <row r="43" spans="1:2" ht="15" thickBot="1" x14ac:dyDescent="0.4">
      <c r="A43" s="42" t="s">
        <v>65</v>
      </c>
      <c r="B43" s="31">
        <v>609</v>
      </c>
    </row>
    <row r="44" spans="1:2" ht="15" thickBot="1" x14ac:dyDescent="0.4">
      <c r="A44" s="41" t="s">
        <v>40</v>
      </c>
      <c r="B44" s="31">
        <v>1097</v>
      </c>
    </row>
    <row r="45" spans="1:2" ht="15" thickBot="1" x14ac:dyDescent="0.4">
      <c r="A45" s="41" t="s">
        <v>25</v>
      </c>
      <c r="B45" s="31">
        <v>3212</v>
      </c>
    </row>
    <row r="46" spans="1:2" ht="15" thickBot="1" x14ac:dyDescent="0.4">
      <c r="A46" s="41" t="s">
        <v>54</v>
      </c>
      <c r="B46" s="31">
        <v>202</v>
      </c>
    </row>
    <row r="47" spans="1:2" ht="15" thickBot="1" x14ac:dyDescent="0.4">
      <c r="A47" s="41" t="s">
        <v>20</v>
      </c>
      <c r="B47" s="31">
        <v>2233</v>
      </c>
    </row>
    <row r="48" spans="1:2" ht="15" thickBot="1" x14ac:dyDescent="0.4">
      <c r="A48" s="41" t="s">
        <v>15</v>
      </c>
      <c r="B48" s="31">
        <v>15254</v>
      </c>
    </row>
    <row r="49" spans="1:2" ht="21.5" thickBot="1" x14ac:dyDescent="0.4">
      <c r="A49" s="53" t="s">
        <v>66</v>
      </c>
      <c r="B49" s="61">
        <v>19</v>
      </c>
    </row>
    <row r="50" spans="1:2" ht="15" thickBot="1" x14ac:dyDescent="0.4">
      <c r="A50" s="41" t="s">
        <v>28</v>
      </c>
      <c r="B50" s="31">
        <v>441</v>
      </c>
    </row>
    <row r="51" spans="1:2" ht="15" thickBot="1" x14ac:dyDescent="0.4">
      <c r="A51" s="41" t="s">
        <v>48</v>
      </c>
      <c r="B51" s="31">
        <v>58</v>
      </c>
    </row>
    <row r="52" spans="1:2" ht="15" thickBot="1" x14ac:dyDescent="0.4">
      <c r="A52" s="41" t="s">
        <v>29</v>
      </c>
      <c r="B52" s="31">
        <v>3021</v>
      </c>
    </row>
    <row r="53" spans="1:2" ht="15" thickBot="1" x14ac:dyDescent="0.4">
      <c r="A53" s="41" t="s">
        <v>9</v>
      </c>
      <c r="B53" s="31">
        <v>2055</v>
      </c>
    </row>
    <row r="54" spans="1:2" ht="15" thickBot="1" x14ac:dyDescent="0.4">
      <c r="A54" s="41" t="s">
        <v>56</v>
      </c>
      <c r="B54" s="31">
        <v>312</v>
      </c>
    </row>
    <row r="55" spans="1:2" ht="15" thickBot="1" x14ac:dyDescent="0.4">
      <c r="A55" s="41" t="s">
        <v>22</v>
      </c>
      <c r="B55" s="31">
        <v>1244</v>
      </c>
    </row>
    <row r="56" spans="1:2" ht="15" thickBot="1" x14ac:dyDescent="0.4">
      <c r="A56" s="49" t="s">
        <v>55</v>
      </c>
      <c r="B56" s="50">
        <v>49</v>
      </c>
    </row>
    <row r="57" spans="1:2" ht="15" thickBot="1" x14ac:dyDescent="0.4">
      <c r="A57" s="12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2"/>
    </row>
  </sheetData>
  <autoFilter ref="A1:A56" xr:uid="{1D19E26B-1765-4516-BAF0-E2894C03DB8E}"/>
  <hyperlinks>
    <hyperlink ref="A6" r:id="rId1" display="https://www.worldometers.info/coronavirus/usa/california/" xr:uid="{E6BCA07C-D5EA-4E9F-AF4F-EEB49ABBAA3E}"/>
    <hyperlink ref="A48" r:id="rId2" display="https://www.worldometers.info/coronavirus/usa/texas/" xr:uid="{AC257413-CB0D-4CEC-9594-6A430C7A4696}"/>
    <hyperlink ref="A11" r:id="rId3" display="https://www.worldometers.info/coronavirus/usa/florida/" xr:uid="{135A43F8-E105-4B6F-B8FE-73C5BA653C40}"/>
    <hyperlink ref="A35" r:id="rId4" display="https://www.worldometers.info/coronavirus/usa/new-york/" xr:uid="{20083B58-CF96-44D3-AA0C-38F6A84B8147}"/>
    <hyperlink ref="A12" r:id="rId5" display="https://www.worldometers.info/coronavirus/usa/georgia/" xr:uid="{B509D268-FD1C-4CAD-B5A3-52E77EF1B30D}"/>
    <hyperlink ref="A16" r:id="rId6" display="https://www.worldometers.info/coronavirus/usa/illinois/" xr:uid="{6D440F5C-737F-41C1-ADAA-16FEBC14C880}"/>
    <hyperlink ref="A4" r:id="rId7" display="https://www.worldometers.info/coronavirus/usa/arizona/" xr:uid="{97CBD408-8AA1-4E4F-9DC5-158123DA6E6D}"/>
    <hyperlink ref="A33" r:id="rId8" display="https://www.worldometers.info/coronavirus/usa/new-jersey/" xr:uid="{72F14FDD-F4E6-4F32-AE7D-9E2BD65443CC}"/>
    <hyperlink ref="A36" r:id="rId9" display="https://www.worldometers.info/coronavirus/usa/north-carolina/" xr:uid="{29FB437C-56E4-45B7-B48F-6E57A210B799}"/>
    <hyperlink ref="A47" r:id="rId10" display="https://www.worldometers.info/coronavirus/usa/tennessee/" xr:uid="{D5B3199E-402F-4A4F-97E0-55F0FCBA5255}"/>
    <hyperlink ref="A21" r:id="rId11" display="https://www.worldometers.info/coronavirus/usa/louisiana/" xr:uid="{795EA61B-4997-43F3-8805-20C10A1F63BE}"/>
    <hyperlink ref="A42" r:id="rId12" display="https://www.worldometers.info/coronavirus/usa/pennsylvania/" xr:uid="{FD114BC5-125C-44FB-93BF-BCB6DAC2EEA1}"/>
    <hyperlink ref="A2" r:id="rId13" display="https://www.worldometers.info/coronavirus/usa/alabama/" xr:uid="{441E93CD-8020-4AF1-842D-C6C38F79E177}"/>
    <hyperlink ref="A39" r:id="rId14" display="https://www.worldometers.info/coronavirus/usa/ohio/" xr:uid="{AAE62BC5-B246-476E-9CBD-899143AD9E4B}"/>
    <hyperlink ref="A52" r:id="rId15" display="https://www.worldometers.info/coronavirus/usa/virginia/" xr:uid="{D6B0CCF9-14A1-446B-9DDE-C7DB42E2CEF9}"/>
    <hyperlink ref="A45" r:id="rId16" display="https://www.worldometers.info/coronavirus/usa/south-carolina/" xr:uid="{1E47A78C-B26E-486C-BD53-FC56F7FB31F1}"/>
    <hyperlink ref="A25" r:id="rId17" display="https://www.worldometers.info/coronavirus/usa/michigan/" xr:uid="{AFF57162-38B9-4226-A0B5-7CBC2DD0835B}"/>
    <hyperlink ref="A24" r:id="rId18" display="https://www.worldometers.info/coronavirus/usa/massachusetts/" xr:uid="{E5704FC1-F822-4174-A099-06D8B577E47C}"/>
    <hyperlink ref="A23" r:id="rId19" display="https://www.worldometers.info/coronavirus/usa/maryland/" xr:uid="{AD17A1C5-F678-42A4-A5E5-195775168873}"/>
    <hyperlink ref="A28" r:id="rId20" display="https://www.worldometers.info/coronavirus/usa/missouri/" xr:uid="{F7EA7223-B876-4D87-B53C-97FD6B05532E}"/>
    <hyperlink ref="A17" r:id="rId21" display="https://www.worldometers.info/coronavirus/usa/indiana/" xr:uid="{3F8136FD-B033-4464-B4A5-70BA9AF9FA75}"/>
    <hyperlink ref="A55" r:id="rId22" display="https://www.worldometers.info/coronavirus/usa/wisconsin/" xr:uid="{8E336F59-08B7-415D-B9EE-B0928585BDC0}"/>
    <hyperlink ref="A27" r:id="rId23" display="https://www.worldometers.info/coronavirus/usa/mississippi/" xr:uid="{A863A068-C407-4200-8DC4-7026334D1F33}"/>
    <hyperlink ref="A26" r:id="rId24" display="https://www.worldometers.info/coronavirus/usa/minnesota/" xr:uid="{5182661B-09A9-44F9-B30D-01C112A9F608}"/>
    <hyperlink ref="A53" r:id="rId25" display="https://www.worldometers.info/coronavirus/usa/washington/" xr:uid="{972A8380-DD1A-4242-A200-594A107DC292}"/>
    <hyperlink ref="A18" r:id="rId26" display="https://www.worldometers.info/coronavirus/usa/iowa/" xr:uid="{D36C2877-0828-412E-A629-9FD122F897B3}"/>
    <hyperlink ref="A40" r:id="rId27" display="https://www.worldometers.info/coronavirus/usa/oklahoma/" xr:uid="{E8325496-18D8-49BB-8D85-C6CB7E626018}"/>
    <hyperlink ref="A5" r:id="rId28" display="https://www.worldometers.info/coronavirus/usa/arkansas/" xr:uid="{C100B605-3258-4520-8C1C-5D87702D51DD}"/>
    <hyperlink ref="A31" r:id="rId29" display="https://www.worldometers.info/coronavirus/usa/nevada/" xr:uid="{DED8E53C-E83B-4FB5-B21F-09AB537BCC94}"/>
    <hyperlink ref="A7" r:id="rId30" display="https://www.worldometers.info/coronavirus/usa/colorado/" xr:uid="{7282C5FF-099D-436D-A195-2E7CB123380A}"/>
    <hyperlink ref="A50" r:id="rId31" display="https://www.worldometers.info/coronavirus/usa/utah/" xr:uid="{F4CEA64F-5394-4A95-AA6E-9CAD08986B35}"/>
    <hyperlink ref="A20" r:id="rId32" display="https://www.worldometers.info/coronavirus/usa/kentucky/" xr:uid="{6B4BD8C4-4FF0-47FE-9F12-359163FC5E79}"/>
    <hyperlink ref="A8" r:id="rId33" display="https://www.worldometers.info/coronavirus/usa/connecticut/" xr:uid="{0381E64D-ED2B-4321-A2A9-58ACA913AA89}"/>
    <hyperlink ref="A19" r:id="rId34" display="https://www.worldometers.info/coronavirus/usa/kansas/" xr:uid="{949A1ECD-4123-4169-94FE-7C4836B76A15}"/>
    <hyperlink ref="A30" r:id="rId35" display="https://www.worldometers.info/coronavirus/usa/nebraska/" xr:uid="{ABC4D8F3-B595-4C15-8A91-14AA95D56005}"/>
    <hyperlink ref="A15" r:id="rId36" display="https://www.worldometers.info/coronavirus/usa/idaho/" xr:uid="{F12B3756-DAF1-4081-B5E7-648EDE6596AA}"/>
    <hyperlink ref="A41" r:id="rId37" display="https://www.worldometers.info/coronavirus/usa/oregon/" xr:uid="{FEDA6C21-7C2C-4D91-B864-5A6F30B8F632}"/>
    <hyperlink ref="A34" r:id="rId38" display="https://www.worldometers.info/coronavirus/usa/new-mexico/" xr:uid="{BBC210B3-296B-42D7-9480-BAE9B740E3DC}"/>
    <hyperlink ref="A44" r:id="rId39" display="https://www.worldometers.info/coronavirus/usa/rhode-island/" xr:uid="{07CC6DE0-9749-4960-9663-339CB289F214}"/>
    <hyperlink ref="A9" r:id="rId40" display="https://www.worldometers.info/coronavirus/usa/delaware/" xr:uid="{347EA626-4397-49FD-9744-8675C34FA894}"/>
    <hyperlink ref="A46" r:id="rId41" display="https://www.worldometers.info/coronavirus/usa/south-dakota/" xr:uid="{EECA6D2E-E4F1-4359-875E-ED78356B3603}"/>
    <hyperlink ref="A37" r:id="rId42" display="https://www.worldometers.info/coronavirus/usa/north-dakota/" xr:uid="{4960F3E2-0BB3-4853-8C02-B2B74A61C32D}"/>
    <hyperlink ref="A10" r:id="rId43" display="https://www.worldometers.info/coronavirus/usa/district-of-columbia/" xr:uid="{647D0F93-06B6-48EF-A911-5DEBC6115ADD}"/>
    <hyperlink ref="A54" r:id="rId44" display="https://www.worldometers.info/coronavirus/usa/west-virginia/" xr:uid="{DF4F54D7-65B3-4117-9CBE-14479F1E66F4}"/>
    <hyperlink ref="A14" r:id="rId45" display="https://www.worldometers.info/coronavirus/usa/hawaii/" xr:uid="{44A89923-0304-4E72-9E65-9E641AB14890}"/>
    <hyperlink ref="A29" r:id="rId46" display="https://www.worldometers.info/coronavirus/usa/montana/" xr:uid="{F775E409-A2A5-49C4-A483-1B32B1C42D74}"/>
    <hyperlink ref="A32" r:id="rId47" display="https://www.worldometers.info/coronavirus/usa/new-hampshire/" xr:uid="{1243EAAE-4BCE-452D-BAA2-22DB4518A3D1}"/>
    <hyperlink ref="A3" r:id="rId48" display="https://www.worldometers.info/coronavirus/usa/alaska/" xr:uid="{41E174E9-92DF-4BDC-9AAD-00CDCE6C4DB9}"/>
    <hyperlink ref="A22" r:id="rId49" display="https://www.worldometers.info/coronavirus/usa/maine/" xr:uid="{2A74A0A6-D077-4674-BDF3-D241EECE773F}"/>
    <hyperlink ref="A56" r:id="rId50" display="https://www.worldometers.info/coronavirus/usa/wyoming/" xr:uid="{7D2F8577-B342-4970-A5F9-9123F5C2F0BA}"/>
    <hyperlink ref="A51" r:id="rId51" display="https://www.worldometers.info/coronavirus/usa/vermont/" xr:uid="{3B426C45-2DBC-4CA7-9D33-126399E02EC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54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27" bestFit="1" customWidth="1"/>
    <col min="3" max="3" width="10" style="32" bestFit="1" customWidth="1"/>
    <col min="4" max="16384" width="8.7265625" style="27"/>
  </cols>
  <sheetData>
    <row r="1" spans="1:3" ht="13" thickBot="1" x14ac:dyDescent="0.4">
      <c r="A1" s="27" t="s">
        <v>97</v>
      </c>
      <c r="C1" s="32" t="s">
        <v>96</v>
      </c>
    </row>
    <row r="2" spans="1:3" ht="15" thickBot="1" x14ac:dyDescent="0.4">
      <c r="A2" s="27" t="s">
        <v>36</v>
      </c>
      <c r="B2" s="41" t="s">
        <v>36</v>
      </c>
      <c r="C2" s="31">
        <v>2439</v>
      </c>
    </row>
    <row r="3" spans="1:3" ht="15" thickBot="1" x14ac:dyDescent="0.4">
      <c r="B3" s="41" t="s">
        <v>52</v>
      </c>
      <c r="C3" s="31">
        <v>45</v>
      </c>
    </row>
    <row r="4" spans="1:3" ht="15" thickBot="1" x14ac:dyDescent="0.4">
      <c r="A4" s="27" t="s">
        <v>33</v>
      </c>
      <c r="B4" s="41" t="s">
        <v>33</v>
      </c>
      <c r="C4" s="31">
        <v>5478</v>
      </c>
    </row>
    <row r="5" spans="1:3" ht="15" thickBot="1" x14ac:dyDescent="0.4">
      <c r="A5" s="27" t="s">
        <v>34</v>
      </c>
      <c r="B5" s="41" t="s">
        <v>34</v>
      </c>
      <c r="C5" s="31">
        <v>1197</v>
      </c>
    </row>
    <row r="6" spans="1:3" ht="15" thickBot="1" x14ac:dyDescent="0.4">
      <c r="A6" s="27" t="s">
        <v>10</v>
      </c>
      <c r="B6" s="41" t="s">
        <v>10</v>
      </c>
      <c r="C6" s="31">
        <v>15071</v>
      </c>
    </row>
    <row r="7" spans="1:3" ht="15" thickBot="1" x14ac:dyDescent="0.4">
      <c r="A7" s="27" t="s">
        <v>18</v>
      </c>
      <c r="B7" s="41" t="s">
        <v>18</v>
      </c>
      <c r="C7" s="31">
        <v>2018</v>
      </c>
    </row>
    <row r="8" spans="1:3" ht="15" thickBot="1" x14ac:dyDescent="0.4">
      <c r="A8" s="27" t="s">
        <v>23</v>
      </c>
      <c r="B8" s="41" t="s">
        <v>23</v>
      </c>
      <c r="C8" s="31">
        <v>4495</v>
      </c>
    </row>
    <row r="9" spans="1:3" ht="15" thickBot="1" x14ac:dyDescent="0.4">
      <c r="A9" s="27" t="s">
        <v>43</v>
      </c>
      <c r="B9" s="41" t="s">
        <v>43</v>
      </c>
      <c r="C9" s="31">
        <v>627</v>
      </c>
    </row>
    <row r="10" spans="1:3" ht="29.5" thickBot="1" x14ac:dyDescent="0.4">
      <c r="A10" s="27" t="s">
        <v>95</v>
      </c>
      <c r="B10" s="41" t="s">
        <v>63</v>
      </c>
      <c r="C10" s="31">
        <v>621</v>
      </c>
    </row>
    <row r="11" spans="1:3" ht="15" thickBot="1" x14ac:dyDescent="0.4">
      <c r="A11" s="27" t="s">
        <v>13</v>
      </c>
      <c r="B11" s="41" t="s">
        <v>13</v>
      </c>
      <c r="C11" s="31">
        <v>13324</v>
      </c>
    </row>
    <row r="12" spans="1:3" ht="15" thickBot="1" x14ac:dyDescent="0.4">
      <c r="A12" s="27" t="s">
        <v>16</v>
      </c>
      <c r="B12" s="41" t="s">
        <v>16</v>
      </c>
      <c r="C12" s="31">
        <v>6604</v>
      </c>
    </row>
    <row r="13" spans="1:3" ht="13" thickBot="1" x14ac:dyDescent="0.4">
      <c r="A13" s="27" t="s">
        <v>64</v>
      </c>
      <c r="B13" s="42" t="s">
        <v>64</v>
      </c>
      <c r="C13" s="31">
        <v>35</v>
      </c>
    </row>
    <row r="14" spans="1:3" ht="15" thickBot="1" x14ac:dyDescent="0.4">
      <c r="B14" s="41" t="s">
        <v>47</v>
      </c>
      <c r="C14" s="31">
        <v>120</v>
      </c>
    </row>
    <row r="15" spans="1:3" ht="15" thickBot="1" x14ac:dyDescent="0.4">
      <c r="A15" s="27" t="s">
        <v>49</v>
      </c>
      <c r="B15" s="41" t="s">
        <v>49</v>
      </c>
      <c r="C15" s="31">
        <v>447</v>
      </c>
    </row>
    <row r="16" spans="1:3" ht="15" thickBot="1" x14ac:dyDescent="0.4">
      <c r="A16" s="27" t="s">
        <v>12</v>
      </c>
      <c r="B16" s="41" t="s">
        <v>12</v>
      </c>
      <c r="C16" s="31">
        <v>8693</v>
      </c>
    </row>
    <row r="17" spans="1:3" ht="15" thickBot="1" x14ac:dyDescent="0.4">
      <c r="A17" s="27" t="s">
        <v>27</v>
      </c>
      <c r="B17" s="41" t="s">
        <v>27</v>
      </c>
      <c r="C17" s="31">
        <v>3512</v>
      </c>
    </row>
    <row r="18" spans="1:3" ht="15" thickBot="1" x14ac:dyDescent="0.4">
      <c r="A18" s="27" t="s">
        <v>41</v>
      </c>
      <c r="B18" s="41" t="s">
        <v>41</v>
      </c>
      <c r="C18" s="31">
        <v>1275</v>
      </c>
    </row>
    <row r="19" spans="1:3" ht="15" thickBot="1" x14ac:dyDescent="0.4">
      <c r="A19" s="27" t="s">
        <v>45</v>
      </c>
      <c r="B19" s="41" t="s">
        <v>45</v>
      </c>
      <c r="C19" s="31">
        <v>601</v>
      </c>
    </row>
    <row r="20" spans="1:3" ht="15" thickBot="1" x14ac:dyDescent="0.4">
      <c r="A20" s="27" t="s">
        <v>38</v>
      </c>
      <c r="B20" s="41" t="s">
        <v>38</v>
      </c>
      <c r="C20" s="31">
        <v>1112</v>
      </c>
    </row>
    <row r="21" spans="1:3" ht="15" thickBot="1" x14ac:dyDescent="0.4">
      <c r="A21" s="27" t="s">
        <v>14</v>
      </c>
      <c r="B21" s="41" t="s">
        <v>14</v>
      </c>
      <c r="C21" s="31">
        <v>5375</v>
      </c>
    </row>
    <row r="22" spans="1:3" ht="15" thickBot="1" x14ac:dyDescent="0.4">
      <c r="B22" s="41" t="s">
        <v>39</v>
      </c>
      <c r="C22" s="31">
        <v>140</v>
      </c>
    </row>
    <row r="23" spans="1:3" ht="15" thickBot="1" x14ac:dyDescent="0.4">
      <c r="A23" s="27" t="s">
        <v>26</v>
      </c>
      <c r="B23" s="41" t="s">
        <v>26</v>
      </c>
      <c r="C23" s="31">
        <v>3883</v>
      </c>
    </row>
    <row r="24" spans="1:3" ht="15" thickBot="1" x14ac:dyDescent="0.4">
      <c r="A24" s="27" t="s">
        <v>17</v>
      </c>
      <c r="B24" s="41" t="s">
        <v>17</v>
      </c>
      <c r="C24" s="31">
        <v>9317</v>
      </c>
    </row>
    <row r="25" spans="1:3" ht="15" thickBot="1" x14ac:dyDescent="0.4">
      <c r="A25" s="27" t="s">
        <v>11</v>
      </c>
      <c r="B25" s="41" t="s">
        <v>11</v>
      </c>
      <c r="C25" s="31">
        <v>6981</v>
      </c>
    </row>
    <row r="26" spans="1:3" ht="15" thickBot="1" x14ac:dyDescent="0.4">
      <c r="A26" s="27" t="s">
        <v>32</v>
      </c>
      <c r="B26" s="41" t="s">
        <v>32</v>
      </c>
      <c r="C26" s="31">
        <v>2021</v>
      </c>
    </row>
    <row r="27" spans="1:3" ht="15" thickBot="1" x14ac:dyDescent="0.4">
      <c r="A27" s="27" t="s">
        <v>30</v>
      </c>
      <c r="B27" s="41" t="s">
        <v>30</v>
      </c>
      <c r="C27" s="31">
        <v>2810</v>
      </c>
    </row>
    <row r="28" spans="1:3" ht="15" thickBot="1" x14ac:dyDescent="0.4">
      <c r="A28" s="27" t="s">
        <v>35</v>
      </c>
      <c r="B28" s="41" t="s">
        <v>35</v>
      </c>
      <c r="C28" s="31">
        <v>1976</v>
      </c>
    </row>
    <row r="29" spans="1:3" ht="15" thickBot="1" x14ac:dyDescent="0.4">
      <c r="B29" s="41" t="s">
        <v>51</v>
      </c>
      <c r="C29" s="31">
        <v>160</v>
      </c>
    </row>
    <row r="30" spans="1:3" ht="15" thickBot="1" x14ac:dyDescent="0.4">
      <c r="B30" s="41" t="s">
        <v>50</v>
      </c>
      <c r="C30" s="31">
        <v>452</v>
      </c>
    </row>
    <row r="31" spans="1:3" ht="15" thickBot="1" x14ac:dyDescent="0.4">
      <c r="A31" s="27" t="s">
        <v>31</v>
      </c>
      <c r="B31" s="41" t="s">
        <v>31</v>
      </c>
      <c r="C31" s="31">
        <v>1531</v>
      </c>
    </row>
    <row r="32" spans="1:3" ht="15" thickBot="1" x14ac:dyDescent="0.4">
      <c r="A32" s="27" t="s">
        <v>42</v>
      </c>
      <c r="B32" s="41" t="s">
        <v>42</v>
      </c>
      <c r="C32" s="31">
        <v>438</v>
      </c>
    </row>
    <row r="33" spans="1:3" ht="15" thickBot="1" x14ac:dyDescent="0.4">
      <c r="A33" s="27" t="s">
        <v>8</v>
      </c>
      <c r="B33" s="41" t="s">
        <v>8</v>
      </c>
      <c r="C33" s="31">
        <v>16190</v>
      </c>
    </row>
    <row r="34" spans="1:3" ht="15" thickBot="1" x14ac:dyDescent="0.4">
      <c r="A34" s="27" t="s">
        <v>44</v>
      </c>
      <c r="B34" s="41" t="s">
        <v>44</v>
      </c>
      <c r="C34" s="31">
        <v>851</v>
      </c>
    </row>
    <row r="35" spans="1:3" ht="15" thickBot="1" x14ac:dyDescent="0.4">
      <c r="A35" s="27" t="s">
        <v>7</v>
      </c>
      <c r="B35" s="41" t="s">
        <v>7</v>
      </c>
      <c r="C35" s="31">
        <v>33185</v>
      </c>
    </row>
    <row r="36" spans="1:3" ht="15" thickBot="1" x14ac:dyDescent="0.4">
      <c r="A36" s="27" t="s">
        <v>24</v>
      </c>
      <c r="B36" s="41" t="s">
        <v>24</v>
      </c>
      <c r="C36" s="31">
        <v>3247</v>
      </c>
    </row>
    <row r="37" spans="1:3" ht="15" thickBot="1" x14ac:dyDescent="0.4">
      <c r="B37" s="41" t="s">
        <v>53</v>
      </c>
      <c r="C37" s="31">
        <v>193</v>
      </c>
    </row>
    <row r="38" spans="1:3" ht="15" thickBot="1" x14ac:dyDescent="0.4">
      <c r="A38" s="27" t="s">
        <v>21</v>
      </c>
      <c r="B38" s="41" t="s">
        <v>21</v>
      </c>
      <c r="C38" s="31">
        <v>4642</v>
      </c>
    </row>
    <row r="39" spans="1:3" ht="15" thickBot="1" x14ac:dyDescent="0.4">
      <c r="A39" s="27" t="s">
        <v>46</v>
      </c>
      <c r="B39" s="41" t="s">
        <v>46</v>
      </c>
      <c r="C39" s="31">
        <v>948</v>
      </c>
    </row>
    <row r="40" spans="1:3" ht="15" thickBot="1" x14ac:dyDescent="0.4">
      <c r="A40" s="27" t="s">
        <v>37</v>
      </c>
      <c r="B40" s="41" t="s">
        <v>37</v>
      </c>
      <c r="C40" s="31">
        <v>529</v>
      </c>
    </row>
    <row r="41" spans="1:3" ht="15" thickBot="1" x14ac:dyDescent="0.4">
      <c r="A41" s="27" t="s">
        <v>19</v>
      </c>
      <c r="B41" s="41" t="s">
        <v>19</v>
      </c>
      <c r="C41" s="31">
        <v>8085</v>
      </c>
    </row>
    <row r="42" spans="1:3" ht="13" thickBot="1" x14ac:dyDescent="0.4">
      <c r="A42" s="27" t="s">
        <v>65</v>
      </c>
      <c r="B42" s="42" t="s">
        <v>65</v>
      </c>
      <c r="C42" s="31">
        <v>609</v>
      </c>
    </row>
    <row r="43" spans="1:3" ht="15" thickBot="1" x14ac:dyDescent="0.4">
      <c r="B43" s="41" t="s">
        <v>40</v>
      </c>
      <c r="C43" s="31">
        <v>1097</v>
      </c>
    </row>
    <row r="44" spans="1:3" ht="15" thickBot="1" x14ac:dyDescent="0.4">
      <c r="A44" s="27" t="s">
        <v>25</v>
      </c>
      <c r="B44" s="41" t="s">
        <v>25</v>
      </c>
      <c r="C44" s="31">
        <v>3212</v>
      </c>
    </row>
    <row r="45" spans="1:3" ht="15" thickBot="1" x14ac:dyDescent="0.4">
      <c r="A45" s="27" t="s">
        <v>54</v>
      </c>
      <c r="B45" s="41" t="s">
        <v>54</v>
      </c>
      <c r="C45" s="31">
        <v>202</v>
      </c>
    </row>
    <row r="46" spans="1:3" ht="15" thickBot="1" x14ac:dyDescent="0.4">
      <c r="A46" s="27" t="s">
        <v>20</v>
      </c>
      <c r="B46" s="41" t="s">
        <v>20</v>
      </c>
      <c r="C46" s="31">
        <v>2233</v>
      </c>
    </row>
    <row r="47" spans="1:3" ht="15" thickBot="1" x14ac:dyDescent="0.4">
      <c r="A47" s="27" t="s">
        <v>15</v>
      </c>
      <c r="B47" s="41" t="s">
        <v>15</v>
      </c>
      <c r="C47" s="31">
        <v>15254</v>
      </c>
    </row>
    <row r="48" spans="1:3" ht="15" thickBot="1" x14ac:dyDescent="0.4">
      <c r="A48" s="27" t="s">
        <v>28</v>
      </c>
      <c r="B48" s="41" t="s">
        <v>28</v>
      </c>
      <c r="C48" s="31">
        <v>441</v>
      </c>
    </row>
    <row r="49" spans="1:3" ht="15" thickBot="1" x14ac:dyDescent="0.4">
      <c r="A49" s="27" t="s">
        <v>48</v>
      </c>
      <c r="B49" s="41" t="s">
        <v>48</v>
      </c>
      <c r="C49" s="31">
        <v>58</v>
      </c>
    </row>
    <row r="50" spans="1:3" ht="15" thickBot="1" x14ac:dyDescent="0.4">
      <c r="A50" s="27" t="s">
        <v>29</v>
      </c>
      <c r="B50" s="41" t="s">
        <v>29</v>
      </c>
      <c r="C50" s="31">
        <v>3021</v>
      </c>
    </row>
    <row r="51" spans="1:3" ht="15" thickBot="1" x14ac:dyDescent="0.4">
      <c r="A51" s="27" t="s">
        <v>9</v>
      </c>
      <c r="B51" s="41" t="s">
        <v>9</v>
      </c>
      <c r="C51" s="31">
        <v>2055</v>
      </c>
    </row>
    <row r="52" spans="1:3" ht="15" thickBot="1" x14ac:dyDescent="0.4">
      <c r="B52" s="41" t="s">
        <v>56</v>
      </c>
      <c r="C52" s="31">
        <v>312</v>
      </c>
    </row>
    <row r="53" spans="1:3" ht="15" thickBot="1" x14ac:dyDescent="0.4">
      <c r="A53" s="27" t="s">
        <v>22</v>
      </c>
      <c r="B53" s="41" t="s">
        <v>22</v>
      </c>
      <c r="C53" s="31">
        <v>1244</v>
      </c>
    </row>
    <row r="54" spans="1:3" ht="15" thickBot="1" x14ac:dyDescent="0.4">
      <c r="A54" s="27" t="s">
        <v>55</v>
      </c>
      <c r="B54" s="49" t="s">
        <v>55</v>
      </c>
      <c r="C54" s="50">
        <v>49</v>
      </c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6" r:id="rId1" display="https://www.worldometers.info/coronavirus/usa/california/" xr:uid="{79E9FAE1-1A52-4EEA-9A81-A32D279DCF92}"/>
    <hyperlink ref="B47" r:id="rId2" display="https://www.worldometers.info/coronavirus/usa/texas/" xr:uid="{717F64B1-AE94-4A5E-B3BD-039BE5FCADE6}"/>
    <hyperlink ref="B11" r:id="rId3" display="https://www.worldometers.info/coronavirus/usa/florida/" xr:uid="{B4977AD9-35D4-4B7A-9FAE-25F730AF0D5D}"/>
    <hyperlink ref="B35" r:id="rId4" display="https://www.worldometers.info/coronavirus/usa/new-york/" xr:uid="{35E047D0-D4DF-4DBD-9DA7-6C4E76BC5DA4}"/>
    <hyperlink ref="B12" r:id="rId5" display="https://www.worldometers.info/coronavirus/usa/georgia/" xr:uid="{5CFE3F9B-F08D-4242-9B65-F219A658C050}"/>
    <hyperlink ref="B16" r:id="rId6" display="https://www.worldometers.info/coronavirus/usa/illinois/" xr:uid="{10B7A82E-507D-4130-A635-3304464F316A}"/>
    <hyperlink ref="B4" r:id="rId7" display="https://www.worldometers.info/coronavirus/usa/arizona/" xr:uid="{4A6B0F98-B8BC-4BE3-B48D-7ECB8EC42654}"/>
    <hyperlink ref="B33" r:id="rId8" display="https://www.worldometers.info/coronavirus/usa/new-jersey/" xr:uid="{D830A47B-E727-4D47-85DA-8E7F9CDF6FF2}"/>
    <hyperlink ref="B36" r:id="rId9" display="https://www.worldometers.info/coronavirus/usa/north-carolina/" xr:uid="{F5C9188A-A131-4F1D-8CEB-C371DF09CDDC}"/>
    <hyperlink ref="B46" r:id="rId10" display="https://www.worldometers.info/coronavirus/usa/tennessee/" xr:uid="{BE918C21-7016-41A2-81D2-6AB3145ACB18}"/>
    <hyperlink ref="B21" r:id="rId11" display="https://www.worldometers.info/coronavirus/usa/louisiana/" xr:uid="{ADB7EA70-7163-417A-B3B7-0E09293D9698}"/>
    <hyperlink ref="B41" r:id="rId12" display="https://www.worldometers.info/coronavirus/usa/pennsylvania/" xr:uid="{1A750AE5-82C2-4220-9C3A-9F11D6590498}"/>
    <hyperlink ref="B2" r:id="rId13" display="https://www.worldometers.info/coronavirus/usa/alabama/" xr:uid="{AA701696-8C50-44EB-85D9-8680A22C0DC6}"/>
    <hyperlink ref="B38" r:id="rId14" display="https://www.worldometers.info/coronavirus/usa/ohio/" xr:uid="{6A8BECCA-AA7A-4C07-9D9C-7CA11174DCFE}"/>
    <hyperlink ref="B50" r:id="rId15" display="https://www.worldometers.info/coronavirus/usa/virginia/" xr:uid="{50C44645-0B10-496C-871C-42BD8CD7364E}"/>
    <hyperlink ref="B44" r:id="rId16" display="https://www.worldometers.info/coronavirus/usa/south-carolina/" xr:uid="{9A4F13CD-CE1D-4526-B8A4-1C77B173823B}"/>
    <hyperlink ref="B25" r:id="rId17" display="https://www.worldometers.info/coronavirus/usa/michigan/" xr:uid="{7108F618-2B5F-4B95-852F-ED7CB79B96DE}"/>
    <hyperlink ref="B24" r:id="rId18" display="https://www.worldometers.info/coronavirus/usa/massachusetts/" xr:uid="{4FB33E30-CC93-493B-A847-F989AAA38C65}"/>
    <hyperlink ref="B23" r:id="rId19" display="https://www.worldometers.info/coronavirus/usa/maryland/" xr:uid="{41ECF9D9-6B70-4515-8123-AECE67503304}"/>
    <hyperlink ref="B28" r:id="rId20" display="https://www.worldometers.info/coronavirus/usa/missouri/" xr:uid="{7799DF69-3913-42EE-97C0-DAFBDA78BB40}"/>
    <hyperlink ref="B17" r:id="rId21" display="https://www.worldometers.info/coronavirus/usa/indiana/" xr:uid="{210A177E-1DC5-4E37-8887-B3BB5E868B4E}"/>
    <hyperlink ref="B53" r:id="rId22" display="https://www.worldometers.info/coronavirus/usa/wisconsin/" xr:uid="{9FD5E86F-F47B-4928-877E-8DFE5591E465}"/>
    <hyperlink ref="B27" r:id="rId23" display="https://www.worldometers.info/coronavirus/usa/mississippi/" xr:uid="{434A0E39-7E23-408F-9E04-693AF3E5C5E0}"/>
    <hyperlink ref="B26" r:id="rId24" display="https://www.worldometers.info/coronavirus/usa/minnesota/" xr:uid="{F780353D-2E56-4725-A2F8-A9E2F6266D60}"/>
    <hyperlink ref="B51" r:id="rId25" display="https://www.worldometers.info/coronavirus/usa/washington/" xr:uid="{EDFB0AEA-338D-4726-8791-F647D9B76261}"/>
    <hyperlink ref="B18" r:id="rId26" display="https://www.worldometers.info/coronavirus/usa/iowa/" xr:uid="{D14FF948-F5BE-4527-87DB-761E9C23DDD2}"/>
    <hyperlink ref="B39" r:id="rId27" display="https://www.worldometers.info/coronavirus/usa/oklahoma/" xr:uid="{78F4C7FE-311C-43A6-A011-7AC6C374A8CB}"/>
    <hyperlink ref="B5" r:id="rId28" display="https://www.worldometers.info/coronavirus/usa/arkansas/" xr:uid="{BB962E11-B4EF-4E00-9DAE-060B4D593D10}"/>
    <hyperlink ref="B31" r:id="rId29" display="https://www.worldometers.info/coronavirus/usa/nevada/" xr:uid="{C75B2F33-F98C-4B51-96A7-70CD2F47DF00}"/>
    <hyperlink ref="B7" r:id="rId30" display="https://www.worldometers.info/coronavirus/usa/colorado/" xr:uid="{50A07734-5926-4988-8C17-3A178384C5D5}"/>
    <hyperlink ref="B48" r:id="rId31" display="https://www.worldometers.info/coronavirus/usa/utah/" xr:uid="{8FC2E9E5-AC47-4655-AB17-D93A51D37474}"/>
    <hyperlink ref="B20" r:id="rId32" display="https://www.worldometers.info/coronavirus/usa/kentucky/" xr:uid="{CC8B6283-A6E5-454B-A515-A9FA0563F0DF}"/>
    <hyperlink ref="B8" r:id="rId33" display="https://www.worldometers.info/coronavirus/usa/connecticut/" xr:uid="{C3F73649-E89E-4ED8-BB2E-CD1968B5DC7F}"/>
    <hyperlink ref="B19" r:id="rId34" display="https://www.worldometers.info/coronavirus/usa/kansas/" xr:uid="{C5A28609-6EBB-493E-8E06-139231580DB6}"/>
    <hyperlink ref="B30" r:id="rId35" display="https://www.worldometers.info/coronavirus/usa/nebraska/" xr:uid="{ED0F8076-3351-4D9A-AB07-4CC6E50E0C17}"/>
    <hyperlink ref="B15" r:id="rId36" display="https://www.worldometers.info/coronavirus/usa/idaho/" xr:uid="{6896B07F-FD02-46E1-A1A1-3A008A98D731}"/>
    <hyperlink ref="B40" r:id="rId37" display="https://www.worldometers.info/coronavirus/usa/oregon/" xr:uid="{118390A0-94A1-4012-81BE-F22AA5BBA90D}"/>
    <hyperlink ref="B34" r:id="rId38" display="https://www.worldometers.info/coronavirus/usa/new-mexico/" xr:uid="{76BA897A-A4F2-4638-BAB9-7F88CFD8B19C}"/>
    <hyperlink ref="B43" r:id="rId39" display="https://www.worldometers.info/coronavirus/usa/rhode-island/" xr:uid="{719891B8-2D96-41EC-8382-022665DA1979}"/>
    <hyperlink ref="B9" r:id="rId40" display="https://www.worldometers.info/coronavirus/usa/delaware/" xr:uid="{F4C11C4A-4A35-46A4-8FB8-B1F3224179C5}"/>
    <hyperlink ref="B45" r:id="rId41" display="https://www.worldometers.info/coronavirus/usa/south-dakota/" xr:uid="{6F018895-0FDF-4FFB-AACA-BBBB66103D68}"/>
    <hyperlink ref="B37" r:id="rId42" display="https://www.worldometers.info/coronavirus/usa/north-dakota/" xr:uid="{92C07499-728F-47AA-92A1-B0D201116452}"/>
    <hyperlink ref="B10" r:id="rId43" display="https://www.worldometers.info/coronavirus/usa/district-of-columbia/" xr:uid="{F206F221-C356-4B3F-B0B7-FB3B3227C72B}"/>
    <hyperlink ref="B52" r:id="rId44" display="https://www.worldometers.info/coronavirus/usa/west-virginia/" xr:uid="{F31CF20F-28AD-429F-B99E-1917ED2CB936}"/>
    <hyperlink ref="B14" r:id="rId45" display="https://www.worldometers.info/coronavirus/usa/hawaii/" xr:uid="{10877411-5A3F-4ADC-8060-68F411D9B687}"/>
    <hyperlink ref="B29" r:id="rId46" display="https://www.worldometers.info/coronavirus/usa/montana/" xr:uid="{7DA9C4AF-DD7F-42D7-87F7-AF180183117A}"/>
    <hyperlink ref="B32" r:id="rId47" display="https://www.worldometers.info/coronavirus/usa/new-hampshire/" xr:uid="{181326F7-CBBE-43AD-8C58-58F3C45D855C}"/>
    <hyperlink ref="B3" r:id="rId48" display="https://www.worldometers.info/coronavirus/usa/alaska/" xr:uid="{06E8C04B-DFBB-4561-BBFA-69225A978BD6}"/>
    <hyperlink ref="B22" r:id="rId49" display="https://www.worldometers.info/coronavirus/usa/maine/" xr:uid="{4441650B-AA54-4BA2-BB02-49CDD030F8E9}"/>
    <hyperlink ref="B54" r:id="rId50" display="https://www.worldometers.info/coronavirus/usa/wyoming/" xr:uid="{7077F7D7-5126-44C5-8700-A544FC311F22}"/>
    <hyperlink ref="B49" r:id="rId51" display="https://www.worldometers.info/coronavirus/usa/vermont/" xr:uid="{A4459B7A-1DB4-4DEB-AF28-2D2F1B9C8153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2020-09-22T10:29:36Z</dcterms:modified>
</cp:coreProperties>
</file>