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D0FF94D5-8A17-4AFE-9B38-DE10589E1479}" xr6:coauthVersionLast="45" xr6:coauthVersionMax="45" xr10:uidLastSave="{E7AAD60A-2C2E-4998-A4D4-F922AD6EAA63}"/>
  <bookViews>
    <workbookView xWindow="970" yWindow="2080" windowWidth="24030" windowHeight="143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3" l="1"/>
  <c r="L17" i="3"/>
  <c r="L42" i="3"/>
  <c r="L2" i="3"/>
  <c r="L40" i="3"/>
  <c r="L53" i="3"/>
  <c r="L20" i="3"/>
  <c r="L22" i="3"/>
  <c r="L24" i="3"/>
  <c r="L44" i="3"/>
  <c r="L12" i="3"/>
  <c r="L19" i="3"/>
  <c r="L34" i="3"/>
  <c r="L51" i="3"/>
  <c r="L13" i="3"/>
  <c r="L45" i="3"/>
  <c r="L4" i="3"/>
  <c r="L50" i="3"/>
  <c r="L11" i="3"/>
  <c r="L38" i="3"/>
  <c r="L25" i="3"/>
  <c r="L15" i="3"/>
  <c r="L36" i="3"/>
  <c r="L33" i="3"/>
  <c r="L26" i="3"/>
  <c r="L6" i="3"/>
  <c r="L29" i="3"/>
  <c r="L3" i="3"/>
  <c r="L7" i="3"/>
  <c r="L43" i="3"/>
  <c r="L35" i="3"/>
  <c r="L31" i="3"/>
  <c r="L54" i="3"/>
  <c r="L8" i="3"/>
  <c r="L18" i="3"/>
  <c r="L56" i="3"/>
  <c r="L37" i="3"/>
  <c r="L47" i="3"/>
  <c r="L41" i="3"/>
  <c r="L9" i="3"/>
  <c r="L10" i="3"/>
  <c r="L49" i="3"/>
  <c r="L32" i="3"/>
  <c r="L27" i="3"/>
  <c r="L46" i="3"/>
  <c r="L5" i="3"/>
  <c r="L48" i="3"/>
  <c r="L14" i="3"/>
  <c r="L52" i="3"/>
  <c r="L28" i="3"/>
  <c r="L16" i="3"/>
  <c r="L39" i="3"/>
  <c r="L30" i="3"/>
  <c r="L23" i="3"/>
  <c r="M29" i="3" l="1"/>
  <c r="M20" i="3"/>
  <c r="M30" i="3"/>
  <c r="M7" i="3"/>
  <c r="M27" i="3"/>
  <c r="M39" i="3"/>
  <c r="M41" i="3"/>
  <c r="M42" i="3"/>
  <c r="M24" i="3"/>
  <c r="M46" i="3"/>
  <c r="M56" i="3"/>
  <c r="M19" i="3"/>
  <c r="M49" i="3"/>
  <c r="M26" i="3"/>
  <c r="M55" i="3"/>
  <c r="M5" i="3"/>
  <c r="M50" i="3"/>
  <c r="M32" i="3"/>
  <c r="M4" i="3"/>
  <c r="M51" i="3"/>
  <c r="M17" i="3"/>
  <c r="M18" i="3"/>
  <c r="M43" i="3"/>
  <c r="M47" i="3"/>
  <c r="M31" i="3"/>
  <c r="M14" i="3"/>
  <c r="M36" i="3"/>
  <c r="M54" i="3"/>
  <c r="M33" i="3"/>
  <c r="M8" i="3"/>
  <c r="M52" i="3"/>
  <c r="M13" i="3"/>
  <c r="M2" i="3"/>
  <c r="M16" i="3"/>
  <c r="M44" i="3"/>
  <c r="M10" i="3"/>
  <c r="M11" i="3"/>
  <c r="M34" i="3"/>
  <c r="M9" i="3"/>
  <c r="M38" i="3"/>
  <c r="M21" i="3"/>
  <c r="M3" i="3"/>
  <c r="M25" i="3"/>
  <c r="M23" i="3"/>
  <c r="M22" i="3"/>
  <c r="M53" i="3"/>
  <c r="M48" i="3"/>
  <c r="M28" i="3"/>
  <c r="M12" i="3"/>
  <c r="M40" i="3"/>
  <c r="M37" i="3"/>
  <c r="M35" i="3"/>
  <c r="M45" i="3"/>
  <c r="M15" i="3"/>
  <c r="M6" i="3"/>
  <c r="M57" i="3" l="1"/>
  <c r="L55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<sst xmlns="http://schemas.openxmlformats.org/spreadsheetml/2006/main" count="318" uniqueCount="99">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</sst>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165" fontId="9" fillId="0" borderId="0" xfId="2" applyNumberFormat="1" applyFont="1"/>
    <xf numFmtId="165" fontId="9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5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4" workbookViewId="0">
      <selection activeCell="J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3" t="s">
        <v>68</v>
      </c>
      <c r="L1" s="53"/>
      <c r="M1" s="53"/>
      <c r="N1" s="8">
        <v>1.4999999999999999E-2</v>
      </c>
      <c r="O1" s="8"/>
      <c r="P1" s="54" t="s">
        <v>77</v>
      </c>
      <c r="Q1" s="54"/>
      <c r="R1" s="54"/>
      <c r="S1" s="54"/>
      <c r="T1" s="54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293991</v>
      </c>
      <c r="C5" s="2"/>
      <c r="D5" s="1">
        <v>22275</v>
      </c>
      <c r="E5" s="2"/>
      <c r="F5" s="1">
        <v>240498</v>
      </c>
      <c r="G5" s="1">
        <v>14985</v>
      </c>
      <c r="H5" s="1">
        <v>1135</v>
      </c>
      <c r="I5" s="1">
        <v>805350</v>
      </c>
      <c r="J5" s="1">
        <v>41051</v>
      </c>
      <c r="K5" s="9"/>
      <c r="L5" s="28">
        <f t="shared" ref="L5:L35" si="0">D5/B5</f>
        <v>7.5767625539557334E-2</v>
      </c>
      <c r="M5" s="6">
        <f t="shared" ref="M5:M35" si="1">D5/$N$1</f>
        <v>1485000</v>
      </c>
      <c r="N5" s="7">
        <f t="shared" ref="N5:N35" si="2">ABS(F5-M5)/M5</f>
        <v>0.83804848484848482</v>
      </c>
      <c r="O5" s="7"/>
      <c r="P5" s="24">
        <f t="shared" ref="P5:P35" si="3">$P$2*$M5</f>
        <v>222750</v>
      </c>
      <c r="Q5" s="24">
        <f t="shared" ref="Q5:Q35" si="4">$Q$2*$M5</f>
        <v>891000</v>
      </c>
      <c r="R5" s="24">
        <f t="shared" ref="R5:R35" si="5">$R$2*$M5</f>
        <v>371250</v>
      </c>
      <c r="S5" s="24">
        <f t="shared" ref="S5:S35" si="6">$S$2*$M5</f>
        <v>185625</v>
      </c>
      <c r="T5" s="24">
        <f t="shared" ref="T5:T35" si="7">$T$2*$M5</f>
        <v>22275</v>
      </c>
      <c r="U5" s="21">
        <f t="shared" ref="U5:U35" si="8">M5-T5</f>
        <v>1462725</v>
      </c>
    </row>
    <row r="6" spans="1:21" ht="15" thickBot="1" x14ac:dyDescent="0.4">
      <c r="A6" s="5" t="s">
        <v>8</v>
      </c>
      <c r="B6" s="1">
        <v>109038</v>
      </c>
      <c r="C6" s="2"/>
      <c r="D6" s="1">
        <v>5938</v>
      </c>
      <c r="E6" s="2"/>
      <c r="F6" s="1">
        <v>101829</v>
      </c>
      <c r="G6" s="1">
        <v>12277</v>
      </c>
      <c r="H6" s="2">
        <v>669</v>
      </c>
      <c r="I6" s="1">
        <v>223062</v>
      </c>
      <c r="J6" s="1">
        <v>25114</v>
      </c>
      <c r="K6" s="9"/>
      <c r="L6" s="28">
        <f t="shared" si="0"/>
        <v>5.4458078834901592E-2</v>
      </c>
      <c r="M6" s="6">
        <f t="shared" si="1"/>
        <v>395866.66666666669</v>
      </c>
      <c r="N6" s="7">
        <f t="shared" si="2"/>
        <v>0.74276945099360059</v>
      </c>
      <c r="O6" s="7"/>
      <c r="P6" s="24">
        <f t="shared" si="3"/>
        <v>59380</v>
      </c>
      <c r="Q6" s="24">
        <f t="shared" si="4"/>
        <v>237520</v>
      </c>
      <c r="R6" s="24">
        <f t="shared" si="5"/>
        <v>98966.666666666672</v>
      </c>
      <c r="S6" s="24">
        <f t="shared" si="6"/>
        <v>49483.333333333336</v>
      </c>
      <c r="T6" s="24">
        <f t="shared" si="7"/>
        <v>5938</v>
      </c>
      <c r="U6" s="21">
        <f t="shared" si="8"/>
        <v>389928.66666666669</v>
      </c>
    </row>
    <row r="7" spans="1:21" ht="15" thickBot="1" x14ac:dyDescent="0.4">
      <c r="A7" s="5" t="s">
        <v>17</v>
      </c>
      <c r="B7" s="1">
        <v>54938</v>
      </c>
      <c r="C7" s="2"/>
      <c r="D7" s="1">
        <v>2899</v>
      </c>
      <c r="E7" s="2"/>
      <c r="F7" s="1">
        <v>43921</v>
      </c>
      <c r="G7" s="1">
        <v>8043</v>
      </c>
      <c r="H7" s="2">
        <v>424</v>
      </c>
      <c r="I7" s="1">
        <v>236100</v>
      </c>
      <c r="J7" s="1">
        <v>34567</v>
      </c>
      <c r="K7" s="9"/>
      <c r="L7" s="28">
        <f t="shared" si="0"/>
        <v>5.2768575485092284E-2</v>
      </c>
      <c r="M7" s="6">
        <f t="shared" si="1"/>
        <v>193266.66666666669</v>
      </c>
      <c r="N7" s="7">
        <f t="shared" si="2"/>
        <v>0.77274404967230081</v>
      </c>
      <c r="O7" s="7"/>
      <c r="P7" s="24">
        <f t="shared" si="3"/>
        <v>28990.000000000004</v>
      </c>
      <c r="Q7" s="24">
        <f t="shared" si="4"/>
        <v>115960.00000000001</v>
      </c>
      <c r="R7" s="24">
        <f t="shared" si="5"/>
        <v>48316.666666666672</v>
      </c>
      <c r="S7" s="24">
        <f t="shared" si="6"/>
        <v>24158.333333333336</v>
      </c>
      <c r="T7" s="24">
        <f t="shared" si="7"/>
        <v>2899</v>
      </c>
      <c r="U7" s="21">
        <f t="shared" si="8"/>
        <v>190367.66666666669</v>
      </c>
    </row>
    <row r="8" spans="1:21" ht="15" thickBot="1" x14ac:dyDescent="0.4">
      <c r="A8" s="5" t="s">
        <v>12</v>
      </c>
      <c r="B8" s="1">
        <v>43903</v>
      </c>
      <c r="C8" s="2"/>
      <c r="D8" s="1">
        <v>1933</v>
      </c>
      <c r="E8" s="2"/>
      <c r="F8" s="1">
        <v>41364</v>
      </c>
      <c r="G8" s="1">
        <v>3424</v>
      </c>
      <c r="H8" s="2">
        <v>151</v>
      </c>
      <c r="I8" s="1">
        <v>214952</v>
      </c>
      <c r="J8" s="1">
        <v>16765</v>
      </c>
      <c r="K8" s="9"/>
      <c r="L8" s="28">
        <f t="shared" si="0"/>
        <v>4.402888185317632E-2</v>
      </c>
      <c r="M8" s="6">
        <f t="shared" si="1"/>
        <v>128866.66666666667</v>
      </c>
      <c r="N8" s="7">
        <f t="shared" si="2"/>
        <v>0.67901707190894978</v>
      </c>
      <c r="O8" s="7"/>
      <c r="P8" s="24">
        <f t="shared" si="3"/>
        <v>19330</v>
      </c>
      <c r="Q8" s="24">
        <f t="shared" si="4"/>
        <v>77320</v>
      </c>
      <c r="R8" s="24">
        <f t="shared" si="5"/>
        <v>32216.666666666668</v>
      </c>
      <c r="S8" s="24">
        <f t="shared" si="6"/>
        <v>16108.333333333334</v>
      </c>
      <c r="T8" s="24">
        <f t="shared" si="7"/>
        <v>1933</v>
      </c>
      <c r="U8" s="21">
        <f t="shared" si="8"/>
        <v>126933.66666666667</v>
      </c>
    </row>
    <row r="9" spans="1:21" ht="15" thickBot="1" x14ac:dyDescent="0.4">
      <c r="A9" s="5" t="s">
        <v>10</v>
      </c>
      <c r="B9" s="1">
        <v>43700</v>
      </c>
      <c r="C9" s="4">
        <v>159</v>
      </c>
      <c r="D9" s="1">
        <v>1720</v>
      </c>
      <c r="E9" s="3">
        <v>2</v>
      </c>
      <c r="F9" s="1">
        <v>38643</v>
      </c>
      <c r="G9" s="1">
        <v>1116</v>
      </c>
      <c r="H9" s="2">
        <v>44</v>
      </c>
      <c r="I9" s="1">
        <v>494173</v>
      </c>
      <c r="J9" s="1">
        <v>12623</v>
      </c>
      <c r="K9" s="9"/>
      <c r="L9" s="28">
        <f t="shared" si="0"/>
        <v>3.9359267734553775E-2</v>
      </c>
      <c r="M9" s="6">
        <f t="shared" si="1"/>
        <v>114666.66666666667</v>
      </c>
      <c r="N9" s="7">
        <f t="shared" si="2"/>
        <v>0.66299709302325582</v>
      </c>
      <c r="O9" s="7"/>
      <c r="P9" s="24">
        <f t="shared" si="3"/>
        <v>17200</v>
      </c>
      <c r="Q9" s="24">
        <f t="shared" si="4"/>
        <v>68800</v>
      </c>
      <c r="R9" s="24">
        <f t="shared" si="5"/>
        <v>28666.666666666668</v>
      </c>
      <c r="S9" s="24">
        <f t="shared" si="6"/>
        <v>14333.333333333334</v>
      </c>
      <c r="T9" s="24">
        <f t="shared" si="7"/>
        <v>1720</v>
      </c>
      <c r="U9" s="21">
        <f t="shared" si="8"/>
        <v>112946.66666666667</v>
      </c>
    </row>
    <row r="10" spans="1:21" ht="15" thickBot="1" x14ac:dyDescent="0.4">
      <c r="A10" s="5" t="s">
        <v>19</v>
      </c>
      <c r="B10" s="1">
        <v>42708</v>
      </c>
      <c r="C10" s="2"/>
      <c r="D10" s="1">
        <v>1823</v>
      </c>
      <c r="E10" s="2"/>
      <c r="F10" s="1">
        <v>40193</v>
      </c>
      <c r="G10" s="1">
        <v>3339</v>
      </c>
      <c r="H10" s="2">
        <v>143</v>
      </c>
      <c r="I10" s="1">
        <v>198593</v>
      </c>
      <c r="J10" s="1">
        <v>15526</v>
      </c>
      <c r="K10" s="9"/>
      <c r="L10" s="28">
        <f t="shared" si="0"/>
        <v>4.26852112016484E-2</v>
      </c>
      <c r="M10" s="6">
        <f t="shared" si="1"/>
        <v>121533.33333333334</v>
      </c>
      <c r="N10" s="7">
        <f t="shared" si="2"/>
        <v>0.66928414701042238</v>
      </c>
      <c r="O10" s="7"/>
      <c r="P10" s="24">
        <f t="shared" si="3"/>
        <v>18230</v>
      </c>
      <c r="Q10" s="24">
        <f t="shared" si="4"/>
        <v>72920</v>
      </c>
      <c r="R10" s="24">
        <f t="shared" si="5"/>
        <v>30383.333333333336</v>
      </c>
      <c r="S10" s="24">
        <f t="shared" si="6"/>
        <v>15191.666666666668</v>
      </c>
      <c r="T10" s="24">
        <f t="shared" si="7"/>
        <v>1823</v>
      </c>
      <c r="U10" s="21">
        <f t="shared" si="8"/>
        <v>119710.33333333334</v>
      </c>
    </row>
    <row r="11" spans="1:21" ht="15" thickBot="1" x14ac:dyDescent="0.4">
      <c r="A11" s="5" t="s">
        <v>11</v>
      </c>
      <c r="B11" s="1">
        <v>37778</v>
      </c>
      <c r="C11" s="2"/>
      <c r="D11" s="1">
        <v>3315</v>
      </c>
      <c r="E11" s="2"/>
      <c r="F11" s="1">
        <v>26121</v>
      </c>
      <c r="G11" s="1">
        <v>3794</v>
      </c>
      <c r="H11" s="2">
        <v>333</v>
      </c>
      <c r="I11" s="1">
        <v>156010</v>
      </c>
      <c r="J11" s="1">
        <v>15668</v>
      </c>
      <c r="K11" s="9"/>
      <c r="L11" s="28">
        <f t="shared" si="0"/>
        <v>8.7749483826565722E-2</v>
      </c>
      <c r="M11" s="6">
        <f t="shared" si="1"/>
        <v>221000</v>
      </c>
      <c r="N11" s="7">
        <f t="shared" si="2"/>
        <v>0.88180542986425337</v>
      </c>
      <c r="O11" s="7"/>
      <c r="P11" s="24">
        <f t="shared" si="3"/>
        <v>33150</v>
      </c>
      <c r="Q11" s="24">
        <f t="shared" si="4"/>
        <v>132600</v>
      </c>
      <c r="R11" s="24">
        <f t="shared" si="5"/>
        <v>55250</v>
      </c>
      <c r="S11" s="24">
        <f t="shared" si="6"/>
        <v>27625</v>
      </c>
      <c r="T11" s="24">
        <f t="shared" si="7"/>
        <v>3315</v>
      </c>
      <c r="U11" s="21">
        <f t="shared" si="8"/>
        <v>217685</v>
      </c>
    </row>
    <row r="12" spans="1:21" ht="15" thickBot="1" x14ac:dyDescent="0.4">
      <c r="A12" s="5" t="s">
        <v>13</v>
      </c>
      <c r="B12" s="1">
        <v>31528</v>
      </c>
      <c r="C12" s="2"/>
      <c r="D12" s="1">
        <v>1074</v>
      </c>
      <c r="E12" s="2"/>
      <c r="F12" s="1">
        <v>29768</v>
      </c>
      <c r="G12" s="1">
        <v>1531</v>
      </c>
      <c r="H12" s="2">
        <v>52</v>
      </c>
      <c r="I12" s="1">
        <v>346365</v>
      </c>
      <c r="J12" s="1">
        <v>16815</v>
      </c>
      <c r="K12" s="9"/>
      <c r="L12" s="28">
        <f t="shared" si="0"/>
        <v>3.4064958132453693E-2</v>
      </c>
      <c r="M12" s="6">
        <f t="shared" si="1"/>
        <v>71600</v>
      </c>
      <c r="N12" s="7">
        <f t="shared" si="2"/>
        <v>0.58424581005586596</v>
      </c>
      <c r="O12" s="7"/>
      <c r="P12" s="24">
        <f t="shared" si="3"/>
        <v>10740</v>
      </c>
      <c r="Q12" s="24">
        <f t="shared" si="4"/>
        <v>42960</v>
      </c>
      <c r="R12" s="24">
        <f t="shared" si="5"/>
        <v>17900</v>
      </c>
      <c r="S12" s="24">
        <f t="shared" si="6"/>
        <v>8950</v>
      </c>
      <c r="T12" s="24">
        <f t="shared" si="7"/>
        <v>1074</v>
      </c>
      <c r="U12" s="21">
        <f t="shared" si="8"/>
        <v>70526</v>
      </c>
    </row>
    <row r="13" spans="1:21" ht="15" thickBot="1" x14ac:dyDescent="0.4">
      <c r="A13" s="5" t="s">
        <v>14</v>
      </c>
      <c r="B13" s="1">
        <v>26773</v>
      </c>
      <c r="C13" s="2"/>
      <c r="D13" s="1">
        <v>1729</v>
      </c>
      <c r="E13" s="2"/>
      <c r="F13" s="1">
        <v>10117</v>
      </c>
      <c r="G13" s="1">
        <v>5741</v>
      </c>
      <c r="H13" s="2">
        <v>371</v>
      </c>
      <c r="I13" s="1">
        <v>142056</v>
      </c>
      <c r="J13" s="1">
        <v>30460</v>
      </c>
      <c r="K13" s="9"/>
      <c r="L13" s="28">
        <f t="shared" si="0"/>
        <v>6.45799873006387E-2</v>
      </c>
      <c r="M13" s="6">
        <f t="shared" si="1"/>
        <v>115266.66666666667</v>
      </c>
      <c r="N13" s="7">
        <f t="shared" si="2"/>
        <v>0.91222961249277035</v>
      </c>
      <c r="O13" s="7"/>
      <c r="P13" s="24">
        <f t="shared" si="3"/>
        <v>17290</v>
      </c>
      <c r="Q13" s="24">
        <f t="shared" si="4"/>
        <v>69160</v>
      </c>
      <c r="R13" s="24">
        <f t="shared" si="5"/>
        <v>28816.666666666668</v>
      </c>
      <c r="S13" s="24">
        <f t="shared" si="6"/>
        <v>14408.333333333334</v>
      </c>
      <c r="T13" s="24">
        <f t="shared" si="7"/>
        <v>1729</v>
      </c>
      <c r="U13" s="21">
        <f t="shared" si="8"/>
        <v>113537.66666666667</v>
      </c>
    </row>
    <row r="14" spans="1:21" ht="15" thickBot="1" x14ac:dyDescent="0.4">
      <c r="A14" s="5" t="s">
        <v>23</v>
      </c>
      <c r="B14" s="1">
        <v>25269</v>
      </c>
      <c r="C14" s="2"/>
      <c r="D14" s="1">
        <v>1924</v>
      </c>
      <c r="E14" s="2"/>
      <c r="F14" s="1">
        <v>23280</v>
      </c>
      <c r="G14" s="1">
        <v>7055</v>
      </c>
      <c r="H14" s="2">
        <v>537</v>
      </c>
      <c r="I14" s="1">
        <v>79811</v>
      </c>
      <c r="J14" s="1">
        <v>22284</v>
      </c>
      <c r="K14" s="9"/>
      <c r="L14" s="28">
        <f t="shared" si="0"/>
        <v>7.6140725790494287E-2</v>
      </c>
      <c r="M14" s="6">
        <f t="shared" si="1"/>
        <v>128266.66666666667</v>
      </c>
      <c r="N14" s="7">
        <f t="shared" si="2"/>
        <v>0.81850311850311852</v>
      </c>
      <c r="O14" s="7"/>
      <c r="P14" s="24">
        <f t="shared" si="3"/>
        <v>19240</v>
      </c>
      <c r="Q14" s="24">
        <f t="shared" si="4"/>
        <v>76960</v>
      </c>
      <c r="R14" s="24">
        <f t="shared" si="5"/>
        <v>32066.666666666668</v>
      </c>
      <c r="S14" s="24">
        <f t="shared" si="6"/>
        <v>16033.333333333334</v>
      </c>
      <c r="T14" s="24">
        <f t="shared" si="7"/>
        <v>1924</v>
      </c>
      <c r="U14" s="21">
        <f t="shared" si="8"/>
        <v>126342.66666666667</v>
      </c>
    </row>
    <row r="15" spans="1:21" ht="15" thickBot="1" x14ac:dyDescent="0.4">
      <c r="A15" s="5" t="s">
        <v>15</v>
      </c>
      <c r="B15" s="1">
        <v>24981</v>
      </c>
      <c r="C15" s="2"/>
      <c r="D15" s="2">
        <v>654</v>
      </c>
      <c r="E15" s="2"/>
      <c r="F15" s="1">
        <v>14341</v>
      </c>
      <c r="G15" s="2">
        <v>896</v>
      </c>
      <c r="H15" s="2">
        <v>23</v>
      </c>
      <c r="I15" s="1">
        <v>276021</v>
      </c>
      <c r="J15" s="1">
        <v>9898</v>
      </c>
      <c r="K15" s="9"/>
      <c r="L15" s="28">
        <f t="shared" si="0"/>
        <v>2.6179896721508347E-2</v>
      </c>
      <c r="M15" s="6">
        <f t="shared" si="1"/>
        <v>43600</v>
      </c>
      <c r="N15" s="7">
        <f t="shared" si="2"/>
        <v>0.67107798165137611</v>
      </c>
      <c r="O15" s="7"/>
      <c r="P15" s="24">
        <f t="shared" si="3"/>
        <v>6540</v>
      </c>
      <c r="Q15" s="24">
        <f t="shared" si="4"/>
        <v>26160</v>
      </c>
      <c r="R15" s="24">
        <f t="shared" si="5"/>
        <v>10900</v>
      </c>
      <c r="S15" s="24">
        <f t="shared" si="6"/>
        <v>5450</v>
      </c>
      <c r="T15" s="24">
        <f t="shared" si="7"/>
        <v>654</v>
      </c>
      <c r="U15" s="21">
        <f t="shared" si="8"/>
        <v>42946</v>
      </c>
    </row>
    <row r="16" spans="1:21" ht="15" thickBot="1" x14ac:dyDescent="0.4">
      <c r="A16" s="5" t="s">
        <v>16</v>
      </c>
      <c r="B16" s="1">
        <v>23481</v>
      </c>
      <c r="C16" s="2"/>
      <c r="D16" s="2">
        <v>916</v>
      </c>
      <c r="E16" s="2"/>
      <c r="F16" s="1">
        <v>22534</v>
      </c>
      <c r="G16" s="1">
        <v>2280</v>
      </c>
      <c r="H16" s="2">
        <v>89</v>
      </c>
      <c r="I16" s="1">
        <v>122604</v>
      </c>
      <c r="J16" s="1">
        <v>11906</v>
      </c>
      <c r="K16" s="9"/>
      <c r="L16" s="28">
        <f t="shared" si="0"/>
        <v>3.9010263617392786E-2</v>
      </c>
      <c r="M16" s="6">
        <f t="shared" si="1"/>
        <v>61066.666666666672</v>
      </c>
      <c r="N16" s="7">
        <f t="shared" si="2"/>
        <v>0.63099344978165939</v>
      </c>
      <c r="O16" s="7"/>
      <c r="P16" s="24">
        <f t="shared" si="3"/>
        <v>9160</v>
      </c>
      <c r="Q16" s="24">
        <f t="shared" si="4"/>
        <v>36640</v>
      </c>
      <c r="R16" s="24">
        <f t="shared" si="5"/>
        <v>15266.666666666668</v>
      </c>
      <c r="S16" s="24">
        <f t="shared" si="6"/>
        <v>7633.3333333333339</v>
      </c>
      <c r="T16" s="24">
        <f t="shared" si="7"/>
        <v>916</v>
      </c>
      <c r="U16" s="21">
        <f t="shared" si="8"/>
        <v>60150.666666666672</v>
      </c>
    </row>
    <row r="17" spans="1:21" ht="15" thickBot="1" x14ac:dyDescent="0.4">
      <c r="A17" s="5" t="s">
        <v>26</v>
      </c>
      <c r="B17" s="1">
        <v>18581</v>
      </c>
      <c r="C17" s="2"/>
      <c r="D17" s="2">
        <v>910</v>
      </c>
      <c r="E17" s="2"/>
      <c r="F17" s="1">
        <v>16494</v>
      </c>
      <c r="G17" s="1">
        <v>3095</v>
      </c>
      <c r="H17" s="2">
        <v>152</v>
      </c>
      <c r="I17" s="1">
        <v>96665</v>
      </c>
      <c r="J17" s="1">
        <v>16102</v>
      </c>
      <c r="K17" s="10"/>
      <c r="L17" s="28">
        <f t="shared" si="0"/>
        <v>4.8974759162585438E-2</v>
      </c>
      <c r="M17" s="6">
        <f t="shared" si="1"/>
        <v>60666.666666666672</v>
      </c>
      <c r="N17" s="7">
        <f t="shared" si="2"/>
        <v>0.72812087912087919</v>
      </c>
      <c r="O17" s="7"/>
      <c r="P17" s="24">
        <f t="shared" si="3"/>
        <v>9100</v>
      </c>
      <c r="Q17" s="24">
        <f t="shared" si="4"/>
        <v>36400</v>
      </c>
      <c r="R17" s="24">
        <f t="shared" si="5"/>
        <v>15166.666666666668</v>
      </c>
      <c r="S17" s="24">
        <f t="shared" si="6"/>
        <v>7583.3333333333339</v>
      </c>
      <c r="T17" s="24">
        <f t="shared" si="7"/>
        <v>910</v>
      </c>
      <c r="U17" s="21">
        <f t="shared" si="8"/>
        <v>59756.666666666672</v>
      </c>
    </row>
    <row r="18" spans="1:21" ht="15" thickBot="1" x14ac:dyDescent="0.4">
      <c r="A18" s="5" t="s">
        <v>21</v>
      </c>
      <c r="B18" s="1">
        <v>15963</v>
      </c>
      <c r="C18" s="2"/>
      <c r="D18" s="2">
        <v>728</v>
      </c>
      <c r="E18" s="2"/>
      <c r="F18" s="1">
        <v>15115</v>
      </c>
      <c r="G18" s="1">
        <v>1371</v>
      </c>
      <c r="H18" s="2">
        <v>63</v>
      </c>
      <c r="I18" s="1">
        <v>115783</v>
      </c>
      <c r="J18" s="1">
        <v>9945</v>
      </c>
      <c r="K18" s="9"/>
      <c r="L18" s="28">
        <f t="shared" si="0"/>
        <v>4.5605462632337279E-2</v>
      </c>
      <c r="M18" s="6">
        <f t="shared" si="1"/>
        <v>48533.333333333336</v>
      </c>
      <c r="N18" s="7">
        <f t="shared" si="2"/>
        <v>0.68856456043956049</v>
      </c>
      <c r="O18" s="7"/>
      <c r="P18" s="24">
        <f t="shared" si="3"/>
        <v>7280</v>
      </c>
      <c r="Q18" s="24">
        <f t="shared" si="4"/>
        <v>29120</v>
      </c>
      <c r="R18" s="24">
        <f t="shared" si="5"/>
        <v>12133.333333333334</v>
      </c>
      <c r="S18" s="24">
        <f t="shared" si="6"/>
        <v>6066.666666666667</v>
      </c>
      <c r="T18" s="24">
        <f t="shared" si="7"/>
        <v>728</v>
      </c>
      <c r="U18" s="21">
        <f t="shared" si="8"/>
        <v>47805.333333333336</v>
      </c>
    </row>
    <row r="19" spans="1:21" ht="15" thickBot="1" x14ac:dyDescent="0.4">
      <c r="A19" s="5" t="s">
        <v>27</v>
      </c>
      <c r="B19" s="1">
        <v>15012</v>
      </c>
      <c r="C19" s="2"/>
      <c r="D19" s="2">
        <v>813</v>
      </c>
      <c r="E19" s="2"/>
      <c r="F19" s="1">
        <v>14185</v>
      </c>
      <c r="G19" s="1">
        <v>2262</v>
      </c>
      <c r="H19" s="2">
        <v>122</v>
      </c>
      <c r="I19" s="1">
        <v>81708</v>
      </c>
      <c r="J19" s="1">
        <v>12310</v>
      </c>
      <c r="K19" s="9"/>
      <c r="L19" s="28">
        <f t="shared" si="0"/>
        <v>5.4156674660271784E-2</v>
      </c>
      <c r="M19" s="6">
        <f t="shared" si="1"/>
        <v>54200</v>
      </c>
      <c r="N19" s="7">
        <f t="shared" si="2"/>
        <v>0.73828413284132843</v>
      </c>
      <c r="O19" s="7"/>
      <c r="P19" s="24">
        <f t="shared" si="3"/>
        <v>8130</v>
      </c>
      <c r="Q19" s="24">
        <f t="shared" si="4"/>
        <v>32520</v>
      </c>
      <c r="R19" s="24">
        <f t="shared" si="5"/>
        <v>13550</v>
      </c>
      <c r="S19" s="24">
        <f t="shared" si="6"/>
        <v>6775</v>
      </c>
      <c r="T19" s="24">
        <f t="shared" si="7"/>
        <v>813</v>
      </c>
      <c r="U19" s="21">
        <f t="shared" si="8"/>
        <v>53387</v>
      </c>
    </row>
    <row r="20" spans="1:21" ht="15" thickBot="1" x14ac:dyDescent="0.4">
      <c r="A20" s="5" t="s">
        <v>9</v>
      </c>
      <c r="B20" s="1">
        <v>13521</v>
      </c>
      <c r="C20" s="2"/>
      <c r="D20" s="2">
        <v>749</v>
      </c>
      <c r="E20" s="2"/>
      <c r="F20" s="1">
        <v>10965</v>
      </c>
      <c r="G20" s="1">
        <v>1854</v>
      </c>
      <c r="H20" s="2">
        <v>103</v>
      </c>
      <c r="I20" s="1">
        <v>175477</v>
      </c>
      <c r="J20" s="1">
        <v>24057</v>
      </c>
      <c r="K20" s="9"/>
      <c r="L20" s="28">
        <f t="shared" si="0"/>
        <v>5.5395310997707267E-2</v>
      </c>
      <c r="M20" s="6">
        <f t="shared" si="1"/>
        <v>49933.333333333336</v>
      </c>
      <c r="N20" s="7">
        <f t="shared" si="2"/>
        <v>0.78040720961281707</v>
      </c>
      <c r="O20" s="7"/>
      <c r="P20" s="24">
        <f t="shared" si="3"/>
        <v>7490</v>
      </c>
      <c r="Q20" s="24">
        <f t="shared" si="4"/>
        <v>29960</v>
      </c>
      <c r="R20" s="24">
        <f t="shared" si="5"/>
        <v>12483.333333333334</v>
      </c>
      <c r="S20" s="24">
        <f t="shared" si="6"/>
        <v>6241.666666666667</v>
      </c>
      <c r="T20" s="24">
        <f t="shared" si="7"/>
        <v>749</v>
      </c>
      <c r="U20" s="21">
        <f t="shared" si="8"/>
        <v>49184.333333333336</v>
      </c>
    </row>
    <row r="21" spans="1:21" ht="15" thickBot="1" x14ac:dyDescent="0.4">
      <c r="A21" s="5" t="s">
        <v>18</v>
      </c>
      <c r="B21" s="1">
        <v>13441</v>
      </c>
      <c r="C21" s="2"/>
      <c r="D21" s="2">
        <v>680</v>
      </c>
      <c r="E21" s="2"/>
      <c r="F21" s="1">
        <v>12202</v>
      </c>
      <c r="G21" s="1">
        <v>2430</v>
      </c>
      <c r="H21" s="2">
        <v>123</v>
      </c>
      <c r="I21" s="1">
        <v>63274</v>
      </c>
      <c r="J21" s="1">
        <v>11440</v>
      </c>
      <c r="K21" s="10"/>
      <c r="L21" s="28">
        <f t="shared" si="0"/>
        <v>5.0591473848671971E-2</v>
      </c>
      <c r="M21" s="6">
        <f t="shared" si="1"/>
        <v>45333.333333333336</v>
      </c>
      <c r="N21" s="7">
        <f t="shared" si="2"/>
        <v>0.73083823529411762</v>
      </c>
      <c r="O21" s="7"/>
      <c r="P21" s="24">
        <f t="shared" si="3"/>
        <v>6800</v>
      </c>
      <c r="Q21" s="24">
        <f t="shared" si="4"/>
        <v>27200</v>
      </c>
      <c r="R21" s="24">
        <f t="shared" si="5"/>
        <v>11333.333333333334</v>
      </c>
      <c r="S21" s="24">
        <f t="shared" si="6"/>
        <v>5666.666666666667</v>
      </c>
      <c r="T21" s="24">
        <f t="shared" si="7"/>
        <v>680</v>
      </c>
      <c r="U21" s="21">
        <f t="shared" si="8"/>
        <v>44653.333333333336</v>
      </c>
    </row>
    <row r="22" spans="1:21" ht="15" thickBot="1" x14ac:dyDescent="0.4">
      <c r="A22" s="5" t="s">
        <v>29</v>
      </c>
      <c r="B22" s="1">
        <v>12970</v>
      </c>
      <c r="C22" s="2"/>
      <c r="D22" s="2">
        <v>448</v>
      </c>
      <c r="E22" s="2"/>
      <c r="F22" s="1">
        <v>10707</v>
      </c>
      <c r="G22" s="1">
        <v>1542</v>
      </c>
      <c r="H22" s="2">
        <v>53</v>
      </c>
      <c r="I22" s="1">
        <v>76118</v>
      </c>
      <c r="J22" s="1">
        <v>9047</v>
      </c>
      <c r="K22" s="9"/>
      <c r="L22" s="28">
        <f t="shared" si="0"/>
        <v>3.4541249036237474E-2</v>
      </c>
      <c r="M22" s="6">
        <f t="shared" si="1"/>
        <v>29866.666666666668</v>
      </c>
      <c r="N22" s="7">
        <f t="shared" si="2"/>
        <v>0.64150669642857139</v>
      </c>
      <c r="O22" s="7"/>
      <c r="P22" s="24">
        <f t="shared" si="3"/>
        <v>4480</v>
      </c>
      <c r="Q22" s="24">
        <f t="shared" si="4"/>
        <v>17920</v>
      </c>
      <c r="R22" s="24">
        <f t="shared" si="5"/>
        <v>7466.666666666667</v>
      </c>
      <c r="S22" s="24">
        <f t="shared" si="6"/>
        <v>3733.3333333333335</v>
      </c>
      <c r="T22" s="24">
        <f t="shared" si="7"/>
        <v>448</v>
      </c>
      <c r="U22" s="21">
        <f t="shared" si="8"/>
        <v>29418.666666666668</v>
      </c>
    </row>
    <row r="23" spans="1:21" ht="15" thickBot="1" x14ac:dyDescent="0.4">
      <c r="A23" s="5" t="s">
        <v>20</v>
      </c>
      <c r="B23" s="1">
        <v>9667</v>
      </c>
      <c r="C23" s="2"/>
      <c r="D23" s="2">
        <v>181</v>
      </c>
      <c r="E23" s="2"/>
      <c r="F23" s="1">
        <v>4959</v>
      </c>
      <c r="G23" s="1">
        <v>1453</v>
      </c>
      <c r="H23" s="2">
        <v>27</v>
      </c>
      <c r="I23" s="1">
        <v>147474</v>
      </c>
      <c r="J23" s="1">
        <v>22173</v>
      </c>
      <c r="K23" s="9"/>
      <c r="L23" s="28">
        <f t="shared" si="0"/>
        <v>1.8723492293369195E-2</v>
      </c>
      <c r="M23" s="6">
        <f t="shared" si="1"/>
        <v>12066.666666666668</v>
      </c>
      <c r="N23" s="7">
        <f t="shared" si="2"/>
        <v>0.58903314917127081</v>
      </c>
      <c r="O23" s="7"/>
      <c r="P23" s="24">
        <f t="shared" si="3"/>
        <v>1810.0000000000002</v>
      </c>
      <c r="Q23" s="24">
        <f t="shared" si="4"/>
        <v>7240.0000000000009</v>
      </c>
      <c r="R23" s="24">
        <f t="shared" si="5"/>
        <v>3016.666666666667</v>
      </c>
      <c r="S23" s="24">
        <f t="shared" si="6"/>
        <v>1508.3333333333335</v>
      </c>
      <c r="T23" s="24">
        <f t="shared" si="7"/>
        <v>181</v>
      </c>
      <c r="U23" s="21">
        <f t="shared" si="8"/>
        <v>11885.666666666668</v>
      </c>
    </row>
    <row r="24" spans="1:21" ht="15" thickBot="1" x14ac:dyDescent="0.4">
      <c r="A24" s="5" t="s">
        <v>24</v>
      </c>
      <c r="B24" s="1">
        <v>8994</v>
      </c>
      <c r="C24" s="2"/>
      <c r="D24" s="2">
        <v>325</v>
      </c>
      <c r="E24" s="2"/>
      <c r="F24" s="1">
        <v>7367</v>
      </c>
      <c r="G24" s="2">
        <v>886</v>
      </c>
      <c r="H24" s="2">
        <v>32</v>
      </c>
      <c r="I24" s="1">
        <v>107894</v>
      </c>
      <c r="J24" s="1">
        <v>10624</v>
      </c>
      <c r="K24" s="9"/>
      <c r="L24" s="28">
        <f t="shared" si="0"/>
        <v>3.6135201245274626E-2</v>
      </c>
      <c r="M24" s="6">
        <f t="shared" si="1"/>
        <v>21666.666666666668</v>
      </c>
      <c r="N24" s="7">
        <f t="shared" si="2"/>
        <v>0.65998461538461539</v>
      </c>
      <c r="O24" s="7"/>
      <c r="P24" s="24">
        <f t="shared" si="3"/>
        <v>3250</v>
      </c>
      <c r="Q24" s="24">
        <f t="shared" si="4"/>
        <v>13000</v>
      </c>
      <c r="R24" s="24">
        <f t="shared" si="5"/>
        <v>5416.666666666667</v>
      </c>
      <c r="S24" s="24">
        <f t="shared" si="6"/>
        <v>2708.3333333333335</v>
      </c>
      <c r="T24" s="24">
        <f t="shared" si="7"/>
        <v>325</v>
      </c>
      <c r="U24" s="21">
        <f t="shared" si="8"/>
        <v>21341.666666666668</v>
      </c>
    </row>
    <row r="25" spans="1:21" ht="15" thickBot="1" x14ac:dyDescent="0.4">
      <c r="A25" s="5" t="s">
        <v>40</v>
      </c>
      <c r="B25" s="1">
        <v>7439</v>
      </c>
      <c r="C25" s="2"/>
      <c r="D25" s="2">
        <v>226</v>
      </c>
      <c r="E25" s="2"/>
      <c r="F25" s="1">
        <v>6871</v>
      </c>
      <c r="G25" s="1">
        <v>7040</v>
      </c>
      <c r="H25" s="2">
        <v>214</v>
      </c>
      <c r="I25" s="1">
        <v>53403</v>
      </c>
      <c r="J25" s="1">
        <v>50542</v>
      </c>
      <c r="K25" s="9"/>
      <c r="L25" s="28">
        <f t="shared" si="0"/>
        <v>3.0380427476811401E-2</v>
      </c>
      <c r="M25" s="6">
        <f t="shared" si="1"/>
        <v>15066.666666666668</v>
      </c>
      <c r="N25" s="7">
        <f t="shared" si="2"/>
        <v>0.54396017699115051</v>
      </c>
      <c r="O25" s="7"/>
      <c r="P25" s="24">
        <f t="shared" si="3"/>
        <v>2260</v>
      </c>
      <c r="Q25" s="24">
        <f t="shared" si="4"/>
        <v>9040</v>
      </c>
      <c r="R25" s="24">
        <f t="shared" si="5"/>
        <v>3766.666666666667</v>
      </c>
      <c r="S25" s="24">
        <f t="shared" si="6"/>
        <v>1883.3333333333335</v>
      </c>
      <c r="T25" s="24">
        <f t="shared" si="7"/>
        <v>226</v>
      </c>
      <c r="U25" s="21">
        <f t="shared" si="8"/>
        <v>14840.666666666668</v>
      </c>
    </row>
    <row r="26" spans="1:21" ht="15" thickBot="1" x14ac:dyDescent="0.4">
      <c r="A26" s="5" t="s">
        <v>35</v>
      </c>
      <c r="B26" s="1">
        <v>7029</v>
      </c>
      <c r="C26" s="2"/>
      <c r="D26" s="2">
        <v>283</v>
      </c>
      <c r="E26" s="2"/>
      <c r="F26" s="1">
        <v>6199</v>
      </c>
      <c r="G26" s="1">
        <v>1154</v>
      </c>
      <c r="H26" s="2">
        <v>46</v>
      </c>
      <c r="I26" s="1">
        <v>67017</v>
      </c>
      <c r="J26" s="1">
        <v>11004</v>
      </c>
      <c r="K26" s="9"/>
      <c r="L26" s="28">
        <f t="shared" si="0"/>
        <v>4.0261772656138853E-2</v>
      </c>
      <c r="M26" s="6">
        <f t="shared" si="1"/>
        <v>18866.666666666668</v>
      </c>
      <c r="N26" s="7">
        <f t="shared" si="2"/>
        <v>0.67143109540636048</v>
      </c>
      <c r="O26" s="7"/>
      <c r="P26" s="24">
        <f t="shared" si="3"/>
        <v>2830</v>
      </c>
      <c r="Q26" s="24">
        <f t="shared" si="4"/>
        <v>11320</v>
      </c>
      <c r="R26" s="24">
        <f t="shared" si="5"/>
        <v>4716.666666666667</v>
      </c>
      <c r="S26" s="24">
        <f t="shared" si="6"/>
        <v>2358.3333333333335</v>
      </c>
      <c r="T26" s="24">
        <f t="shared" si="7"/>
        <v>283</v>
      </c>
      <c r="U26" s="21">
        <f t="shared" si="8"/>
        <v>18583.666666666668</v>
      </c>
    </row>
    <row r="27" spans="1:21" ht="15" thickBot="1" x14ac:dyDescent="0.4">
      <c r="A27" s="5" t="s">
        <v>33</v>
      </c>
      <c r="B27" s="1">
        <v>6526</v>
      </c>
      <c r="C27" s="2"/>
      <c r="D27" s="2">
        <v>275</v>
      </c>
      <c r="E27" s="2"/>
      <c r="F27" s="1">
        <v>6181</v>
      </c>
      <c r="G27" s="2">
        <v>939</v>
      </c>
      <c r="H27" s="2">
        <v>40</v>
      </c>
      <c r="I27" s="1">
        <v>64811</v>
      </c>
      <c r="J27" s="1">
        <v>9330</v>
      </c>
      <c r="K27" s="10"/>
      <c r="L27" s="28">
        <f t="shared" si="0"/>
        <v>4.2139135764633774E-2</v>
      </c>
      <c r="M27" s="6">
        <f t="shared" si="1"/>
        <v>18333.333333333336</v>
      </c>
      <c r="N27" s="7">
        <f t="shared" si="2"/>
        <v>0.66285454545454547</v>
      </c>
      <c r="O27" s="7"/>
      <c r="P27" s="24">
        <f t="shared" si="3"/>
        <v>2750.0000000000005</v>
      </c>
      <c r="Q27" s="24">
        <f t="shared" si="4"/>
        <v>11000.000000000002</v>
      </c>
      <c r="R27" s="24">
        <f t="shared" si="5"/>
        <v>4583.3333333333339</v>
      </c>
      <c r="S27" s="24">
        <f t="shared" si="6"/>
        <v>2291.666666666667</v>
      </c>
      <c r="T27" s="24">
        <f t="shared" si="7"/>
        <v>275</v>
      </c>
      <c r="U27" s="21">
        <f t="shared" si="8"/>
        <v>18058.333333333336</v>
      </c>
    </row>
    <row r="28" spans="1:21" ht="15" thickBot="1" x14ac:dyDescent="0.4">
      <c r="A28" s="5" t="s">
        <v>36</v>
      </c>
      <c r="B28" s="1">
        <v>6421</v>
      </c>
      <c r="C28" s="4">
        <v>3</v>
      </c>
      <c r="D28" s="2">
        <v>219</v>
      </c>
      <c r="E28" s="2"/>
      <c r="F28" s="1">
        <v>6182</v>
      </c>
      <c r="G28" s="1">
        <v>1320</v>
      </c>
      <c r="H28" s="2">
        <v>45</v>
      </c>
      <c r="I28" s="1">
        <v>73717</v>
      </c>
      <c r="J28" s="1">
        <v>15154</v>
      </c>
      <c r="K28" s="10"/>
      <c r="L28" s="28">
        <f t="shared" si="0"/>
        <v>3.4106836941286404E-2</v>
      </c>
      <c r="M28" s="6">
        <f t="shared" si="1"/>
        <v>14600</v>
      </c>
      <c r="N28" s="7">
        <f t="shared" si="2"/>
        <v>0.57657534246575337</v>
      </c>
      <c r="O28" s="7"/>
      <c r="P28" s="24">
        <f t="shared" si="3"/>
        <v>2190</v>
      </c>
      <c r="Q28" s="24">
        <f t="shared" si="4"/>
        <v>8760</v>
      </c>
      <c r="R28" s="24">
        <f t="shared" si="5"/>
        <v>3650</v>
      </c>
      <c r="S28" s="24">
        <f t="shared" si="6"/>
        <v>1825</v>
      </c>
      <c r="T28" s="24">
        <f t="shared" si="7"/>
        <v>219</v>
      </c>
      <c r="U28" s="21">
        <f t="shared" si="8"/>
        <v>14381</v>
      </c>
    </row>
    <row r="29" spans="1:21" ht="15" thickBot="1" x14ac:dyDescent="0.4">
      <c r="A29" s="5" t="s">
        <v>22</v>
      </c>
      <c r="B29" s="1">
        <v>5911</v>
      </c>
      <c r="C29" s="2"/>
      <c r="D29" s="2">
        <v>272</v>
      </c>
      <c r="E29" s="2"/>
      <c r="F29" s="1">
        <v>3326</v>
      </c>
      <c r="G29" s="1">
        <v>1023</v>
      </c>
      <c r="H29" s="2">
        <v>47</v>
      </c>
      <c r="I29" s="1">
        <v>65146</v>
      </c>
      <c r="J29" s="1">
        <v>11274</v>
      </c>
      <c r="K29" s="9"/>
      <c r="L29" s="28">
        <f t="shared" si="0"/>
        <v>4.6015902554559299E-2</v>
      </c>
      <c r="M29" s="6">
        <f t="shared" si="1"/>
        <v>18133.333333333336</v>
      </c>
      <c r="N29" s="7">
        <f t="shared" si="2"/>
        <v>0.81658088235294124</v>
      </c>
      <c r="O29" s="7"/>
      <c r="P29" s="24">
        <f t="shared" si="3"/>
        <v>2720.0000000000005</v>
      </c>
      <c r="Q29" s="24">
        <f t="shared" si="4"/>
        <v>10880.000000000002</v>
      </c>
      <c r="R29" s="24">
        <f t="shared" si="5"/>
        <v>4533.3333333333339</v>
      </c>
      <c r="S29" s="24">
        <f t="shared" si="6"/>
        <v>2266.666666666667</v>
      </c>
      <c r="T29" s="24">
        <f t="shared" si="7"/>
        <v>272</v>
      </c>
      <c r="U29" s="21">
        <f t="shared" si="8"/>
        <v>17861.333333333336</v>
      </c>
    </row>
    <row r="30" spans="1:21" ht="15" thickBot="1" x14ac:dyDescent="0.4">
      <c r="A30" s="5" t="s">
        <v>30</v>
      </c>
      <c r="B30" s="1">
        <v>5911</v>
      </c>
      <c r="C30" s="2"/>
      <c r="D30" s="2">
        <v>227</v>
      </c>
      <c r="E30" s="2"/>
      <c r="F30" s="1">
        <v>5684</v>
      </c>
      <c r="G30" s="1">
        <v>1978</v>
      </c>
      <c r="H30" s="2">
        <v>76</v>
      </c>
      <c r="I30" s="1">
        <v>60788</v>
      </c>
      <c r="J30" s="1">
        <v>20339</v>
      </c>
      <c r="K30" s="9"/>
      <c r="L30" s="28">
        <f t="shared" si="0"/>
        <v>3.8402977499577058E-2</v>
      </c>
      <c r="M30" s="6">
        <f t="shared" si="1"/>
        <v>15133.333333333334</v>
      </c>
      <c r="N30" s="7">
        <f t="shared" si="2"/>
        <v>0.62440528634361236</v>
      </c>
      <c r="O30" s="7"/>
      <c r="P30" s="24">
        <f t="shared" si="3"/>
        <v>2270</v>
      </c>
      <c r="Q30" s="24">
        <f t="shared" si="4"/>
        <v>9080</v>
      </c>
      <c r="R30" s="24">
        <f t="shared" si="5"/>
        <v>3783.3333333333335</v>
      </c>
      <c r="S30" s="24">
        <f t="shared" si="6"/>
        <v>1891.6666666666667</v>
      </c>
      <c r="T30" s="24">
        <f t="shared" si="7"/>
        <v>227</v>
      </c>
      <c r="U30" s="21">
        <f t="shared" si="8"/>
        <v>14906.333333333334</v>
      </c>
    </row>
    <row r="31" spans="1:21" ht="15" thickBot="1" x14ac:dyDescent="0.4">
      <c r="A31" s="5" t="s">
        <v>25</v>
      </c>
      <c r="B31" s="1">
        <v>5490</v>
      </c>
      <c r="C31" s="2"/>
      <c r="D31" s="2">
        <v>174</v>
      </c>
      <c r="E31" s="2"/>
      <c r="F31" s="1">
        <v>1615</v>
      </c>
      <c r="G31" s="1">
        <v>1108</v>
      </c>
      <c r="H31" s="2">
        <v>35</v>
      </c>
      <c r="I31" s="1">
        <v>50761</v>
      </c>
      <c r="J31" s="1">
        <v>10242</v>
      </c>
      <c r="K31" s="9"/>
      <c r="L31" s="28">
        <f t="shared" si="0"/>
        <v>3.169398907103825E-2</v>
      </c>
      <c r="M31" s="6">
        <f t="shared" si="1"/>
        <v>11600</v>
      </c>
      <c r="N31" s="7">
        <f t="shared" si="2"/>
        <v>0.8607758620689655</v>
      </c>
      <c r="O31" s="7"/>
      <c r="P31" s="24">
        <f t="shared" si="3"/>
        <v>1740</v>
      </c>
      <c r="Q31" s="24">
        <f t="shared" si="4"/>
        <v>6960</v>
      </c>
      <c r="R31" s="24">
        <f t="shared" si="5"/>
        <v>2900</v>
      </c>
      <c r="S31" s="24">
        <f t="shared" si="6"/>
        <v>1450</v>
      </c>
      <c r="T31" s="24">
        <f t="shared" si="7"/>
        <v>174</v>
      </c>
      <c r="U31" s="21">
        <f t="shared" si="8"/>
        <v>11426</v>
      </c>
    </row>
    <row r="32" spans="1:21" ht="15" thickBot="1" x14ac:dyDescent="0.4">
      <c r="A32" s="5" t="s">
        <v>41</v>
      </c>
      <c r="B32" s="1">
        <v>5476</v>
      </c>
      <c r="C32" s="2"/>
      <c r="D32" s="2">
        <v>118</v>
      </c>
      <c r="E32" s="2"/>
      <c r="F32" s="1">
        <v>3754</v>
      </c>
      <c r="G32" s="1">
        <v>1748</v>
      </c>
      <c r="H32" s="2">
        <v>38</v>
      </c>
      <c r="I32" s="1">
        <v>36090</v>
      </c>
      <c r="J32" s="1">
        <v>11521</v>
      </c>
      <c r="K32" s="9"/>
      <c r="L32" s="28">
        <f t="shared" si="0"/>
        <v>2.1548575602629658E-2</v>
      </c>
      <c r="M32" s="32">
        <f t="shared" si="1"/>
        <v>7866.666666666667</v>
      </c>
      <c r="N32" s="33">
        <f t="shared" si="2"/>
        <v>0.52279661016949153</v>
      </c>
      <c r="O32" s="7"/>
      <c r="P32" s="24">
        <f t="shared" si="3"/>
        <v>1180</v>
      </c>
      <c r="Q32" s="24">
        <f t="shared" si="4"/>
        <v>4720</v>
      </c>
      <c r="R32" s="24">
        <f t="shared" si="5"/>
        <v>1966.6666666666667</v>
      </c>
      <c r="S32" s="24">
        <f t="shared" si="6"/>
        <v>983.33333333333337</v>
      </c>
      <c r="T32" s="24">
        <f t="shared" si="7"/>
        <v>118</v>
      </c>
      <c r="U32" s="21">
        <f t="shared" si="8"/>
        <v>7748.666666666667</v>
      </c>
    </row>
    <row r="33" spans="1:21" ht="15" thickBot="1" x14ac:dyDescent="0.4">
      <c r="A33" s="5" t="s">
        <v>31</v>
      </c>
      <c r="B33" s="1">
        <v>4602</v>
      </c>
      <c r="C33" s="2"/>
      <c r="D33" s="2">
        <v>206</v>
      </c>
      <c r="E33" s="2"/>
      <c r="F33" s="1">
        <v>2555</v>
      </c>
      <c r="G33" s="1">
        <v>1574</v>
      </c>
      <c r="H33" s="2">
        <v>70</v>
      </c>
      <c r="I33" s="1">
        <v>45885</v>
      </c>
      <c r="J33" s="1">
        <v>15699</v>
      </c>
      <c r="K33" s="9"/>
      <c r="L33" s="28">
        <f t="shared" si="0"/>
        <v>4.476314645806171E-2</v>
      </c>
      <c r="M33" s="6">
        <f t="shared" si="1"/>
        <v>13733.333333333334</v>
      </c>
      <c r="N33" s="7">
        <f t="shared" si="2"/>
        <v>0.81395631067961161</v>
      </c>
      <c r="O33" s="7"/>
      <c r="P33" s="24">
        <f t="shared" si="3"/>
        <v>2060</v>
      </c>
      <c r="Q33" s="24">
        <f t="shared" si="4"/>
        <v>8240</v>
      </c>
      <c r="R33" s="24">
        <f t="shared" si="5"/>
        <v>3433.3333333333335</v>
      </c>
      <c r="S33" s="24">
        <f t="shared" si="6"/>
        <v>1716.6666666666667</v>
      </c>
      <c r="T33" s="24">
        <f t="shared" si="7"/>
        <v>206</v>
      </c>
      <c r="U33" s="21">
        <f t="shared" si="8"/>
        <v>13527.333333333334</v>
      </c>
    </row>
    <row r="34" spans="1:21" ht="15" thickBot="1" x14ac:dyDescent="0.4">
      <c r="A34" s="5" t="s">
        <v>28</v>
      </c>
      <c r="B34" s="1">
        <v>4123</v>
      </c>
      <c r="C34" s="2"/>
      <c r="D34" s="2">
        <v>41</v>
      </c>
      <c r="E34" s="2"/>
      <c r="F34" s="1">
        <v>3194</v>
      </c>
      <c r="G34" s="1">
        <v>1354</v>
      </c>
      <c r="H34" s="2">
        <v>13</v>
      </c>
      <c r="I34" s="1">
        <v>95702</v>
      </c>
      <c r="J34" s="1">
        <v>31426</v>
      </c>
      <c r="K34" s="10"/>
      <c r="L34" s="28">
        <f t="shared" si="0"/>
        <v>9.9442153771525585E-3</v>
      </c>
      <c r="M34" s="6">
        <f t="shared" si="1"/>
        <v>2733.3333333333335</v>
      </c>
      <c r="N34" s="7">
        <f t="shared" si="2"/>
        <v>0.16853658536585359</v>
      </c>
      <c r="O34" s="7"/>
      <c r="P34" s="24">
        <f t="shared" si="3"/>
        <v>410</v>
      </c>
      <c r="Q34" s="24">
        <f t="shared" si="4"/>
        <v>1640</v>
      </c>
      <c r="R34" s="24">
        <f t="shared" si="5"/>
        <v>683.33333333333337</v>
      </c>
      <c r="S34" s="24">
        <f t="shared" si="6"/>
        <v>341.66666666666669</v>
      </c>
      <c r="T34" s="24">
        <f t="shared" si="7"/>
        <v>41</v>
      </c>
      <c r="U34" s="21">
        <f t="shared" si="8"/>
        <v>2692.3333333333335</v>
      </c>
    </row>
    <row r="35" spans="1:21" ht="15" thickBot="1" x14ac:dyDescent="0.4">
      <c r="A35" s="5" t="s">
        <v>38</v>
      </c>
      <c r="B35" s="1">
        <v>4074</v>
      </c>
      <c r="C35" s="2"/>
      <c r="D35" s="2">
        <v>208</v>
      </c>
      <c r="E35" s="2"/>
      <c r="F35" s="1">
        <v>2744</v>
      </c>
      <c r="G35" s="2">
        <v>918</v>
      </c>
      <c r="H35" s="2">
        <v>47</v>
      </c>
      <c r="I35" s="1">
        <v>48474</v>
      </c>
      <c r="J35" s="1">
        <v>10917</v>
      </c>
      <c r="K35" s="10"/>
      <c r="L35" s="28">
        <f t="shared" si="0"/>
        <v>5.1055473735886106E-2</v>
      </c>
      <c r="M35" s="6">
        <f t="shared" si="1"/>
        <v>13866.666666666668</v>
      </c>
      <c r="N35" s="7">
        <f t="shared" si="2"/>
        <v>0.80211538461538467</v>
      </c>
      <c r="O35" s="7"/>
      <c r="P35" s="24">
        <f t="shared" si="3"/>
        <v>2080</v>
      </c>
      <c r="Q35" s="24">
        <f t="shared" si="4"/>
        <v>8320</v>
      </c>
      <c r="R35" s="24">
        <f t="shared" si="5"/>
        <v>3466.666666666667</v>
      </c>
      <c r="S35" s="24">
        <f t="shared" si="6"/>
        <v>1733.3333333333335</v>
      </c>
      <c r="T35" s="24">
        <f t="shared" si="7"/>
        <v>208</v>
      </c>
      <c r="U35" s="21">
        <f t="shared" si="8"/>
        <v>13658.666666666668</v>
      </c>
    </row>
    <row r="36" spans="1:21" ht="15" thickBot="1" x14ac:dyDescent="0.4">
      <c r="A36" s="5" t="s">
        <v>43</v>
      </c>
      <c r="B36" s="1">
        <v>4034</v>
      </c>
      <c r="C36" s="2"/>
      <c r="D36" s="2">
        <v>120</v>
      </c>
      <c r="E36" s="2"/>
      <c r="F36" s="1">
        <v>3003</v>
      </c>
      <c r="G36" s="1">
        <v>4249</v>
      </c>
      <c r="H36" s="2">
        <v>126</v>
      </c>
      <c r="I36" s="1">
        <v>19249</v>
      </c>
      <c r="J36" s="1">
        <v>20273</v>
      </c>
      <c r="K36" s="10"/>
      <c r="L36" s="28">
        <f t="shared" ref="L36:L57" si="9">D36/B36</f>
        <v>2.9747149231531978E-2</v>
      </c>
      <c r="M36" s="6">
        <f t="shared" ref="M36:M58" si="10">D36/$N$1</f>
        <v>8000</v>
      </c>
      <c r="N36" s="7">
        <f t="shared" ref="N36:N58" si="11">ABS(F36-M36)/M36</f>
        <v>0.62462499999999999</v>
      </c>
      <c r="O36" s="7"/>
      <c r="P36" s="24">
        <f t="shared" ref="P36:P57" si="12">$P$2*$M36</f>
        <v>1200</v>
      </c>
      <c r="Q36" s="24">
        <f t="shared" ref="Q36:Q57" si="13">$Q$2*$M36</f>
        <v>4800</v>
      </c>
      <c r="R36" s="24">
        <f t="shared" ref="R36:R57" si="14">$R$2*$M36</f>
        <v>2000</v>
      </c>
      <c r="S36" s="24">
        <f t="shared" ref="S36:S57" si="15">$S$2*$M36</f>
        <v>1000</v>
      </c>
      <c r="T36" s="24">
        <f t="shared" ref="T36:T57" si="16">$T$2*$M36</f>
        <v>120</v>
      </c>
      <c r="U36" s="21">
        <f t="shared" ref="U36:U57" si="17">M36-T36</f>
        <v>7880</v>
      </c>
    </row>
    <row r="37" spans="1:21" ht="21.5" thickBot="1" x14ac:dyDescent="0.4">
      <c r="A37" s="5" t="s">
        <v>63</v>
      </c>
      <c r="B37" s="1">
        <v>3841</v>
      </c>
      <c r="C37" s="2"/>
      <c r="D37" s="2">
        <v>178</v>
      </c>
      <c r="E37" s="2"/>
      <c r="F37" s="1">
        <v>3006</v>
      </c>
      <c r="G37" s="1">
        <v>5611</v>
      </c>
      <c r="H37" s="2">
        <v>260</v>
      </c>
      <c r="I37" s="1">
        <v>18068</v>
      </c>
      <c r="J37" s="1">
        <v>26396</v>
      </c>
      <c r="K37" s="10"/>
      <c r="L37" s="28">
        <f t="shared" si="9"/>
        <v>4.634209841187191E-2</v>
      </c>
      <c r="M37" s="6">
        <f t="shared" si="10"/>
        <v>11866.666666666668</v>
      </c>
      <c r="N37" s="7">
        <f t="shared" si="11"/>
        <v>0.74668539325842698</v>
      </c>
      <c r="O37" s="7"/>
      <c r="P37" s="24">
        <f t="shared" si="12"/>
        <v>1780.0000000000002</v>
      </c>
      <c r="Q37" s="24">
        <f t="shared" si="13"/>
        <v>7120.0000000000009</v>
      </c>
      <c r="R37" s="24">
        <f t="shared" si="14"/>
        <v>2966.666666666667</v>
      </c>
      <c r="S37" s="24">
        <f t="shared" si="15"/>
        <v>1483.3333333333335</v>
      </c>
      <c r="T37" s="24">
        <f t="shared" si="16"/>
        <v>178</v>
      </c>
      <c r="U37" s="21">
        <f t="shared" si="17"/>
        <v>11688.666666666668</v>
      </c>
    </row>
    <row r="38" spans="1:21" ht="15" thickBot="1" x14ac:dyDescent="0.4">
      <c r="A38" s="5" t="s">
        <v>32</v>
      </c>
      <c r="B38" s="1">
        <v>3602</v>
      </c>
      <c r="C38" s="2"/>
      <c r="D38" s="2">
        <v>272</v>
      </c>
      <c r="E38" s="2"/>
      <c r="F38" s="1">
        <v>1556</v>
      </c>
      <c r="G38" s="2">
        <v>652</v>
      </c>
      <c r="H38" s="2">
        <v>49</v>
      </c>
      <c r="I38" s="1">
        <v>58987</v>
      </c>
      <c r="J38" s="1">
        <v>10672</v>
      </c>
      <c r="K38" s="9"/>
      <c r="L38" s="28">
        <f t="shared" si="9"/>
        <v>7.5513603553581346E-2</v>
      </c>
      <c r="M38" s="6">
        <f t="shared" si="10"/>
        <v>18133.333333333336</v>
      </c>
      <c r="N38" s="7">
        <f t="shared" si="11"/>
        <v>0.91419117647058823</v>
      </c>
      <c r="O38" s="7"/>
      <c r="P38" s="24">
        <f t="shared" si="12"/>
        <v>2720.0000000000005</v>
      </c>
      <c r="Q38" s="24">
        <f t="shared" si="13"/>
        <v>10880.000000000002</v>
      </c>
      <c r="R38" s="24">
        <f t="shared" si="14"/>
        <v>4533.3333333333339</v>
      </c>
      <c r="S38" s="24">
        <f t="shared" si="15"/>
        <v>2266.666666666667</v>
      </c>
      <c r="T38" s="24">
        <f t="shared" si="16"/>
        <v>272</v>
      </c>
      <c r="U38" s="21">
        <f t="shared" si="17"/>
        <v>17861.333333333336</v>
      </c>
    </row>
    <row r="39" spans="1:21" ht="15" thickBot="1" x14ac:dyDescent="0.4">
      <c r="A39" s="5" t="s">
        <v>46</v>
      </c>
      <c r="B39" s="1">
        <v>3253</v>
      </c>
      <c r="C39" s="2"/>
      <c r="D39" s="2">
        <v>195</v>
      </c>
      <c r="E39" s="2"/>
      <c r="F39" s="2">
        <v>919</v>
      </c>
      <c r="G39" s="2">
        <v>830</v>
      </c>
      <c r="H39" s="2">
        <v>50</v>
      </c>
      <c r="I39" s="1">
        <v>53012</v>
      </c>
      <c r="J39" s="1">
        <v>13530</v>
      </c>
      <c r="K39" s="9"/>
      <c r="L39" s="28">
        <f t="shared" si="9"/>
        <v>5.9944666461727636E-2</v>
      </c>
      <c r="M39" s="6">
        <f t="shared" si="10"/>
        <v>13000</v>
      </c>
      <c r="N39" s="7">
        <f t="shared" si="11"/>
        <v>0.92930769230769228</v>
      </c>
      <c r="O39" s="7"/>
      <c r="P39" s="24">
        <f t="shared" si="12"/>
        <v>1950</v>
      </c>
      <c r="Q39" s="24">
        <f t="shared" si="13"/>
        <v>7800</v>
      </c>
      <c r="R39" s="24">
        <f t="shared" si="14"/>
        <v>3250</v>
      </c>
      <c r="S39" s="24">
        <f t="shared" si="15"/>
        <v>1625</v>
      </c>
      <c r="T39" s="24">
        <f t="shared" si="16"/>
        <v>195</v>
      </c>
      <c r="U39" s="21">
        <f t="shared" si="17"/>
        <v>12805</v>
      </c>
    </row>
    <row r="40" spans="1:21" ht="15" thickBot="1" x14ac:dyDescent="0.4">
      <c r="A40" s="5" t="s">
        <v>45</v>
      </c>
      <c r="B40" s="1">
        <v>3174</v>
      </c>
      <c r="C40" s="2"/>
      <c r="D40" s="2">
        <v>120</v>
      </c>
      <c r="E40" s="2"/>
      <c r="F40" s="1">
        <v>2551</v>
      </c>
      <c r="G40" s="1">
        <v>1091</v>
      </c>
      <c r="H40" s="2">
        <v>41</v>
      </c>
      <c r="I40" s="1">
        <v>25199</v>
      </c>
      <c r="J40" s="1">
        <v>8663</v>
      </c>
      <c r="K40" s="9"/>
      <c r="L40" s="28">
        <f t="shared" si="9"/>
        <v>3.780718336483932E-2</v>
      </c>
      <c r="M40" s="6">
        <f t="shared" si="10"/>
        <v>8000</v>
      </c>
      <c r="N40" s="7">
        <f t="shared" si="11"/>
        <v>0.68112499999999998</v>
      </c>
      <c r="O40" s="7"/>
      <c r="P40" s="24">
        <f t="shared" si="12"/>
        <v>1200</v>
      </c>
      <c r="Q40" s="24">
        <f t="shared" si="13"/>
        <v>4800</v>
      </c>
      <c r="R40" s="24">
        <f t="shared" si="14"/>
        <v>2000</v>
      </c>
      <c r="S40" s="24">
        <f t="shared" si="15"/>
        <v>1000</v>
      </c>
      <c r="T40" s="24">
        <f t="shared" si="16"/>
        <v>120</v>
      </c>
      <c r="U40" s="21">
        <f t="shared" si="17"/>
        <v>7880</v>
      </c>
    </row>
    <row r="41" spans="1:21" ht="15" thickBot="1" x14ac:dyDescent="0.4">
      <c r="A41" s="5" t="s">
        <v>50</v>
      </c>
      <c r="B41" s="1">
        <v>3028</v>
      </c>
      <c r="C41" s="2"/>
      <c r="D41" s="2">
        <v>56</v>
      </c>
      <c r="E41" s="2"/>
      <c r="F41" s="1">
        <v>2950</v>
      </c>
      <c r="G41" s="1">
        <v>1590</v>
      </c>
      <c r="H41" s="2">
        <v>29</v>
      </c>
      <c r="I41" s="1">
        <v>22525</v>
      </c>
      <c r="J41" s="1">
        <v>11826</v>
      </c>
      <c r="K41" s="9"/>
      <c r="L41" s="28">
        <f t="shared" si="9"/>
        <v>1.8494055482166448E-2</v>
      </c>
      <c r="M41" s="6">
        <f t="shared" si="10"/>
        <v>3733.3333333333335</v>
      </c>
      <c r="N41" s="7">
        <f t="shared" si="11"/>
        <v>0.2098214285714286</v>
      </c>
      <c r="O41" s="7"/>
      <c r="P41" s="24">
        <f t="shared" si="12"/>
        <v>560</v>
      </c>
      <c r="Q41" s="24">
        <f t="shared" si="13"/>
        <v>2240</v>
      </c>
      <c r="R41" s="24">
        <f t="shared" si="14"/>
        <v>933.33333333333337</v>
      </c>
      <c r="S41" s="24">
        <f t="shared" si="15"/>
        <v>466.66666666666669</v>
      </c>
      <c r="T41" s="24">
        <f t="shared" si="16"/>
        <v>56</v>
      </c>
      <c r="U41" s="21">
        <f t="shared" si="17"/>
        <v>3677.3333333333335</v>
      </c>
    </row>
    <row r="42" spans="1:21" ht="15" thickBot="1" x14ac:dyDescent="0.4">
      <c r="A42" s="5" t="s">
        <v>34</v>
      </c>
      <c r="B42" s="1">
        <v>3001</v>
      </c>
      <c r="C42" s="2"/>
      <c r="D42" s="2">
        <v>50</v>
      </c>
      <c r="E42" s="2"/>
      <c r="F42" s="1">
        <v>1964</v>
      </c>
      <c r="G42" s="1">
        <v>1003</v>
      </c>
      <c r="H42" s="2">
        <v>17</v>
      </c>
      <c r="I42" s="1">
        <v>39551</v>
      </c>
      <c r="J42" s="1">
        <v>13225</v>
      </c>
      <c r="K42" s="10"/>
      <c r="L42" s="28">
        <f t="shared" si="9"/>
        <v>1.6661112962345886E-2</v>
      </c>
      <c r="M42" s="6">
        <f t="shared" si="10"/>
        <v>3333.3333333333335</v>
      </c>
      <c r="N42" s="7">
        <f t="shared" si="11"/>
        <v>0.41080000000000005</v>
      </c>
      <c r="O42" s="7"/>
      <c r="P42" s="24">
        <f t="shared" si="12"/>
        <v>500</v>
      </c>
      <c r="Q42" s="24">
        <f t="shared" si="13"/>
        <v>2000</v>
      </c>
      <c r="R42" s="24">
        <f t="shared" si="14"/>
        <v>833.33333333333337</v>
      </c>
      <c r="S42" s="24">
        <f t="shared" si="15"/>
        <v>416.66666666666669</v>
      </c>
      <c r="T42" s="24">
        <f t="shared" si="16"/>
        <v>50</v>
      </c>
      <c r="U42" s="21">
        <f t="shared" si="17"/>
        <v>3283.3333333333335</v>
      </c>
    </row>
    <row r="43" spans="1:21" ht="15" thickBot="1" x14ac:dyDescent="0.4">
      <c r="A43" s="5" t="s">
        <v>44</v>
      </c>
      <c r="B43" s="1">
        <v>2726</v>
      </c>
      <c r="C43" s="2"/>
      <c r="D43" s="2">
        <v>99</v>
      </c>
      <c r="E43" s="2"/>
      <c r="F43" s="1">
        <v>1977</v>
      </c>
      <c r="G43" s="1">
        <v>1303</v>
      </c>
      <c r="H43" s="2">
        <v>47</v>
      </c>
      <c r="I43" s="1">
        <v>56615</v>
      </c>
      <c r="J43" s="1">
        <v>27057</v>
      </c>
      <c r="K43" s="9"/>
      <c r="L43" s="28">
        <f t="shared" si="9"/>
        <v>3.6316947909024212E-2</v>
      </c>
      <c r="M43" s="6">
        <f t="shared" si="10"/>
        <v>6600</v>
      </c>
      <c r="N43" s="7">
        <f t="shared" si="11"/>
        <v>0.70045454545454544</v>
      </c>
      <c r="O43" s="7"/>
      <c r="P43" s="24">
        <f t="shared" si="12"/>
        <v>990</v>
      </c>
      <c r="Q43" s="24">
        <f t="shared" si="13"/>
        <v>3960</v>
      </c>
      <c r="R43" s="24">
        <f t="shared" si="14"/>
        <v>1650</v>
      </c>
      <c r="S43" s="24">
        <f t="shared" si="15"/>
        <v>825</v>
      </c>
      <c r="T43" s="24">
        <f t="shared" si="16"/>
        <v>99</v>
      </c>
      <c r="U43" s="21">
        <f t="shared" si="17"/>
        <v>6501</v>
      </c>
    </row>
    <row r="44" spans="1:21" ht="15" thickBot="1" x14ac:dyDescent="0.4">
      <c r="A44" s="5" t="s">
        <v>37</v>
      </c>
      <c r="B44" s="1">
        <v>2311</v>
      </c>
      <c r="C44" s="2"/>
      <c r="D44" s="2">
        <v>91</v>
      </c>
      <c r="E44" s="2"/>
      <c r="F44" s="1">
        <v>2220</v>
      </c>
      <c r="G44" s="2">
        <v>566</v>
      </c>
      <c r="H44" s="2">
        <v>22</v>
      </c>
      <c r="I44" s="1">
        <v>48964</v>
      </c>
      <c r="J44" s="1">
        <v>11995</v>
      </c>
      <c r="K44" s="9"/>
      <c r="L44" s="28">
        <f t="shared" si="9"/>
        <v>3.9376893119861534E-2</v>
      </c>
      <c r="M44" s="6">
        <f t="shared" si="10"/>
        <v>6066.666666666667</v>
      </c>
      <c r="N44" s="7">
        <f t="shared" si="11"/>
        <v>0.63406593406593403</v>
      </c>
      <c r="O44" s="7"/>
      <c r="P44" s="24">
        <f t="shared" si="12"/>
        <v>910</v>
      </c>
      <c r="Q44" s="24">
        <f t="shared" si="13"/>
        <v>3640</v>
      </c>
      <c r="R44" s="24">
        <f t="shared" si="14"/>
        <v>1516.6666666666667</v>
      </c>
      <c r="S44" s="24">
        <f t="shared" si="15"/>
        <v>758.33333333333337</v>
      </c>
      <c r="T44" s="24">
        <f t="shared" si="16"/>
        <v>91</v>
      </c>
      <c r="U44" s="21">
        <f t="shared" si="17"/>
        <v>5975.666666666667</v>
      </c>
    </row>
    <row r="45" spans="1:21" ht="15" thickBot="1" x14ac:dyDescent="0.4">
      <c r="A45" s="5" t="s">
        <v>54</v>
      </c>
      <c r="B45" s="1">
        <v>2212</v>
      </c>
      <c r="C45" s="2"/>
      <c r="D45" s="2">
        <v>11</v>
      </c>
      <c r="E45" s="2"/>
      <c r="F45" s="1">
        <v>1011</v>
      </c>
      <c r="G45" s="1">
        <v>2559</v>
      </c>
      <c r="H45" s="2">
        <v>13</v>
      </c>
      <c r="I45" s="1">
        <v>15596</v>
      </c>
      <c r="J45" s="1">
        <v>18045</v>
      </c>
      <c r="K45" s="10"/>
      <c r="L45" s="28">
        <f t="shared" si="9"/>
        <v>4.9728752260397831E-3</v>
      </c>
      <c r="M45" s="6">
        <f t="shared" si="10"/>
        <v>733.33333333333337</v>
      </c>
      <c r="N45" s="7">
        <f t="shared" si="11"/>
        <v>0.37863636363636355</v>
      </c>
      <c r="O45" s="7"/>
      <c r="P45" s="24">
        <f t="shared" si="12"/>
        <v>110</v>
      </c>
      <c r="Q45" s="24">
        <f t="shared" si="13"/>
        <v>440</v>
      </c>
      <c r="R45" s="24">
        <f t="shared" si="14"/>
        <v>183.33333333333334</v>
      </c>
      <c r="S45" s="24">
        <f t="shared" si="15"/>
        <v>91.666666666666671</v>
      </c>
      <c r="T45" s="24">
        <f t="shared" si="16"/>
        <v>11</v>
      </c>
      <c r="U45" s="21">
        <f t="shared" si="17"/>
        <v>722.33333333333337</v>
      </c>
    </row>
    <row r="46" spans="1:21" ht="15" thickBot="1" x14ac:dyDescent="0.4">
      <c r="A46" s="5" t="s">
        <v>49</v>
      </c>
      <c r="B46" s="1">
        <v>1897</v>
      </c>
      <c r="C46" s="2"/>
      <c r="D46" s="2">
        <v>56</v>
      </c>
      <c r="E46" s="2"/>
      <c r="F46" s="2">
        <v>974</v>
      </c>
      <c r="G46" s="1">
        <v>1124</v>
      </c>
      <c r="H46" s="2">
        <v>33</v>
      </c>
      <c r="I46" s="1">
        <v>19361</v>
      </c>
      <c r="J46" s="1">
        <v>11471</v>
      </c>
      <c r="K46" s="9"/>
      <c r="L46" s="28">
        <f t="shared" si="9"/>
        <v>2.9520295202952029E-2</v>
      </c>
      <c r="M46" s="6">
        <f t="shared" si="10"/>
        <v>3733.3333333333335</v>
      </c>
      <c r="N46" s="7">
        <f t="shared" si="11"/>
        <v>0.73910714285714285</v>
      </c>
      <c r="O46" s="7"/>
      <c r="P46" s="24">
        <f t="shared" si="12"/>
        <v>560</v>
      </c>
      <c r="Q46" s="24">
        <f t="shared" si="13"/>
        <v>2240</v>
      </c>
      <c r="R46" s="24">
        <f t="shared" si="14"/>
        <v>933.33333333333337</v>
      </c>
      <c r="S46" s="24">
        <f t="shared" si="15"/>
        <v>466.66666666666669</v>
      </c>
      <c r="T46" s="24">
        <f t="shared" si="16"/>
        <v>56</v>
      </c>
      <c r="U46" s="21">
        <f t="shared" si="17"/>
        <v>3677.3333333333335</v>
      </c>
    </row>
    <row r="47" spans="1:21" ht="15" thickBot="1" x14ac:dyDescent="0.4">
      <c r="A47" s="5" t="s">
        <v>42</v>
      </c>
      <c r="B47" s="1">
        <v>1864</v>
      </c>
      <c r="C47" s="2"/>
      <c r="D47" s="2">
        <v>60</v>
      </c>
      <c r="E47" s="2"/>
      <c r="F47" s="1">
        <v>1254</v>
      </c>
      <c r="G47" s="1">
        <v>1387</v>
      </c>
      <c r="H47" s="2">
        <v>45</v>
      </c>
      <c r="I47" s="1">
        <v>17727</v>
      </c>
      <c r="J47" s="1">
        <v>13193</v>
      </c>
      <c r="K47" s="10"/>
      <c r="L47" s="28">
        <f t="shared" si="9"/>
        <v>3.2188841201716736E-2</v>
      </c>
      <c r="M47" s="6">
        <f t="shared" si="10"/>
        <v>4000</v>
      </c>
      <c r="N47" s="7">
        <f t="shared" si="11"/>
        <v>0.6865</v>
      </c>
      <c r="O47" s="7"/>
      <c r="P47" s="24">
        <f t="shared" si="12"/>
        <v>600</v>
      </c>
      <c r="Q47" s="24">
        <f t="shared" si="13"/>
        <v>2400</v>
      </c>
      <c r="R47" s="24">
        <f t="shared" si="14"/>
        <v>1000</v>
      </c>
      <c r="S47" s="24">
        <f t="shared" si="15"/>
        <v>500</v>
      </c>
      <c r="T47" s="24">
        <f t="shared" si="16"/>
        <v>60</v>
      </c>
      <c r="U47" s="21">
        <f t="shared" si="17"/>
        <v>3940</v>
      </c>
    </row>
    <row r="48" spans="1:21" ht="15" thickBot="1" x14ac:dyDescent="0.4">
      <c r="A48" s="5" t="s">
        <v>56</v>
      </c>
      <c r="B48" s="1">
        <v>1044</v>
      </c>
      <c r="C48" s="2"/>
      <c r="D48" s="2">
        <v>34</v>
      </c>
      <c r="E48" s="2"/>
      <c r="F48" s="2">
        <v>785</v>
      </c>
      <c r="G48" s="2">
        <v>571</v>
      </c>
      <c r="H48" s="2">
        <v>19</v>
      </c>
      <c r="I48" s="1">
        <v>39063</v>
      </c>
      <c r="J48" s="1">
        <v>21357</v>
      </c>
      <c r="K48" s="10"/>
      <c r="L48" s="28">
        <f t="shared" si="9"/>
        <v>3.2567049808429116E-2</v>
      </c>
      <c r="M48" s="6">
        <f t="shared" si="10"/>
        <v>2266.666666666667</v>
      </c>
      <c r="N48" s="7">
        <f t="shared" si="11"/>
        <v>0.6536764705882353</v>
      </c>
      <c r="O48" s="7"/>
      <c r="P48" s="24">
        <f t="shared" si="12"/>
        <v>340.00000000000006</v>
      </c>
      <c r="Q48" s="24">
        <f t="shared" si="13"/>
        <v>1360.0000000000002</v>
      </c>
      <c r="R48" s="24">
        <f t="shared" si="14"/>
        <v>566.66666666666674</v>
      </c>
      <c r="S48" s="24">
        <f t="shared" si="15"/>
        <v>283.33333333333337</v>
      </c>
      <c r="T48" s="24">
        <f t="shared" si="16"/>
        <v>34</v>
      </c>
      <c r="U48" s="21">
        <f t="shared" si="17"/>
        <v>2232.666666666667</v>
      </c>
    </row>
    <row r="49" spans="1:21" ht="15" thickBot="1" x14ac:dyDescent="0.4">
      <c r="A49" s="5" t="s">
        <v>39</v>
      </c>
      <c r="B49" s="1">
        <v>1015</v>
      </c>
      <c r="C49" s="2"/>
      <c r="D49" s="2">
        <v>50</v>
      </c>
      <c r="E49" s="2"/>
      <c r="F49" s="2">
        <v>433</v>
      </c>
      <c r="G49" s="2">
        <v>762</v>
      </c>
      <c r="H49" s="2">
        <v>38</v>
      </c>
      <c r="I49" s="1">
        <v>17721</v>
      </c>
      <c r="J49" s="1">
        <v>13296</v>
      </c>
      <c r="K49" s="9"/>
      <c r="L49" s="28">
        <f t="shared" si="9"/>
        <v>4.9261083743842367E-2</v>
      </c>
      <c r="M49" s="6">
        <f t="shared" si="10"/>
        <v>3333.3333333333335</v>
      </c>
      <c r="N49" s="7">
        <f t="shared" si="11"/>
        <v>0.87009999999999998</v>
      </c>
      <c r="O49" s="7"/>
      <c r="P49" s="24">
        <f t="shared" si="12"/>
        <v>500</v>
      </c>
      <c r="Q49" s="24">
        <f t="shared" si="13"/>
        <v>2000</v>
      </c>
      <c r="R49" s="24">
        <f t="shared" si="14"/>
        <v>833.33333333333337</v>
      </c>
      <c r="S49" s="24">
        <f t="shared" si="15"/>
        <v>416.66666666666669</v>
      </c>
      <c r="T49" s="24">
        <f t="shared" si="16"/>
        <v>50</v>
      </c>
      <c r="U49" s="21">
        <f t="shared" si="17"/>
        <v>3283.3333333333335</v>
      </c>
    </row>
    <row r="50" spans="1:21" ht="15" thickBot="1" x14ac:dyDescent="0.4">
      <c r="A50" s="5" t="s">
        <v>53</v>
      </c>
      <c r="B50" s="2">
        <v>867</v>
      </c>
      <c r="C50" s="2"/>
      <c r="D50" s="2">
        <v>17</v>
      </c>
      <c r="E50" s="2"/>
      <c r="F50" s="2">
        <v>524</v>
      </c>
      <c r="G50" s="1">
        <v>1153</v>
      </c>
      <c r="H50" s="2">
        <v>23</v>
      </c>
      <c r="I50" s="1">
        <v>20447</v>
      </c>
      <c r="J50" s="1">
        <v>27183</v>
      </c>
      <c r="K50" s="10"/>
      <c r="L50" s="28">
        <f t="shared" si="9"/>
        <v>1.9607843137254902E-2</v>
      </c>
      <c r="M50" s="6">
        <f t="shared" si="10"/>
        <v>1133.3333333333335</v>
      </c>
      <c r="N50" s="7">
        <f t="shared" si="11"/>
        <v>0.53764705882352948</v>
      </c>
      <c r="O50" s="7"/>
      <c r="P50" s="24">
        <f t="shared" si="12"/>
        <v>170.00000000000003</v>
      </c>
      <c r="Q50" s="24">
        <f t="shared" si="13"/>
        <v>680.00000000000011</v>
      </c>
      <c r="R50" s="24">
        <f t="shared" si="14"/>
        <v>283.33333333333337</v>
      </c>
      <c r="S50" s="24">
        <f t="shared" si="15"/>
        <v>141.66666666666669</v>
      </c>
      <c r="T50" s="24">
        <f t="shared" si="16"/>
        <v>17</v>
      </c>
      <c r="U50" s="21">
        <f t="shared" si="17"/>
        <v>1116.3333333333335</v>
      </c>
    </row>
    <row r="51" spans="1:21" ht="15" thickBot="1" x14ac:dyDescent="0.4">
      <c r="A51" s="5" t="s">
        <v>48</v>
      </c>
      <c r="B51" s="2">
        <v>851</v>
      </c>
      <c r="C51" s="2"/>
      <c r="D51" s="2">
        <v>46</v>
      </c>
      <c r="E51" s="2"/>
      <c r="F51" s="2">
        <v>805</v>
      </c>
      <c r="G51" s="1">
        <v>1362</v>
      </c>
      <c r="H51" s="2">
        <v>74</v>
      </c>
      <c r="I51" s="1">
        <v>14797</v>
      </c>
      <c r="J51" s="1">
        <v>23676</v>
      </c>
      <c r="K51" s="10"/>
      <c r="L51" s="28">
        <f t="shared" si="9"/>
        <v>5.4054054054054057E-2</v>
      </c>
      <c r="M51" s="6">
        <f t="shared" si="10"/>
        <v>3066.666666666667</v>
      </c>
      <c r="N51" s="7">
        <f t="shared" si="11"/>
        <v>0.73750000000000004</v>
      </c>
      <c r="O51" s="7"/>
      <c r="P51" s="24">
        <f t="shared" si="12"/>
        <v>460.00000000000006</v>
      </c>
      <c r="Q51" s="24">
        <f t="shared" si="13"/>
        <v>1840.0000000000002</v>
      </c>
      <c r="R51" s="24">
        <f t="shared" si="14"/>
        <v>766.66666666666674</v>
      </c>
      <c r="S51" s="24">
        <f t="shared" si="15"/>
        <v>383.33333333333337</v>
      </c>
      <c r="T51" s="24">
        <f t="shared" si="16"/>
        <v>46</v>
      </c>
      <c r="U51" s="21">
        <f t="shared" si="17"/>
        <v>3020.666666666667</v>
      </c>
    </row>
    <row r="52" spans="1:21" ht="15" thickBot="1" x14ac:dyDescent="0.4">
      <c r="A52" s="5" t="s">
        <v>47</v>
      </c>
      <c r="B52" s="2">
        <v>606</v>
      </c>
      <c r="C52" s="2"/>
      <c r="D52" s="2">
        <v>14</v>
      </c>
      <c r="E52" s="2"/>
      <c r="F52" s="2">
        <v>104</v>
      </c>
      <c r="G52" s="2">
        <v>426</v>
      </c>
      <c r="H52" s="2">
        <v>10</v>
      </c>
      <c r="I52" s="1">
        <v>29247</v>
      </c>
      <c r="J52" s="1">
        <v>20567</v>
      </c>
      <c r="K52" s="9"/>
      <c r="L52" s="28">
        <f t="shared" si="9"/>
        <v>2.3102310231023101E-2</v>
      </c>
      <c r="M52" s="6">
        <f t="shared" si="10"/>
        <v>933.33333333333337</v>
      </c>
      <c r="N52" s="7">
        <f t="shared" si="11"/>
        <v>0.88857142857142857</v>
      </c>
      <c r="O52" s="7"/>
      <c r="P52" s="24">
        <f t="shared" si="12"/>
        <v>140</v>
      </c>
      <c r="Q52" s="24">
        <f t="shared" si="13"/>
        <v>560</v>
      </c>
      <c r="R52" s="24">
        <f t="shared" si="14"/>
        <v>233.33333333333334</v>
      </c>
      <c r="S52" s="24">
        <f t="shared" si="15"/>
        <v>116.66666666666667</v>
      </c>
      <c r="T52" s="24">
        <f t="shared" si="16"/>
        <v>14</v>
      </c>
      <c r="U52" s="21">
        <f t="shared" si="17"/>
        <v>919.33333333333337</v>
      </c>
    </row>
    <row r="53" spans="1:21" ht="15" thickBot="1" x14ac:dyDescent="0.4">
      <c r="A53" s="5" t="s">
        <v>55</v>
      </c>
      <c r="B53" s="2">
        <v>502</v>
      </c>
      <c r="C53" s="2"/>
      <c r="D53" s="2">
        <v>7</v>
      </c>
      <c r="E53" s="2"/>
      <c r="F53" s="2">
        <v>174</v>
      </c>
      <c r="G53" s="2">
        <v>863</v>
      </c>
      <c r="H53" s="2">
        <v>12</v>
      </c>
      <c r="I53" s="1">
        <v>7623</v>
      </c>
      <c r="J53" s="1">
        <v>13102</v>
      </c>
      <c r="K53" s="9"/>
      <c r="L53" s="28">
        <f t="shared" si="9"/>
        <v>1.3944223107569721E-2</v>
      </c>
      <c r="M53" s="6">
        <f t="shared" si="10"/>
        <v>466.66666666666669</v>
      </c>
      <c r="N53" s="7">
        <f t="shared" si="11"/>
        <v>0.62714285714285711</v>
      </c>
      <c r="O53" s="7"/>
      <c r="P53" s="24">
        <f t="shared" si="12"/>
        <v>70</v>
      </c>
      <c r="Q53" s="24">
        <f t="shared" si="13"/>
        <v>280</v>
      </c>
      <c r="R53" s="24">
        <f t="shared" si="14"/>
        <v>116.66666666666667</v>
      </c>
      <c r="S53" s="24">
        <f t="shared" si="15"/>
        <v>58.333333333333336</v>
      </c>
      <c r="T53" s="24">
        <f t="shared" si="16"/>
        <v>7</v>
      </c>
      <c r="U53" s="21">
        <f t="shared" si="17"/>
        <v>459.66666666666669</v>
      </c>
    </row>
    <row r="54" spans="1:21" ht="15" thickBot="1" x14ac:dyDescent="0.4">
      <c r="A54" s="5" t="s">
        <v>51</v>
      </c>
      <c r="B54" s="2">
        <v>448</v>
      </c>
      <c r="C54" s="2"/>
      <c r="D54" s="2">
        <v>14</v>
      </c>
      <c r="E54" s="2"/>
      <c r="F54" s="2">
        <v>95</v>
      </c>
      <c r="G54" s="2">
        <v>430</v>
      </c>
      <c r="H54" s="2">
        <v>13</v>
      </c>
      <c r="I54" s="1">
        <v>12862</v>
      </c>
      <c r="J54" s="1">
        <v>12347</v>
      </c>
      <c r="K54" s="9"/>
      <c r="L54" s="28">
        <f t="shared" si="9"/>
        <v>3.125E-2</v>
      </c>
      <c r="M54" s="6">
        <f t="shared" si="10"/>
        <v>933.33333333333337</v>
      </c>
      <c r="N54" s="7">
        <f t="shared" si="11"/>
        <v>0.89821428571428574</v>
      </c>
      <c r="O54" s="7"/>
      <c r="P54" s="24">
        <f t="shared" si="12"/>
        <v>140</v>
      </c>
      <c r="Q54" s="24">
        <f t="shared" si="13"/>
        <v>560</v>
      </c>
      <c r="R54" s="24">
        <f t="shared" si="14"/>
        <v>233.33333333333334</v>
      </c>
      <c r="S54" s="24">
        <f t="shared" si="15"/>
        <v>116.66666666666667</v>
      </c>
      <c r="T54" s="24">
        <f t="shared" si="16"/>
        <v>14</v>
      </c>
      <c r="U54" s="21">
        <f t="shared" si="17"/>
        <v>919.33333333333337</v>
      </c>
    </row>
    <row r="55" spans="1:21" ht="15" thickBot="1" x14ac:dyDescent="0.4">
      <c r="A55" s="5" t="s">
        <v>52</v>
      </c>
      <c r="B55" s="2">
        <v>341</v>
      </c>
      <c r="C55" s="2"/>
      <c r="D55" s="2">
        <v>9</v>
      </c>
      <c r="E55" s="2"/>
      <c r="F55" s="2">
        <v>115</v>
      </c>
      <c r="G55" s="2">
        <v>462</v>
      </c>
      <c r="H55" s="2">
        <v>12</v>
      </c>
      <c r="I55" s="1">
        <v>16177</v>
      </c>
      <c r="J55" s="1">
        <v>21905</v>
      </c>
      <c r="K55" s="10"/>
      <c r="L55" s="28">
        <f t="shared" si="9"/>
        <v>2.6392961876832845E-2</v>
      </c>
      <c r="M55" s="6">
        <f t="shared" si="10"/>
        <v>600</v>
      </c>
      <c r="N55" s="7">
        <f t="shared" si="11"/>
        <v>0.80833333333333335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141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10"/>
      <c r="L56" s="28">
        <f t="shared" si="9"/>
        <v>3.5460992907801421E-2</v>
      </c>
      <c r="M56" s="6">
        <f t="shared" si="10"/>
        <v>333.33333333333337</v>
      </c>
      <c r="N56" s="7">
        <f t="shared" si="11"/>
        <v>0.97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14</v>
      </c>
      <c r="C57" s="2"/>
      <c r="D57" s="2">
        <v>2</v>
      </c>
      <c r="E57" s="2"/>
      <c r="F57" s="2">
        <v>1</v>
      </c>
      <c r="G57" s="2"/>
      <c r="H57" s="2"/>
      <c r="I57" s="2">
        <v>45</v>
      </c>
      <c r="J57" s="2"/>
      <c r="K57" s="9"/>
      <c r="L57" s="28">
        <f t="shared" si="9"/>
        <v>0.14285714285714285</v>
      </c>
      <c r="M57" s="6">
        <f t="shared" si="10"/>
        <v>133.33333333333334</v>
      </c>
      <c r="N57" s="7">
        <f t="shared" si="11"/>
        <v>0.99250000000000005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1371</v>
      </c>
      <c r="C58" s="2"/>
      <c r="D58" s="2">
        <v>84</v>
      </c>
      <c r="E58" s="2"/>
      <c r="F58" s="2">
        <v>896</v>
      </c>
      <c r="G58" s="2">
        <v>405</v>
      </c>
      <c r="H58" s="2">
        <v>25</v>
      </c>
      <c r="I58" s="1">
        <v>11633</v>
      </c>
      <c r="J58" s="1">
        <v>3435</v>
      </c>
      <c r="K58" s="9"/>
      <c r="L58" s="27"/>
      <c r="M58" s="6">
        <f t="shared" si="10"/>
        <v>5600</v>
      </c>
      <c r="N58" s="7">
        <f t="shared" si="11"/>
        <v>0.84</v>
      </c>
      <c r="O58" s="7"/>
      <c r="P58" s="24">
        <f>P55*$M58</f>
        <v>504000</v>
      </c>
      <c r="Q58" s="24">
        <f>Q55*$M58</f>
        <v>2016000</v>
      </c>
      <c r="R58" s="24">
        <f>R55*$M58</f>
        <v>840000</v>
      </c>
      <c r="S58" s="24">
        <f>S55*$M58</f>
        <v>420000</v>
      </c>
      <c r="T58" s="24">
        <f>T55*$M58</f>
        <v>50400</v>
      </c>
    </row>
    <row r="59" spans="1:21" ht="21.5" thickBot="1" x14ac:dyDescent="0.4">
      <c r="A59" s="16" t="s">
        <v>66</v>
      </c>
      <c r="B59" s="17">
        <v>57</v>
      </c>
      <c r="C59" s="17"/>
      <c r="D59" s="17">
        <v>4</v>
      </c>
      <c r="E59" s="17"/>
      <c r="F59" s="17">
        <v>2</v>
      </c>
      <c r="G59" s="17"/>
      <c r="H59" s="17"/>
      <c r="I59" s="17">
        <v>776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3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3" ht="15" thickBot="1" x14ac:dyDescent="0.4">
      <c r="A2" s="5" t="s">
        <v>36</v>
      </c>
      <c r="B2" s="1">
        <v>6421</v>
      </c>
      <c r="C2" s="4">
        <v>3</v>
      </c>
      <c r="D2" s="2">
        <v>219</v>
      </c>
      <c r="E2" s="2"/>
      <c r="F2" s="1">
        <v>6182</v>
      </c>
      <c r="G2" s="1">
        <v>1320</v>
      </c>
      <c r="H2" s="2">
        <v>45</v>
      </c>
      <c r="I2" s="1">
        <v>73717</v>
      </c>
      <c r="J2" s="1">
        <v>15154</v>
      </c>
      <c r="K2" s="46"/>
      <c r="L2" s="47">
        <f>IFERROR(B2/I2,0)</f>
        <v>8.7103381852218623E-2</v>
      </c>
      <c r="M2" s="50">
        <f>IFERROR(H2/G2,0)</f>
        <v>3.4090909090909088E-2</v>
      </c>
    </row>
    <row r="3" spans="1:13" ht="15" thickBot="1" x14ac:dyDescent="0.4">
      <c r="A3" s="5" t="s">
        <v>52</v>
      </c>
      <c r="B3" s="2">
        <v>341</v>
      </c>
      <c r="C3" s="2"/>
      <c r="D3" s="2">
        <v>9</v>
      </c>
      <c r="E3" s="2"/>
      <c r="F3" s="2">
        <v>115</v>
      </c>
      <c r="G3" s="2">
        <v>462</v>
      </c>
      <c r="H3" s="2">
        <v>12</v>
      </c>
      <c r="I3" s="1">
        <v>16177</v>
      </c>
      <c r="J3" s="1">
        <v>21905</v>
      </c>
      <c r="K3" s="49"/>
      <c r="L3" s="47">
        <f>IFERROR(B3/I3,0)</f>
        <v>2.107931013166842E-2</v>
      </c>
      <c r="M3" s="50">
        <f>IFERROR(H3/G3,0)</f>
        <v>2.5974025974025976E-2</v>
      </c>
    </row>
    <row r="4" spans="1:13" ht="15" thickBot="1" x14ac:dyDescent="0.4">
      <c r="A4" s="5" t="s">
        <v>33</v>
      </c>
      <c r="B4" s="1">
        <v>6526</v>
      </c>
      <c r="C4" s="2"/>
      <c r="D4" s="2">
        <v>275</v>
      </c>
      <c r="E4" s="2"/>
      <c r="F4" s="1">
        <v>6181</v>
      </c>
      <c r="G4" s="2">
        <v>939</v>
      </c>
      <c r="H4" s="2">
        <v>40</v>
      </c>
      <c r="I4" s="1">
        <v>64811</v>
      </c>
      <c r="J4" s="1">
        <v>9330</v>
      </c>
      <c r="K4" s="48"/>
      <c r="L4" s="47">
        <f>IFERROR(B4/I4,0)</f>
        <v>0.10069278363240808</v>
      </c>
      <c r="M4" s="50">
        <f>IFERROR(H4/G4,0)</f>
        <v>4.2598509052183174E-2</v>
      </c>
    </row>
    <row r="5" spans="1:13" ht="12.5" customHeight="1" thickBot="1" x14ac:dyDescent="0.4">
      <c r="A5" s="5" t="s">
        <v>34</v>
      </c>
      <c r="B5" s="1">
        <v>3001</v>
      </c>
      <c r="C5" s="2"/>
      <c r="D5" s="2">
        <v>50</v>
      </c>
      <c r="E5" s="2"/>
      <c r="F5" s="1">
        <v>1964</v>
      </c>
      <c r="G5" s="1">
        <v>1003</v>
      </c>
      <c r="H5" s="2">
        <v>17</v>
      </c>
      <c r="I5" s="1">
        <v>39551</v>
      </c>
      <c r="J5" s="1">
        <v>13225</v>
      </c>
      <c r="K5" s="49"/>
      <c r="L5" s="47">
        <f>IFERROR(B5/I5,0)</f>
        <v>7.5876716138656417E-2</v>
      </c>
      <c r="M5" s="50">
        <f>IFERROR(H5/G5,0)</f>
        <v>1.6949152542372881E-2</v>
      </c>
    </row>
    <row r="6" spans="1:13" ht="15" thickBot="1" x14ac:dyDescent="0.4">
      <c r="A6" s="5" t="s">
        <v>10</v>
      </c>
      <c r="B6" s="1">
        <v>43700</v>
      </c>
      <c r="C6" s="4">
        <v>159</v>
      </c>
      <c r="D6" s="1">
        <v>1720</v>
      </c>
      <c r="E6" s="3">
        <v>2</v>
      </c>
      <c r="F6" s="1">
        <v>38643</v>
      </c>
      <c r="G6" s="1">
        <v>1116</v>
      </c>
      <c r="H6" s="2">
        <v>44</v>
      </c>
      <c r="I6" s="1">
        <v>494173</v>
      </c>
      <c r="J6" s="1">
        <v>12623</v>
      </c>
      <c r="K6" s="49"/>
      <c r="L6" s="47">
        <f>IFERROR(B6/I6,0)</f>
        <v>8.8430569861161976E-2</v>
      </c>
      <c r="M6" s="50">
        <f>IFERROR(H6/G6,0)</f>
        <v>3.9426523297491037E-2</v>
      </c>
    </row>
    <row r="7" spans="1:13" ht="15" thickBot="1" x14ac:dyDescent="0.4">
      <c r="A7" s="5" t="s">
        <v>18</v>
      </c>
      <c r="B7" s="1">
        <v>13441</v>
      </c>
      <c r="C7" s="2"/>
      <c r="D7" s="2">
        <v>680</v>
      </c>
      <c r="E7" s="2"/>
      <c r="F7" s="1">
        <v>12202</v>
      </c>
      <c r="G7" s="1">
        <v>2430</v>
      </c>
      <c r="H7" s="2">
        <v>123</v>
      </c>
      <c r="I7" s="1">
        <v>63274</v>
      </c>
      <c r="J7" s="1">
        <v>11440</v>
      </c>
      <c r="K7" s="49"/>
      <c r="L7" s="47">
        <f>IFERROR(B7/I7,0)</f>
        <v>0.21242532477794987</v>
      </c>
      <c r="M7" s="50">
        <f>IFERROR(H7/G7,0)</f>
        <v>5.0617283950617285E-2</v>
      </c>
    </row>
    <row r="8" spans="1:13" ht="15" thickBot="1" x14ac:dyDescent="0.4">
      <c r="A8" s="5" t="s">
        <v>23</v>
      </c>
      <c r="B8" s="1">
        <v>25269</v>
      </c>
      <c r="C8" s="2"/>
      <c r="D8" s="1">
        <v>1924</v>
      </c>
      <c r="E8" s="2"/>
      <c r="F8" s="1">
        <v>23280</v>
      </c>
      <c r="G8" s="1">
        <v>7055</v>
      </c>
      <c r="H8" s="2">
        <v>537</v>
      </c>
      <c r="I8" s="1">
        <v>79811</v>
      </c>
      <c r="J8" s="1">
        <v>22284</v>
      </c>
      <c r="K8" s="48"/>
      <c r="L8" s="47">
        <f>IFERROR(B8/I8,0)</f>
        <v>0.31661049228803045</v>
      </c>
      <c r="M8" s="50">
        <f>IFERROR(H8/G8,0)</f>
        <v>7.6116229624379875E-2</v>
      </c>
    </row>
    <row r="9" spans="1:13" ht="15" thickBot="1" x14ac:dyDescent="0.4">
      <c r="A9" s="5" t="s">
        <v>43</v>
      </c>
      <c r="B9" s="1">
        <v>4034</v>
      </c>
      <c r="C9" s="2"/>
      <c r="D9" s="2">
        <v>120</v>
      </c>
      <c r="E9" s="2"/>
      <c r="F9" s="1">
        <v>3003</v>
      </c>
      <c r="G9" s="1">
        <v>4249</v>
      </c>
      <c r="H9" s="2">
        <v>126</v>
      </c>
      <c r="I9" s="1">
        <v>19249</v>
      </c>
      <c r="J9" s="1">
        <v>20273</v>
      </c>
      <c r="K9" s="49"/>
      <c r="L9" s="47">
        <f>IFERROR(B9/I9,0)</f>
        <v>0.20956932827679359</v>
      </c>
      <c r="M9" s="50">
        <f>IFERROR(H9/G9,0)</f>
        <v>2.9654036243822075E-2</v>
      </c>
    </row>
    <row r="10" spans="1:13" ht="15" thickBot="1" x14ac:dyDescent="0.4">
      <c r="A10" s="5" t="s">
        <v>63</v>
      </c>
      <c r="B10" s="1">
        <v>3841</v>
      </c>
      <c r="C10" s="2"/>
      <c r="D10" s="2">
        <v>178</v>
      </c>
      <c r="E10" s="2"/>
      <c r="F10" s="1">
        <v>3006</v>
      </c>
      <c r="G10" s="1">
        <v>5611</v>
      </c>
      <c r="H10" s="2">
        <v>260</v>
      </c>
      <c r="I10" s="1">
        <v>18068</v>
      </c>
      <c r="J10" s="1">
        <v>26396</v>
      </c>
      <c r="K10" s="48"/>
      <c r="L10" s="47">
        <f>IFERROR(B10/I10,0)</f>
        <v>0.21258578702678768</v>
      </c>
      <c r="M10" s="50">
        <f>IFERROR(H10/G10,0)</f>
        <v>4.6337551238638391E-2</v>
      </c>
    </row>
    <row r="11" spans="1:13" ht="15" thickBot="1" x14ac:dyDescent="0.4">
      <c r="A11" s="5" t="s">
        <v>13</v>
      </c>
      <c r="B11" s="1">
        <v>31528</v>
      </c>
      <c r="C11" s="2"/>
      <c r="D11" s="1">
        <v>1074</v>
      </c>
      <c r="E11" s="2"/>
      <c r="F11" s="1">
        <v>29768</v>
      </c>
      <c r="G11" s="1">
        <v>1531</v>
      </c>
      <c r="H11" s="2">
        <v>52</v>
      </c>
      <c r="I11" s="1">
        <v>346365</v>
      </c>
      <c r="J11" s="1">
        <v>16815</v>
      </c>
      <c r="K11" s="49"/>
      <c r="L11" s="47">
        <f>IFERROR(B11/I11,0)</f>
        <v>9.1025363417204394E-2</v>
      </c>
      <c r="M11" s="50">
        <f>IFERROR(H11/G11,0)</f>
        <v>3.3964728935336384E-2</v>
      </c>
    </row>
    <row r="12" spans="1:13" ht="15" thickBot="1" x14ac:dyDescent="0.4">
      <c r="A12" s="5" t="s">
        <v>16</v>
      </c>
      <c r="B12" s="1">
        <v>23481</v>
      </c>
      <c r="C12" s="2"/>
      <c r="D12" s="2">
        <v>916</v>
      </c>
      <c r="E12" s="2"/>
      <c r="F12" s="1">
        <v>22534</v>
      </c>
      <c r="G12" s="1">
        <v>2280</v>
      </c>
      <c r="H12" s="2">
        <v>89</v>
      </c>
      <c r="I12" s="1">
        <v>122604</v>
      </c>
      <c r="J12" s="1">
        <v>11906</v>
      </c>
      <c r="K12" s="48"/>
      <c r="L12" s="47">
        <f>IFERROR(B12/I12,0)</f>
        <v>0.19151903689928551</v>
      </c>
      <c r="M12" s="50">
        <f>IFERROR(H12/G12,0)</f>
        <v>3.9035087719298249E-2</v>
      </c>
    </row>
    <row r="13" spans="1:13" ht="15" thickBot="1" x14ac:dyDescent="0.4">
      <c r="A13" s="5" t="s">
        <v>64</v>
      </c>
      <c r="B13" s="2">
        <v>141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8"/>
      <c r="L13" s="47">
        <f>IFERROR(B13/I13,0)</f>
        <v>0.23305785123966943</v>
      </c>
      <c r="M13" s="50">
        <f>IFERROR(H13/G13,0)</f>
        <v>0</v>
      </c>
    </row>
    <row r="14" spans="1:13" ht="15" thickBot="1" x14ac:dyDescent="0.4">
      <c r="A14" s="5" t="s">
        <v>47</v>
      </c>
      <c r="B14" s="2">
        <v>606</v>
      </c>
      <c r="C14" s="2"/>
      <c r="D14" s="2">
        <v>14</v>
      </c>
      <c r="E14" s="2"/>
      <c r="F14" s="2">
        <v>104</v>
      </c>
      <c r="G14" s="2">
        <v>426</v>
      </c>
      <c r="H14" s="2">
        <v>10</v>
      </c>
      <c r="I14" s="1">
        <v>29247</v>
      </c>
      <c r="J14" s="1">
        <v>20567</v>
      </c>
      <c r="K14" s="49"/>
      <c r="L14" s="47">
        <f>IFERROR(B14/I14,0)</f>
        <v>2.0720073853728586E-2</v>
      </c>
      <c r="M14" s="50">
        <f>IFERROR(H14/G14,0)</f>
        <v>2.3474178403755867E-2</v>
      </c>
    </row>
    <row r="15" spans="1:13" ht="15" thickBot="1" x14ac:dyDescent="0.4">
      <c r="A15" s="5" t="s">
        <v>49</v>
      </c>
      <c r="B15" s="1">
        <v>1897</v>
      </c>
      <c r="C15" s="2"/>
      <c r="D15" s="2">
        <v>56</v>
      </c>
      <c r="E15" s="2"/>
      <c r="F15" s="2">
        <v>974</v>
      </c>
      <c r="G15" s="1">
        <v>1124</v>
      </c>
      <c r="H15" s="2">
        <v>33</v>
      </c>
      <c r="I15" s="1">
        <v>19361</v>
      </c>
      <c r="J15" s="1">
        <v>11471</v>
      </c>
      <c r="K15" s="49"/>
      <c r="L15" s="47">
        <f>IFERROR(B15/I15,0)</f>
        <v>9.7980476215071541E-2</v>
      </c>
      <c r="M15" s="50">
        <f>IFERROR(H15/G15,0)</f>
        <v>2.9359430604982206E-2</v>
      </c>
    </row>
    <row r="16" spans="1:13" ht="15" thickBot="1" x14ac:dyDescent="0.4">
      <c r="A16" s="5" t="s">
        <v>12</v>
      </c>
      <c r="B16" s="1">
        <v>43903</v>
      </c>
      <c r="C16" s="2"/>
      <c r="D16" s="1">
        <v>1933</v>
      </c>
      <c r="E16" s="2"/>
      <c r="F16" s="1">
        <v>41364</v>
      </c>
      <c r="G16" s="1">
        <v>3424</v>
      </c>
      <c r="H16" s="2">
        <v>151</v>
      </c>
      <c r="I16" s="1">
        <v>214952</v>
      </c>
      <c r="J16" s="1">
        <v>16765</v>
      </c>
      <c r="K16" s="49"/>
      <c r="L16" s="47">
        <f>IFERROR(B16/I16,0)</f>
        <v>0.20424559901745507</v>
      </c>
      <c r="M16" s="50">
        <f>IFERROR(H16/G16,0)</f>
        <v>4.4100467289719628E-2</v>
      </c>
    </row>
    <row r="17" spans="1:13" ht="15" thickBot="1" x14ac:dyDescent="0.4">
      <c r="A17" s="5" t="s">
        <v>27</v>
      </c>
      <c r="B17" s="1">
        <v>15012</v>
      </c>
      <c r="C17" s="2"/>
      <c r="D17" s="2">
        <v>813</v>
      </c>
      <c r="E17" s="2"/>
      <c r="F17" s="1">
        <v>14185</v>
      </c>
      <c r="G17" s="1">
        <v>2262</v>
      </c>
      <c r="H17" s="2">
        <v>122</v>
      </c>
      <c r="I17" s="1">
        <v>81708</v>
      </c>
      <c r="J17" s="1">
        <v>12310</v>
      </c>
      <c r="K17" s="49"/>
      <c r="L17" s="47">
        <f>IFERROR(B17/I17,0)</f>
        <v>0.18372741959171685</v>
      </c>
      <c r="M17" s="50">
        <f>IFERROR(H17/G17,0)</f>
        <v>5.3934571175950484E-2</v>
      </c>
    </row>
    <row r="18" spans="1:13" ht="15" thickBot="1" x14ac:dyDescent="0.4">
      <c r="A18" s="5" t="s">
        <v>41</v>
      </c>
      <c r="B18" s="1">
        <v>5476</v>
      </c>
      <c r="C18" s="2"/>
      <c r="D18" s="2">
        <v>118</v>
      </c>
      <c r="E18" s="2"/>
      <c r="F18" s="1">
        <v>3754</v>
      </c>
      <c r="G18" s="1">
        <v>1748</v>
      </c>
      <c r="H18" s="2">
        <v>38</v>
      </c>
      <c r="I18" s="1">
        <v>36090</v>
      </c>
      <c r="J18" s="1">
        <v>11521</v>
      </c>
      <c r="K18" s="49"/>
      <c r="L18" s="47">
        <f>IFERROR(B18/I18,0)</f>
        <v>0.15173178165696868</v>
      </c>
      <c r="M18" s="50">
        <f>IFERROR(H18/G18,0)</f>
        <v>2.1739130434782608E-2</v>
      </c>
    </row>
    <row r="19" spans="1:13" ht="15" thickBot="1" x14ac:dyDescent="0.4">
      <c r="A19" s="5" t="s">
        <v>45</v>
      </c>
      <c r="B19" s="1">
        <v>3174</v>
      </c>
      <c r="C19" s="2"/>
      <c r="D19" s="2">
        <v>120</v>
      </c>
      <c r="E19" s="2"/>
      <c r="F19" s="1">
        <v>2551</v>
      </c>
      <c r="G19" s="1">
        <v>1091</v>
      </c>
      <c r="H19" s="2">
        <v>41</v>
      </c>
      <c r="I19" s="1">
        <v>25199</v>
      </c>
      <c r="J19" s="1">
        <v>8663</v>
      </c>
      <c r="K19" s="49"/>
      <c r="L19" s="47">
        <f>IFERROR(B19/I19,0)</f>
        <v>0.12595737926108178</v>
      </c>
      <c r="M19" s="50">
        <f>IFERROR(H19/G19,0)</f>
        <v>3.7580201649862512E-2</v>
      </c>
    </row>
    <row r="20" spans="1:13" ht="15" thickBot="1" x14ac:dyDescent="0.4">
      <c r="A20" s="5" t="s">
        <v>38</v>
      </c>
      <c r="B20" s="1">
        <v>4074</v>
      </c>
      <c r="C20" s="2"/>
      <c r="D20" s="2">
        <v>208</v>
      </c>
      <c r="E20" s="2"/>
      <c r="F20" s="1">
        <v>2744</v>
      </c>
      <c r="G20" s="2">
        <v>918</v>
      </c>
      <c r="H20" s="2">
        <v>47</v>
      </c>
      <c r="I20" s="1">
        <v>48474</v>
      </c>
      <c r="J20" s="1">
        <v>10917</v>
      </c>
      <c r="K20" s="49"/>
      <c r="L20" s="47">
        <f>IFERROR(B20/I20,0)</f>
        <v>8.4045055081074391E-2</v>
      </c>
      <c r="M20" s="50">
        <f>IFERROR(H20/G20,0)</f>
        <v>5.1198257080610023E-2</v>
      </c>
    </row>
    <row r="21" spans="1:13" ht="15" thickBot="1" x14ac:dyDescent="0.4">
      <c r="A21" s="5" t="s">
        <v>14</v>
      </c>
      <c r="B21" s="1">
        <v>26773</v>
      </c>
      <c r="C21" s="2"/>
      <c r="D21" s="1">
        <v>1729</v>
      </c>
      <c r="E21" s="2"/>
      <c r="F21" s="1">
        <v>10117</v>
      </c>
      <c r="G21" s="1">
        <v>5741</v>
      </c>
      <c r="H21" s="2">
        <v>371</v>
      </c>
      <c r="I21" s="1">
        <v>142056</v>
      </c>
      <c r="J21" s="1">
        <v>30460</v>
      </c>
      <c r="K21" s="49"/>
      <c r="L21" s="47">
        <f>IFERROR(B21/I21,0)</f>
        <v>0.18846792814101482</v>
      </c>
      <c r="M21" s="50">
        <f>IFERROR(H21/G21,0)</f>
        <v>6.4622887998606521E-2</v>
      </c>
    </row>
    <row r="22" spans="1:13" ht="15" thickBot="1" x14ac:dyDescent="0.4">
      <c r="A22" s="5" t="s">
        <v>39</v>
      </c>
      <c r="B22" s="1">
        <v>1015</v>
      </c>
      <c r="C22" s="2"/>
      <c r="D22" s="2">
        <v>50</v>
      </c>
      <c r="E22" s="2"/>
      <c r="F22" s="2">
        <v>433</v>
      </c>
      <c r="G22" s="2">
        <v>762</v>
      </c>
      <c r="H22" s="2">
        <v>38</v>
      </c>
      <c r="I22" s="1">
        <v>17721</v>
      </c>
      <c r="J22" s="1">
        <v>13296</v>
      </c>
      <c r="K22" s="49"/>
      <c r="L22" s="47">
        <f>IFERROR(B22/I22,0)</f>
        <v>5.7276677388409233E-2</v>
      </c>
      <c r="M22" s="50">
        <f>IFERROR(H22/G22,0)</f>
        <v>4.9868766404199474E-2</v>
      </c>
    </row>
    <row r="23" spans="1:13" ht="15" thickBot="1" x14ac:dyDescent="0.4">
      <c r="A23" s="5" t="s">
        <v>26</v>
      </c>
      <c r="B23" s="1">
        <v>18581</v>
      </c>
      <c r="C23" s="2"/>
      <c r="D23" s="2">
        <v>910</v>
      </c>
      <c r="E23" s="2"/>
      <c r="F23" s="1">
        <v>16494</v>
      </c>
      <c r="G23" s="1">
        <v>3095</v>
      </c>
      <c r="H23" s="2">
        <v>152</v>
      </c>
      <c r="I23" s="1">
        <v>96665</v>
      </c>
      <c r="J23" s="1">
        <v>16102</v>
      </c>
      <c r="K23" s="48"/>
      <c r="L23" s="47">
        <f>IFERROR(B23/I23,0)</f>
        <v>0.19222055552681944</v>
      </c>
      <c r="M23" s="50">
        <f>IFERROR(H23/G23,0)</f>
        <v>4.9111470113085622E-2</v>
      </c>
    </row>
    <row r="24" spans="1:13" ht="15" thickBot="1" x14ac:dyDescent="0.4">
      <c r="A24" s="5" t="s">
        <v>17</v>
      </c>
      <c r="B24" s="1">
        <v>54938</v>
      </c>
      <c r="C24" s="2"/>
      <c r="D24" s="1">
        <v>2899</v>
      </c>
      <c r="E24" s="2"/>
      <c r="F24" s="1">
        <v>43921</v>
      </c>
      <c r="G24" s="1">
        <v>8043</v>
      </c>
      <c r="H24" s="2">
        <v>424</v>
      </c>
      <c r="I24" s="1">
        <v>236100</v>
      </c>
      <c r="J24" s="1">
        <v>34567</v>
      </c>
      <c r="K24" s="48"/>
      <c r="L24" s="47">
        <f>IFERROR(B24/I24,0)</f>
        <v>0.23268953833121558</v>
      </c>
      <c r="M24" s="50">
        <f>IFERROR(H24/G24,0)</f>
        <v>5.2716648016909111E-2</v>
      </c>
    </row>
    <row r="25" spans="1:13" ht="15" thickBot="1" x14ac:dyDescent="0.4">
      <c r="A25" s="5" t="s">
        <v>11</v>
      </c>
      <c r="B25" s="1">
        <v>37778</v>
      </c>
      <c r="C25" s="2"/>
      <c r="D25" s="1">
        <v>3315</v>
      </c>
      <c r="E25" s="2"/>
      <c r="F25" s="1">
        <v>26121</v>
      </c>
      <c r="G25" s="1">
        <v>3794</v>
      </c>
      <c r="H25" s="2">
        <v>333</v>
      </c>
      <c r="I25" s="1">
        <v>156010</v>
      </c>
      <c r="J25" s="1">
        <v>15668</v>
      </c>
      <c r="K25" s="48"/>
      <c r="L25" s="47">
        <f>IFERROR(B25/I25,0)</f>
        <v>0.24215114415742581</v>
      </c>
      <c r="M25" s="50">
        <f>IFERROR(H25/G25,0)</f>
        <v>8.777016341591988E-2</v>
      </c>
    </row>
    <row r="26" spans="1:13" ht="15" thickBot="1" x14ac:dyDescent="0.4">
      <c r="A26" s="5" t="s">
        <v>32</v>
      </c>
      <c r="B26" s="1">
        <v>3602</v>
      </c>
      <c r="C26" s="2"/>
      <c r="D26" s="2">
        <v>272</v>
      </c>
      <c r="E26" s="2"/>
      <c r="F26" s="1">
        <v>1556</v>
      </c>
      <c r="G26" s="2">
        <v>652</v>
      </c>
      <c r="H26" s="2">
        <v>49</v>
      </c>
      <c r="I26" s="1">
        <v>58987</v>
      </c>
      <c r="J26" s="1">
        <v>10672</v>
      </c>
      <c r="K26" s="49"/>
      <c r="L26" s="47">
        <f>IFERROR(B26/I26,0)</f>
        <v>6.1064302303897471E-2</v>
      </c>
      <c r="M26" s="50">
        <f>IFERROR(H26/G26,0)</f>
        <v>7.5153374233128831E-2</v>
      </c>
    </row>
    <row r="27" spans="1:13" ht="15" thickBot="1" x14ac:dyDescent="0.4">
      <c r="A27" s="5" t="s">
        <v>30</v>
      </c>
      <c r="B27" s="1">
        <v>5911</v>
      </c>
      <c r="C27" s="2"/>
      <c r="D27" s="2">
        <v>227</v>
      </c>
      <c r="E27" s="2"/>
      <c r="F27" s="1">
        <v>5684</v>
      </c>
      <c r="G27" s="1">
        <v>1978</v>
      </c>
      <c r="H27" s="2">
        <v>76</v>
      </c>
      <c r="I27" s="1">
        <v>60788</v>
      </c>
      <c r="J27" s="1">
        <v>20339</v>
      </c>
      <c r="K27" s="48"/>
      <c r="L27" s="47">
        <f>IFERROR(B27/I27,0)</f>
        <v>9.7239586760544838E-2</v>
      </c>
      <c r="M27" s="50">
        <f>IFERROR(H27/G27,0)</f>
        <v>3.8422649140546009E-2</v>
      </c>
    </row>
    <row r="28" spans="1:13" ht="15" thickBot="1" x14ac:dyDescent="0.4">
      <c r="A28" s="5" t="s">
        <v>35</v>
      </c>
      <c r="B28" s="1">
        <v>7029</v>
      </c>
      <c r="C28" s="2"/>
      <c r="D28" s="2">
        <v>283</v>
      </c>
      <c r="E28" s="2"/>
      <c r="F28" s="1">
        <v>6199</v>
      </c>
      <c r="G28" s="1">
        <v>1154</v>
      </c>
      <c r="H28" s="2">
        <v>46</v>
      </c>
      <c r="I28" s="1">
        <v>67017</v>
      </c>
      <c r="J28" s="1">
        <v>11004</v>
      </c>
      <c r="K28" s="48"/>
      <c r="L28" s="47">
        <f>IFERROR(B28/I28,0)</f>
        <v>0.10488383544473791</v>
      </c>
      <c r="M28" s="50">
        <f>IFERROR(H28/G28,0)</f>
        <v>3.9861351819757362E-2</v>
      </c>
    </row>
    <row r="29" spans="1:13" ht="15" thickBot="1" x14ac:dyDescent="0.4">
      <c r="A29" s="5" t="s">
        <v>51</v>
      </c>
      <c r="B29" s="2">
        <v>448</v>
      </c>
      <c r="C29" s="2"/>
      <c r="D29" s="2">
        <v>14</v>
      </c>
      <c r="E29" s="2"/>
      <c r="F29" s="2">
        <v>95</v>
      </c>
      <c r="G29" s="2">
        <v>430</v>
      </c>
      <c r="H29" s="2">
        <v>13</v>
      </c>
      <c r="I29" s="1">
        <v>12862</v>
      </c>
      <c r="J29" s="1">
        <v>12347</v>
      </c>
      <c r="K29" s="49"/>
      <c r="L29" s="47">
        <f>IFERROR(B29/I29,0)</f>
        <v>3.4831285958637846E-2</v>
      </c>
      <c r="M29" s="50">
        <f>IFERROR(H29/G29,0)</f>
        <v>3.0232558139534883E-2</v>
      </c>
    </row>
    <row r="30" spans="1:13" ht="15" thickBot="1" x14ac:dyDescent="0.4">
      <c r="A30" s="5" t="s">
        <v>50</v>
      </c>
      <c r="B30" s="1">
        <v>3028</v>
      </c>
      <c r="C30" s="2"/>
      <c r="D30" s="2">
        <v>56</v>
      </c>
      <c r="E30" s="2"/>
      <c r="F30" s="1">
        <v>2950</v>
      </c>
      <c r="G30" s="1">
        <v>1590</v>
      </c>
      <c r="H30" s="2">
        <v>29</v>
      </c>
      <c r="I30" s="1">
        <v>22525</v>
      </c>
      <c r="J30" s="1">
        <v>11826</v>
      </c>
      <c r="K30" s="48"/>
      <c r="L30" s="47">
        <f>IFERROR(B30/I30,0)</f>
        <v>0.13442841287458379</v>
      </c>
      <c r="M30" s="50">
        <f>IFERROR(H30/G30,0)</f>
        <v>1.8238993710691823E-2</v>
      </c>
    </row>
    <row r="31" spans="1:13" ht="15" thickBot="1" x14ac:dyDescent="0.4">
      <c r="A31" s="5" t="s">
        <v>31</v>
      </c>
      <c r="B31" s="1">
        <v>4602</v>
      </c>
      <c r="C31" s="2"/>
      <c r="D31" s="2">
        <v>206</v>
      </c>
      <c r="E31" s="2"/>
      <c r="F31" s="1">
        <v>2555</v>
      </c>
      <c r="G31" s="1">
        <v>1574</v>
      </c>
      <c r="H31" s="2">
        <v>70</v>
      </c>
      <c r="I31" s="1">
        <v>45885</v>
      </c>
      <c r="J31" s="1">
        <v>15699</v>
      </c>
      <c r="K31" s="49"/>
      <c r="L31" s="47">
        <f>IFERROR(B31/I31,0)</f>
        <v>0.10029421379535795</v>
      </c>
      <c r="M31" s="50">
        <f>IFERROR(H31/G31,0)</f>
        <v>4.4472681067344345E-2</v>
      </c>
    </row>
    <row r="32" spans="1:13" ht="15" thickBot="1" x14ac:dyDescent="0.4">
      <c r="A32" s="5" t="s">
        <v>42</v>
      </c>
      <c r="B32" s="1">
        <v>1864</v>
      </c>
      <c r="C32" s="2"/>
      <c r="D32" s="2">
        <v>60</v>
      </c>
      <c r="E32" s="2"/>
      <c r="F32" s="1">
        <v>1254</v>
      </c>
      <c r="G32" s="1">
        <v>1387</v>
      </c>
      <c r="H32" s="2">
        <v>45</v>
      </c>
      <c r="I32" s="1">
        <v>17727</v>
      </c>
      <c r="J32" s="1">
        <v>13193</v>
      </c>
      <c r="K32" s="49"/>
      <c r="L32" s="47">
        <f>IFERROR(B32/I32,0)</f>
        <v>0.10515033564618943</v>
      </c>
      <c r="M32" s="50">
        <f>IFERROR(H32/G32,0)</f>
        <v>3.2444124008651765E-2</v>
      </c>
    </row>
    <row r="33" spans="1:14" ht="15" thickBot="1" x14ac:dyDescent="0.4">
      <c r="A33" s="5" t="s">
        <v>8</v>
      </c>
      <c r="B33" s="1">
        <v>109038</v>
      </c>
      <c r="C33" s="2"/>
      <c r="D33" s="1">
        <v>5938</v>
      </c>
      <c r="E33" s="2"/>
      <c r="F33" s="1">
        <v>101829</v>
      </c>
      <c r="G33" s="1">
        <v>12277</v>
      </c>
      <c r="H33" s="2">
        <v>669</v>
      </c>
      <c r="I33" s="1">
        <v>223062</v>
      </c>
      <c r="J33" s="1">
        <v>25114</v>
      </c>
      <c r="K33" s="48"/>
      <c r="L33" s="47">
        <f>IFERROR(B33/I33,0)</f>
        <v>0.48882373510503807</v>
      </c>
      <c r="M33" s="50">
        <f>IFERROR(H33/G33,0)</f>
        <v>5.4492139773560315E-2</v>
      </c>
    </row>
    <row r="34" spans="1:14" ht="15" thickBot="1" x14ac:dyDescent="0.4">
      <c r="A34" s="5" t="s">
        <v>44</v>
      </c>
      <c r="B34" s="1">
        <v>2726</v>
      </c>
      <c r="C34" s="2"/>
      <c r="D34" s="2">
        <v>99</v>
      </c>
      <c r="E34" s="2"/>
      <c r="F34" s="1">
        <v>1977</v>
      </c>
      <c r="G34" s="1">
        <v>1303</v>
      </c>
      <c r="H34" s="2">
        <v>47</v>
      </c>
      <c r="I34" s="1">
        <v>56615</v>
      </c>
      <c r="J34" s="1">
        <v>27057</v>
      </c>
      <c r="K34" s="48"/>
      <c r="L34" s="47">
        <f>IFERROR(B34/I34,0)</f>
        <v>4.8149783626247458E-2</v>
      </c>
      <c r="M34" s="50">
        <f>IFERROR(H34/G34,0)</f>
        <v>3.6070606293169612E-2</v>
      </c>
    </row>
    <row r="35" spans="1:14" ht="15" thickBot="1" x14ac:dyDescent="0.4">
      <c r="A35" s="5" t="s">
        <v>7</v>
      </c>
      <c r="B35" s="1">
        <v>293991</v>
      </c>
      <c r="C35" s="2"/>
      <c r="D35" s="1">
        <v>22275</v>
      </c>
      <c r="E35" s="2"/>
      <c r="F35" s="1">
        <v>240498</v>
      </c>
      <c r="G35" s="1">
        <v>14985</v>
      </c>
      <c r="H35" s="1">
        <v>1135</v>
      </c>
      <c r="I35" s="1">
        <v>805350</v>
      </c>
      <c r="J35" s="1">
        <v>41051</v>
      </c>
      <c r="K35" s="49"/>
      <c r="L35" s="47">
        <f>IFERROR(B35/I35,0)</f>
        <v>0.36504749487800336</v>
      </c>
      <c r="M35" s="50">
        <f>IFERROR(H35/G35,0)</f>
        <v>7.5742409075742409E-2</v>
      </c>
    </row>
    <row r="36" spans="1:14" ht="15" thickBot="1" x14ac:dyDescent="0.4">
      <c r="A36" s="5" t="s">
        <v>24</v>
      </c>
      <c r="B36" s="1">
        <v>8994</v>
      </c>
      <c r="C36" s="2"/>
      <c r="D36" s="2">
        <v>325</v>
      </c>
      <c r="E36" s="2"/>
      <c r="F36" s="1">
        <v>7367</v>
      </c>
      <c r="G36" s="2">
        <v>886</v>
      </c>
      <c r="H36" s="2">
        <v>32</v>
      </c>
      <c r="I36" s="1">
        <v>107894</v>
      </c>
      <c r="J36" s="1">
        <v>10624</v>
      </c>
      <c r="K36" s="49"/>
      <c r="L36" s="47">
        <f>IFERROR(B36/I36,0)</f>
        <v>8.3359593675273874E-2</v>
      </c>
      <c r="M36" s="50">
        <f>IFERROR(H36/G36,0)</f>
        <v>3.6117381489841983E-2</v>
      </c>
    </row>
    <row r="37" spans="1:14" ht="15" thickBot="1" x14ac:dyDescent="0.4">
      <c r="A37" s="5" t="s">
        <v>53</v>
      </c>
      <c r="B37" s="2">
        <v>867</v>
      </c>
      <c r="C37" s="2"/>
      <c r="D37" s="2">
        <v>17</v>
      </c>
      <c r="E37" s="2"/>
      <c r="F37" s="2">
        <v>524</v>
      </c>
      <c r="G37" s="1">
        <v>1153</v>
      </c>
      <c r="H37" s="2">
        <v>23</v>
      </c>
      <c r="I37" s="1">
        <v>20447</v>
      </c>
      <c r="J37" s="1">
        <v>27183</v>
      </c>
      <c r="K37" s="49"/>
      <c r="L37" s="47">
        <f>IFERROR(B37/I37,0)</f>
        <v>4.2402308407101283E-2</v>
      </c>
      <c r="M37" s="50">
        <f>IFERROR(H37/G37,0)</f>
        <v>1.9947961838681701E-2</v>
      </c>
    </row>
    <row r="38" spans="1:14" ht="15" thickBot="1" x14ac:dyDescent="0.4">
      <c r="A38" s="5" t="s">
        <v>67</v>
      </c>
      <c r="B38" s="2">
        <v>14</v>
      </c>
      <c r="C38" s="2"/>
      <c r="D38" s="2">
        <v>2</v>
      </c>
      <c r="E38" s="2"/>
      <c r="F38" s="2">
        <v>1</v>
      </c>
      <c r="G38" s="2"/>
      <c r="H38" s="2"/>
      <c r="I38" s="2">
        <v>45</v>
      </c>
      <c r="J38" s="2"/>
      <c r="K38" s="48"/>
      <c r="L38" s="47">
        <f>IFERROR(B38/I38,0)</f>
        <v>0.31111111111111112</v>
      </c>
      <c r="M38" s="50">
        <f>IFERROR(H38/G38,0)</f>
        <v>0</v>
      </c>
    </row>
    <row r="39" spans="1:14" ht="15" thickBot="1" x14ac:dyDescent="0.4">
      <c r="A39" s="5" t="s">
        <v>21</v>
      </c>
      <c r="B39" s="1">
        <v>15963</v>
      </c>
      <c r="C39" s="2"/>
      <c r="D39" s="2">
        <v>728</v>
      </c>
      <c r="E39" s="2"/>
      <c r="F39" s="1">
        <v>15115</v>
      </c>
      <c r="G39" s="1">
        <v>1371</v>
      </c>
      <c r="H39" s="2">
        <v>63</v>
      </c>
      <c r="I39" s="1">
        <v>115783</v>
      </c>
      <c r="J39" s="1">
        <v>9945</v>
      </c>
      <c r="K39" s="49"/>
      <c r="L39" s="47">
        <f>IFERROR(B39/I39,0)</f>
        <v>0.13786998091256919</v>
      </c>
      <c r="M39" s="50">
        <f>IFERROR(H39/G39,0)</f>
        <v>4.5951859956236324E-2</v>
      </c>
    </row>
    <row r="40" spans="1:14" ht="15" thickBot="1" x14ac:dyDescent="0.4">
      <c r="A40" s="5" t="s">
        <v>46</v>
      </c>
      <c r="B40" s="1">
        <v>3253</v>
      </c>
      <c r="C40" s="2"/>
      <c r="D40" s="2">
        <v>195</v>
      </c>
      <c r="E40" s="2"/>
      <c r="F40" s="2">
        <v>919</v>
      </c>
      <c r="G40" s="2">
        <v>830</v>
      </c>
      <c r="H40" s="2">
        <v>50</v>
      </c>
      <c r="I40" s="1">
        <v>53012</v>
      </c>
      <c r="J40" s="1">
        <v>13530</v>
      </c>
      <c r="K40" s="49"/>
      <c r="L40" s="47">
        <f>IFERROR(B40/I40,0)</f>
        <v>6.1363464875877162E-2</v>
      </c>
      <c r="M40" s="50">
        <f>IFERROR(H40/G40,0)</f>
        <v>6.0240963855421686E-2</v>
      </c>
      <c r="N40" s="39"/>
    </row>
    <row r="41" spans="1:14" ht="15" thickBot="1" x14ac:dyDescent="0.4">
      <c r="A41" s="5" t="s">
        <v>37</v>
      </c>
      <c r="B41" s="1">
        <v>2311</v>
      </c>
      <c r="C41" s="2"/>
      <c r="D41" s="2">
        <v>91</v>
      </c>
      <c r="E41" s="2"/>
      <c r="F41" s="1">
        <v>2220</v>
      </c>
      <c r="G41" s="2">
        <v>566</v>
      </c>
      <c r="H41" s="2">
        <v>22</v>
      </c>
      <c r="I41" s="1">
        <v>48964</v>
      </c>
      <c r="J41" s="1">
        <v>11995</v>
      </c>
      <c r="K41" s="48"/>
      <c r="L41" s="47">
        <f>IFERROR(B41/I41,0)</f>
        <v>4.7197941344661383E-2</v>
      </c>
      <c r="M41" s="50">
        <f>IFERROR(H41/G41,0)</f>
        <v>3.8869257950530034E-2</v>
      </c>
    </row>
    <row r="42" spans="1:14" ht="15" thickBot="1" x14ac:dyDescent="0.4">
      <c r="A42" s="5" t="s">
        <v>19</v>
      </c>
      <c r="B42" s="1">
        <v>42708</v>
      </c>
      <c r="C42" s="2"/>
      <c r="D42" s="1">
        <v>1823</v>
      </c>
      <c r="E42" s="2"/>
      <c r="F42" s="1">
        <v>40193</v>
      </c>
      <c r="G42" s="1">
        <v>3339</v>
      </c>
      <c r="H42" s="2">
        <v>143</v>
      </c>
      <c r="I42" s="1">
        <v>198593</v>
      </c>
      <c r="J42" s="1">
        <v>15526</v>
      </c>
      <c r="K42" s="49"/>
      <c r="L42" s="47">
        <f>IFERROR(B42/I42,0)</f>
        <v>0.21505289713131884</v>
      </c>
      <c r="M42" s="50">
        <f>IFERROR(H42/G42,0)</f>
        <v>4.2827193770589994E-2</v>
      </c>
    </row>
    <row r="43" spans="1:14" ht="15" thickBot="1" x14ac:dyDescent="0.4">
      <c r="A43" s="5" t="s">
        <v>65</v>
      </c>
      <c r="B43" s="1">
        <v>1371</v>
      </c>
      <c r="C43" s="2"/>
      <c r="D43" s="2">
        <v>84</v>
      </c>
      <c r="E43" s="2"/>
      <c r="F43" s="2">
        <v>896</v>
      </c>
      <c r="G43" s="2">
        <v>405</v>
      </c>
      <c r="H43" s="2">
        <v>25</v>
      </c>
      <c r="I43" s="1">
        <v>11633</v>
      </c>
      <c r="J43" s="1">
        <v>3435</v>
      </c>
      <c r="K43" s="48"/>
      <c r="L43" s="47">
        <f>IFERROR(B43/I43,0)</f>
        <v>0.11785437978165564</v>
      </c>
      <c r="M43" s="50">
        <f>IFERROR(H43/G43,0)</f>
        <v>6.1728395061728392E-2</v>
      </c>
    </row>
    <row r="44" spans="1:14" ht="15" thickBot="1" x14ac:dyDescent="0.4">
      <c r="A44" s="5" t="s">
        <v>40</v>
      </c>
      <c r="B44" s="1">
        <v>7439</v>
      </c>
      <c r="C44" s="2"/>
      <c r="D44" s="2">
        <v>226</v>
      </c>
      <c r="E44" s="2"/>
      <c r="F44" s="1">
        <v>6871</v>
      </c>
      <c r="G44" s="1">
        <v>7040</v>
      </c>
      <c r="H44" s="2">
        <v>214</v>
      </c>
      <c r="I44" s="1">
        <v>53403</v>
      </c>
      <c r="J44" s="1">
        <v>50542</v>
      </c>
      <c r="K44" s="49"/>
      <c r="L44" s="47">
        <f>IFERROR(B44/I44,0)</f>
        <v>0.13929929030204297</v>
      </c>
      <c r="M44" s="50">
        <f>IFERROR(H44/G44,0)</f>
        <v>3.0397727272727274E-2</v>
      </c>
    </row>
    <row r="45" spans="1:14" ht="15" thickBot="1" x14ac:dyDescent="0.4">
      <c r="A45" s="5" t="s">
        <v>25</v>
      </c>
      <c r="B45" s="1">
        <v>5490</v>
      </c>
      <c r="C45" s="2"/>
      <c r="D45" s="2">
        <v>174</v>
      </c>
      <c r="E45" s="2"/>
      <c r="F45" s="1">
        <v>1615</v>
      </c>
      <c r="G45" s="1">
        <v>1108</v>
      </c>
      <c r="H45" s="2">
        <v>35</v>
      </c>
      <c r="I45" s="1">
        <v>50761</v>
      </c>
      <c r="J45" s="1">
        <v>10242</v>
      </c>
      <c r="K45" s="49"/>
      <c r="L45" s="47">
        <f>IFERROR(B45/I45,0)</f>
        <v>0.10815389767735072</v>
      </c>
      <c r="M45" s="50">
        <f>IFERROR(H45/G45,0)</f>
        <v>3.1588447653429601E-2</v>
      </c>
    </row>
    <row r="46" spans="1:14" ht="15" thickBot="1" x14ac:dyDescent="0.4">
      <c r="A46" s="5" t="s">
        <v>54</v>
      </c>
      <c r="B46" s="1">
        <v>2212</v>
      </c>
      <c r="C46" s="2"/>
      <c r="D46" s="2">
        <v>11</v>
      </c>
      <c r="E46" s="2"/>
      <c r="F46" s="1">
        <v>1011</v>
      </c>
      <c r="G46" s="1">
        <v>2559</v>
      </c>
      <c r="H46" s="2">
        <v>13</v>
      </c>
      <c r="I46" s="1">
        <v>15596</v>
      </c>
      <c r="J46" s="1">
        <v>18045</v>
      </c>
      <c r="K46" s="49"/>
      <c r="L46" s="47">
        <f>IFERROR(B46/I46,0)</f>
        <v>0.14183123877917414</v>
      </c>
      <c r="M46" s="50">
        <f>IFERROR(H46/G46,0)</f>
        <v>5.0801094177413053E-3</v>
      </c>
    </row>
    <row r="47" spans="1:14" ht="15" thickBot="1" x14ac:dyDescent="0.4">
      <c r="A47" s="5" t="s">
        <v>20</v>
      </c>
      <c r="B47" s="1">
        <v>9667</v>
      </c>
      <c r="C47" s="2"/>
      <c r="D47" s="2">
        <v>181</v>
      </c>
      <c r="E47" s="2"/>
      <c r="F47" s="1">
        <v>4959</v>
      </c>
      <c r="G47" s="1">
        <v>1453</v>
      </c>
      <c r="H47" s="2">
        <v>27</v>
      </c>
      <c r="I47" s="1">
        <v>147474</v>
      </c>
      <c r="J47" s="1">
        <v>22173</v>
      </c>
      <c r="K47" s="49"/>
      <c r="L47" s="47">
        <f>IFERROR(B47/I47,0)</f>
        <v>6.5550537721903515E-2</v>
      </c>
      <c r="M47" s="50">
        <f>IFERROR(H47/G47,0)</f>
        <v>1.8582243633860976E-2</v>
      </c>
    </row>
    <row r="48" spans="1:14" ht="15" thickBot="1" x14ac:dyDescent="0.4">
      <c r="A48" s="5" t="s">
        <v>15</v>
      </c>
      <c r="B48" s="1">
        <v>24981</v>
      </c>
      <c r="C48" s="2"/>
      <c r="D48" s="2">
        <v>654</v>
      </c>
      <c r="E48" s="2"/>
      <c r="F48" s="1">
        <v>14341</v>
      </c>
      <c r="G48" s="2">
        <v>896</v>
      </c>
      <c r="H48" s="2">
        <v>23</v>
      </c>
      <c r="I48" s="1">
        <v>276021</v>
      </c>
      <c r="J48" s="1">
        <v>9898</v>
      </c>
      <c r="K48" s="49"/>
      <c r="L48" s="47">
        <f>IFERROR(B48/I48,0)</f>
        <v>9.050398339256796E-2</v>
      </c>
      <c r="M48" s="50">
        <f>IFERROR(H48/G48,0)</f>
        <v>2.5669642857142856E-2</v>
      </c>
    </row>
    <row r="49" spans="1:13" ht="15" thickBot="1" x14ac:dyDescent="0.4">
      <c r="A49" s="5" t="s">
        <v>66</v>
      </c>
      <c r="B49" s="2">
        <v>57</v>
      </c>
      <c r="C49" s="2"/>
      <c r="D49" s="2">
        <v>4</v>
      </c>
      <c r="E49" s="2"/>
      <c r="F49" s="2">
        <v>2</v>
      </c>
      <c r="G49" s="2"/>
      <c r="H49" s="2"/>
      <c r="I49" s="2">
        <v>776</v>
      </c>
      <c r="J49" s="2"/>
      <c r="K49" s="49"/>
      <c r="L49" s="47">
        <f>IFERROR(B49/I49,0)</f>
        <v>7.3453608247422683E-2</v>
      </c>
      <c r="M49" s="50">
        <f>IFERROR(H49/G49,0)</f>
        <v>0</v>
      </c>
    </row>
    <row r="50" spans="1:13" ht="15" thickBot="1" x14ac:dyDescent="0.4">
      <c r="A50" s="5" t="s">
        <v>28</v>
      </c>
      <c r="B50" s="1">
        <v>4123</v>
      </c>
      <c r="C50" s="2"/>
      <c r="D50" s="2">
        <v>41</v>
      </c>
      <c r="E50" s="2"/>
      <c r="F50" s="1">
        <v>3194</v>
      </c>
      <c r="G50" s="1">
        <v>1354</v>
      </c>
      <c r="H50" s="2">
        <v>13</v>
      </c>
      <c r="I50" s="1">
        <v>95702</v>
      </c>
      <c r="J50" s="1">
        <v>31426</v>
      </c>
      <c r="K50" s="49"/>
      <c r="L50" s="47">
        <f>IFERROR(B50/I50,0)</f>
        <v>4.3081649286326303E-2</v>
      </c>
      <c r="M50" s="50">
        <f>IFERROR(H50/G50,0)</f>
        <v>9.6011816838995571E-3</v>
      </c>
    </row>
    <row r="51" spans="1:13" ht="15" thickBot="1" x14ac:dyDescent="0.4">
      <c r="A51" s="5" t="s">
        <v>48</v>
      </c>
      <c r="B51" s="2">
        <v>851</v>
      </c>
      <c r="C51" s="2"/>
      <c r="D51" s="2">
        <v>46</v>
      </c>
      <c r="E51" s="2"/>
      <c r="F51" s="2">
        <v>805</v>
      </c>
      <c r="G51" s="1">
        <v>1362</v>
      </c>
      <c r="H51" s="2">
        <v>74</v>
      </c>
      <c r="I51" s="1">
        <v>14797</v>
      </c>
      <c r="J51" s="1">
        <v>23676</v>
      </c>
      <c r="K51" s="49"/>
      <c r="L51" s="47">
        <f>IFERROR(B51/I51,0)</f>
        <v>5.7511657768466583E-2</v>
      </c>
      <c r="M51" s="50">
        <f>IFERROR(H51/G51,0)</f>
        <v>5.4331864904552128E-2</v>
      </c>
    </row>
    <row r="52" spans="1:13" ht="15" thickBot="1" x14ac:dyDescent="0.4">
      <c r="A52" s="5" t="s">
        <v>29</v>
      </c>
      <c r="B52" s="1">
        <v>12970</v>
      </c>
      <c r="C52" s="2"/>
      <c r="D52" s="2">
        <v>448</v>
      </c>
      <c r="E52" s="2"/>
      <c r="F52" s="1">
        <v>10707</v>
      </c>
      <c r="G52" s="1">
        <v>1542</v>
      </c>
      <c r="H52" s="2">
        <v>53</v>
      </c>
      <c r="I52" s="1">
        <v>76118</v>
      </c>
      <c r="J52" s="1">
        <v>9047</v>
      </c>
      <c r="K52" s="48"/>
      <c r="L52" s="47">
        <f>IFERROR(B52/I52,0)</f>
        <v>0.17039333666149925</v>
      </c>
      <c r="M52" s="50">
        <f>IFERROR(H52/G52,0)</f>
        <v>3.4370946822308693E-2</v>
      </c>
    </row>
    <row r="53" spans="1:13" ht="15" thickBot="1" x14ac:dyDescent="0.4">
      <c r="A53" s="5" t="s">
        <v>9</v>
      </c>
      <c r="B53" s="1">
        <v>13521</v>
      </c>
      <c r="C53" s="2"/>
      <c r="D53" s="2">
        <v>749</v>
      </c>
      <c r="E53" s="2"/>
      <c r="F53" s="1">
        <v>10965</v>
      </c>
      <c r="G53" s="1">
        <v>1854</v>
      </c>
      <c r="H53" s="2">
        <v>103</v>
      </c>
      <c r="I53" s="1">
        <v>175477</v>
      </c>
      <c r="J53" s="1">
        <v>24057</v>
      </c>
      <c r="K53" s="49"/>
      <c r="L53" s="47">
        <f>IFERROR(B53/I53,0)</f>
        <v>7.705283313482679E-2</v>
      </c>
      <c r="M53" s="50">
        <f>IFERROR(H53/G53,0)</f>
        <v>5.5555555555555552E-2</v>
      </c>
    </row>
    <row r="54" spans="1:13" ht="15" thickBot="1" x14ac:dyDescent="0.4">
      <c r="A54" s="5" t="s">
        <v>56</v>
      </c>
      <c r="B54" s="1">
        <v>1044</v>
      </c>
      <c r="C54" s="2"/>
      <c r="D54" s="2">
        <v>34</v>
      </c>
      <c r="E54" s="2"/>
      <c r="F54" s="2">
        <v>785</v>
      </c>
      <c r="G54" s="2">
        <v>571</v>
      </c>
      <c r="H54" s="2">
        <v>19</v>
      </c>
      <c r="I54" s="1">
        <v>39063</v>
      </c>
      <c r="J54" s="1">
        <v>21357</v>
      </c>
      <c r="K54" s="48"/>
      <c r="L54" s="47">
        <f>IFERROR(B54/I54,0)</f>
        <v>2.6726057906458798E-2</v>
      </c>
      <c r="M54" s="50">
        <f>IFERROR(H54/G54,0)</f>
        <v>3.3274956217162872E-2</v>
      </c>
    </row>
    <row r="55" spans="1:13" ht="15" thickBot="1" x14ac:dyDescent="0.4">
      <c r="A55" s="5" t="s">
        <v>22</v>
      </c>
      <c r="B55" s="1">
        <v>5911</v>
      </c>
      <c r="C55" s="2"/>
      <c r="D55" s="2">
        <v>272</v>
      </c>
      <c r="E55" s="2"/>
      <c r="F55" s="1">
        <v>3326</v>
      </c>
      <c r="G55" s="1">
        <v>1023</v>
      </c>
      <c r="H55" s="2">
        <v>47</v>
      </c>
      <c r="I55" s="1">
        <v>65146</v>
      </c>
      <c r="J55" s="1">
        <v>11274</v>
      </c>
      <c r="K55" s="49"/>
      <c r="L55" s="47">
        <f>IFERROR(B55/I55,0)</f>
        <v>9.0734657538452099E-2</v>
      </c>
      <c r="M55" s="50">
        <f>IFERROR(H55/G55,0)</f>
        <v>4.5943304007820138E-2</v>
      </c>
    </row>
    <row r="56" spans="1:13" ht="15" thickBot="1" x14ac:dyDescent="0.4">
      <c r="A56" s="16" t="s">
        <v>55</v>
      </c>
      <c r="B56" s="17">
        <v>502</v>
      </c>
      <c r="C56" s="17"/>
      <c r="D56" s="17">
        <v>7</v>
      </c>
      <c r="E56" s="17"/>
      <c r="F56" s="17">
        <v>174</v>
      </c>
      <c r="G56" s="17">
        <v>863</v>
      </c>
      <c r="H56" s="17">
        <v>12</v>
      </c>
      <c r="I56" s="41">
        <v>7623</v>
      </c>
      <c r="J56" s="41">
        <v>13102</v>
      </c>
      <c r="K56" s="55"/>
      <c r="L56" s="47">
        <f>IFERROR(B56/I56,0)</f>
        <v>6.5853338580611306E-2</v>
      </c>
      <c r="M56" s="50">
        <f>IFERROR(H56/G56,0)</f>
        <v>1.3904982618771726E-2</v>
      </c>
    </row>
    <row r="57" spans="1:13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  <c r="M57" s="51">
        <f>AVERAGE(M2:M56)</f>
        <v>3.8351910437956153E-2</v>
      </c>
    </row>
    <row r="58" spans="1:13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3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3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3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3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3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3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8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5" t="s">
        <v>36</v>
      </c>
      <c r="B2" s="43">
        <v>219</v>
      </c>
    </row>
    <row r="3" spans="1:2" ht="15" thickBot="1" x14ac:dyDescent="0.4">
      <c r="A3" s="5" t="s">
        <v>52</v>
      </c>
      <c r="B3" s="43">
        <v>9</v>
      </c>
    </row>
    <row r="4" spans="1:2" ht="15" thickBot="1" x14ac:dyDescent="0.4">
      <c r="A4" s="5" t="s">
        <v>33</v>
      </c>
      <c r="B4" s="43">
        <v>275</v>
      </c>
    </row>
    <row r="5" spans="1:2" ht="15" thickBot="1" x14ac:dyDescent="0.4">
      <c r="A5" s="5" t="s">
        <v>34</v>
      </c>
      <c r="B5" s="43">
        <v>50</v>
      </c>
    </row>
    <row r="6" spans="1:2" ht="15" thickBot="1" x14ac:dyDescent="0.4">
      <c r="A6" s="5" t="s">
        <v>10</v>
      </c>
      <c r="B6" s="43">
        <v>1720</v>
      </c>
    </row>
    <row r="7" spans="1:2" ht="15" thickBot="1" x14ac:dyDescent="0.4">
      <c r="A7" s="5" t="s">
        <v>18</v>
      </c>
      <c r="B7" s="43">
        <v>680</v>
      </c>
    </row>
    <row r="8" spans="1:2" ht="15" thickBot="1" x14ac:dyDescent="0.4">
      <c r="A8" s="5" t="s">
        <v>23</v>
      </c>
      <c r="B8" s="43">
        <v>1924</v>
      </c>
    </row>
    <row r="9" spans="1:2" ht="15" thickBot="1" x14ac:dyDescent="0.4">
      <c r="A9" s="5" t="s">
        <v>43</v>
      </c>
      <c r="B9" s="43">
        <v>120</v>
      </c>
    </row>
    <row r="10" spans="1:2" ht="21.5" thickBot="1" x14ac:dyDescent="0.4">
      <c r="A10" s="5" t="s">
        <v>63</v>
      </c>
      <c r="B10" s="43">
        <v>178</v>
      </c>
    </row>
    <row r="11" spans="1:2" ht="15" thickBot="1" x14ac:dyDescent="0.4">
      <c r="A11" s="5" t="s">
        <v>13</v>
      </c>
      <c r="B11" s="43">
        <v>1074</v>
      </c>
    </row>
    <row r="12" spans="1:2" ht="15" thickBot="1" x14ac:dyDescent="0.4">
      <c r="A12" s="5" t="s">
        <v>16</v>
      </c>
      <c r="B12" s="43">
        <v>916</v>
      </c>
    </row>
    <row r="13" spans="1:2" ht="15" thickBot="1" x14ac:dyDescent="0.4">
      <c r="A13" s="5" t="s">
        <v>64</v>
      </c>
      <c r="B13" s="43">
        <v>5</v>
      </c>
    </row>
    <row r="14" spans="1:2" ht="15" thickBot="1" x14ac:dyDescent="0.4">
      <c r="A14" s="5" t="s">
        <v>47</v>
      </c>
      <c r="B14" s="43">
        <v>14</v>
      </c>
    </row>
    <row r="15" spans="1:2" ht="15" thickBot="1" x14ac:dyDescent="0.4">
      <c r="A15" s="5" t="s">
        <v>49</v>
      </c>
      <c r="B15" s="43">
        <v>56</v>
      </c>
    </row>
    <row r="16" spans="1:2" ht="15" thickBot="1" x14ac:dyDescent="0.4">
      <c r="A16" s="5" t="s">
        <v>12</v>
      </c>
      <c r="B16" s="43">
        <v>1933</v>
      </c>
    </row>
    <row r="17" spans="1:2" ht="15" thickBot="1" x14ac:dyDescent="0.4">
      <c r="A17" s="5" t="s">
        <v>27</v>
      </c>
      <c r="B17" s="43">
        <v>813</v>
      </c>
    </row>
    <row r="18" spans="1:2" ht="15" thickBot="1" x14ac:dyDescent="0.4">
      <c r="A18" s="5" t="s">
        <v>41</v>
      </c>
      <c r="B18" s="43">
        <v>118</v>
      </c>
    </row>
    <row r="19" spans="1:2" ht="15" thickBot="1" x14ac:dyDescent="0.4">
      <c r="A19" s="5" t="s">
        <v>45</v>
      </c>
      <c r="B19" s="43">
        <v>120</v>
      </c>
    </row>
    <row r="20" spans="1:2" ht="15" thickBot="1" x14ac:dyDescent="0.4">
      <c r="A20" s="5" t="s">
        <v>38</v>
      </c>
      <c r="B20" s="43">
        <v>208</v>
      </c>
    </row>
    <row r="21" spans="1:2" ht="15" thickBot="1" x14ac:dyDescent="0.4">
      <c r="A21" s="5" t="s">
        <v>14</v>
      </c>
      <c r="B21" s="43">
        <v>1729</v>
      </c>
    </row>
    <row r="22" spans="1:2" ht="15" thickBot="1" x14ac:dyDescent="0.4">
      <c r="A22" s="5" t="s">
        <v>39</v>
      </c>
      <c r="B22" s="43">
        <v>50</v>
      </c>
    </row>
    <row r="23" spans="1:2" ht="15" thickBot="1" x14ac:dyDescent="0.4">
      <c r="A23" s="5" t="s">
        <v>26</v>
      </c>
      <c r="B23" s="43">
        <v>910</v>
      </c>
    </row>
    <row r="24" spans="1:2" ht="15" thickBot="1" x14ac:dyDescent="0.4">
      <c r="A24" s="5" t="s">
        <v>17</v>
      </c>
      <c r="B24" s="43">
        <v>2899</v>
      </c>
    </row>
    <row r="25" spans="1:2" ht="15" thickBot="1" x14ac:dyDescent="0.4">
      <c r="A25" s="5" t="s">
        <v>11</v>
      </c>
      <c r="B25" s="43">
        <v>3315</v>
      </c>
    </row>
    <row r="26" spans="1:2" ht="15" thickBot="1" x14ac:dyDescent="0.4">
      <c r="A26" s="5" t="s">
        <v>32</v>
      </c>
      <c r="B26" s="43">
        <v>272</v>
      </c>
    </row>
    <row r="27" spans="1:2" ht="15" thickBot="1" x14ac:dyDescent="0.4">
      <c r="A27" s="5" t="s">
        <v>30</v>
      </c>
      <c r="B27" s="43">
        <v>227</v>
      </c>
    </row>
    <row r="28" spans="1:2" ht="15" thickBot="1" x14ac:dyDescent="0.4">
      <c r="A28" s="5" t="s">
        <v>35</v>
      </c>
      <c r="B28" s="43">
        <v>283</v>
      </c>
    </row>
    <row r="29" spans="1:2" ht="15" thickBot="1" x14ac:dyDescent="0.4">
      <c r="A29" s="5" t="s">
        <v>51</v>
      </c>
      <c r="B29" s="43">
        <v>14</v>
      </c>
    </row>
    <row r="30" spans="1:2" ht="15" thickBot="1" x14ac:dyDescent="0.4">
      <c r="A30" s="5" t="s">
        <v>50</v>
      </c>
      <c r="B30" s="43">
        <v>56</v>
      </c>
    </row>
    <row r="31" spans="1:2" ht="15" thickBot="1" x14ac:dyDescent="0.4">
      <c r="A31" s="5" t="s">
        <v>31</v>
      </c>
      <c r="B31" s="43">
        <v>206</v>
      </c>
    </row>
    <row r="32" spans="1:2" ht="15" thickBot="1" x14ac:dyDescent="0.4">
      <c r="A32" s="5" t="s">
        <v>42</v>
      </c>
      <c r="B32" s="43">
        <v>60</v>
      </c>
    </row>
    <row r="33" spans="1:2" ht="15" thickBot="1" x14ac:dyDescent="0.4">
      <c r="A33" s="5" t="s">
        <v>8</v>
      </c>
      <c r="B33" s="43">
        <v>5938</v>
      </c>
    </row>
    <row r="34" spans="1:2" ht="15" thickBot="1" x14ac:dyDescent="0.4">
      <c r="A34" s="5" t="s">
        <v>44</v>
      </c>
      <c r="B34" s="43">
        <v>99</v>
      </c>
    </row>
    <row r="35" spans="1:2" ht="15" thickBot="1" x14ac:dyDescent="0.4">
      <c r="A35" s="5" t="s">
        <v>7</v>
      </c>
      <c r="B35" s="43">
        <v>22275</v>
      </c>
    </row>
    <row r="36" spans="1:2" ht="15" thickBot="1" x14ac:dyDescent="0.4">
      <c r="A36" s="5" t="s">
        <v>24</v>
      </c>
      <c r="B36" s="43">
        <v>325</v>
      </c>
    </row>
    <row r="37" spans="1:2" ht="15" thickBot="1" x14ac:dyDescent="0.4">
      <c r="A37" s="5" t="s">
        <v>53</v>
      </c>
      <c r="B37" s="43">
        <v>17</v>
      </c>
    </row>
    <row r="38" spans="1:2" ht="21.5" thickBot="1" x14ac:dyDescent="0.4">
      <c r="A38" s="5" t="s">
        <v>67</v>
      </c>
      <c r="B38" s="43">
        <v>2</v>
      </c>
    </row>
    <row r="39" spans="1:2" ht="15" thickBot="1" x14ac:dyDescent="0.4">
      <c r="A39" s="5" t="s">
        <v>21</v>
      </c>
      <c r="B39" s="43">
        <v>728</v>
      </c>
    </row>
    <row r="40" spans="1:2" ht="15" thickBot="1" x14ac:dyDescent="0.4">
      <c r="A40" s="5" t="s">
        <v>46</v>
      </c>
      <c r="B40" s="43">
        <v>195</v>
      </c>
    </row>
    <row r="41" spans="1:2" ht="15" thickBot="1" x14ac:dyDescent="0.4">
      <c r="A41" s="5" t="s">
        <v>37</v>
      </c>
      <c r="B41" s="43">
        <v>91</v>
      </c>
    </row>
    <row r="42" spans="1:2" ht="15" thickBot="1" x14ac:dyDescent="0.4">
      <c r="A42" s="5" t="s">
        <v>19</v>
      </c>
      <c r="B42" s="43">
        <v>1823</v>
      </c>
    </row>
    <row r="43" spans="1:2" ht="15" thickBot="1" x14ac:dyDescent="0.4">
      <c r="A43" s="5" t="s">
        <v>65</v>
      </c>
      <c r="B43" s="43">
        <v>84</v>
      </c>
    </row>
    <row r="44" spans="1:2" ht="15" thickBot="1" x14ac:dyDescent="0.4">
      <c r="A44" s="5" t="s">
        <v>40</v>
      </c>
      <c r="B44" s="43">
        <v>226</v>
      </c>
    </row>
    <row r="45" spans="1:2" ht="15" thickBot="1" x14ac:dyDescent="0.4">
      <c r="A45" s="5" t="s">
        <v>25</v>
      </c>
      <c r="B45" s="43">
        <v>174</v>
      </c>
    </row>
    <row r="46" spans="1:2" ht="15" thickBot="1" x14ac:dyDescent="0.4">
      <c r="A46" s="5" t="s">
        <v>54</v>
      </c>
      <c r="B46" s="43">
        <v>11</v>
      </c>
    </row>
    <row r="47" spans="1:2" ht="15" thickBot="1" x14ac:dyDescent="0.4">
      <c r="A47" s="5" t="s">
        <v>20</v>
      </c>
      <c r="B47" s="43">
        <v>181</v>
      </c>
    </row>
    <row r="48" spans="1:2" ht="15" thickBot="1" x14ac:dyDescent="0.4">
      <c r="A48" s="5" t="s">
        <v>15</v>
      </c>
      <c r="B48" s="43">
        <v>654</v>
      </c>
    </row>
    <row r="49" spans="1:2" ht="21.5" thickBot="1" x14ac:dyDescent="0.4">
      <c r="A49" s="5" t="s">
        <v>66</v>
      </c>
      <c r="B49" s="43">
        <v>4</v>
      </c>
    </row>
    <row r="50" spans="1:2" ht="15" thickBot="1" x14ac:dyDescent="0.4">
      <c r="A50" s="5" t="s">
        <v>28</v>
      </c>
      <c r="B50" s="43">
        <v>41</v>
      </c>
    </row>
    <row r="51" spans="1:2" ht="15" thickBot="1" x14ac:dyDescent="0.4">
      <c r="A51" s="5" t="s">
        <v>48</v>
      </c>
      <c r="B51" s="43">
        <v>46</v>
      </c>
    </row>
    <row r="52" spans="1:2" ht="15" thickBot="1" x14ac:dyDescent="0.4">
      <c r="A52" s="5" t="s">
        <v>29</v>
      </c>
      <c r="B52" s="43">
        <v>448</v>
      </c>
    </row>
    <row r="53" spans="1:2" ht="15" thickBot="1" x14ac:dyDescent="0.4">
      <c r="A53" s="5" t="s">
        <v>9</v>
      </c>
      <c r="B53" s="43">
        <v>749</v>
      </c>
    </row>
    <row r="54" spans="1:2" ht="15" thickBot="1" x14ac:dyDescent="0.4">
      <c r="A54" s="5" t="s">
        <v>56</v>
      </c>
      <c r="B54" s="43">
        <v>34</v>
      </c>
    </row>
    <row r="55" spans="1:2" ht="15" thickBot="1" x14ac:dyDescent="0.4">
      <c r="A55" s="5" t="s">
        <v>22</v>
      </c>
      <c r="B55" s="43">
        <v>272</v>
      </c>
    </row>
    <row r="56" spans="1:2" ht="15" thickBot="1" x14ac:dyDescent="0.4">
      <c r="A56" s="16" t="s">
        <v>55</v>
      </c>
      <c r="B56" s="44">
        <v>7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45" bestFit="1" customWidth="1"/>
    <col min="4" max="16384" width="8.7265625" style="38"/>
  </cols>
  <sheetData>
    <row r="1" spans="1:3" ht="13" thickBot="1" x14ac:dyDescent="0.4">
      <c r="A1" s="38" t="s">
        <v>97</v>
      </c>
      <c r="C1" s="45" t="s">
        <v>96</v>
      </c>
    </row>
    <row r="2" spans="1:3" ht="13" thickBot="1" x14ac:dyDescent="0.4">
      <c r="A2" s="38" t="s">
        <v>36</v>
      </c>
      <c r="B2" s="5" t="s">
        <v>36</v>
      </c>
      <c r="C2" s="43">
        <v>219</v>
      </c>
    </row>
    <row r="3" spans="1:3" ht="13" thickBot="1" x14ac:dyDescent="0.4">
      <c r="B3" s="5" t="s">
        <v>52</v>
      </c>
      <c r="C3" s="43">
        <v>9</v>
      </c>
    </row>
    <row r="4" spans="1:3" ht="13" thickBot="1" x14ac:dyDescent="0.4">
      <c r="A4" s="38" t="s">
        <v>33</v>
      </c>
      <c r="B4" s="5" t="s">
        <v>33</v>
      </c>
      <c r="C4" s="43">
        <v>275</v>
      </c>
    </row>
    <row r="5" spans="1:3" ht="13" thickBot="1" x14ac:dyDescent="0.4">
      <c r="A5" s="38" t="s">
        <v>34</v>
      </c>
      <c r="B5" s="5" t="s">
        <v>34</v>
      </c>
      <c r="C5" s="43">
        <v>50</v>
      </c>
    </row>
    <row r="6" spans="1:3" ht="13" thickBot="1" x14ac:dyDescent="0.4">
      <c r="A6" s="38" t="s">
        <v>10</v>
      </c>
      <c r="B6" s="5" t="s">
        <v>10</v>
      </c>
      <c r="C6" s="43">
        <v>1720</v>
      </c>
    </row>
    <row r="7" spans="1:3" ht="13" thickBot="1" x14ac:dyDescent="0.4">
      <c r="A7" s="38" t="s">
        <v>18</v>
      </c>
      <c r="B7" s="5" t="s">
        <v>18</v>
      </c>
      <c r="C7" s="43">
        <v>680</v>
      </c>
    </row>
    <row r="8" spans="1:3" ht="13" thickBot="1" x14ac:dyDescent="0.4">
      <c r="A8" s="38" t="s">
        <v>23</v>
      </c>
      <c r="B8" s="5" t="s">
        <v>23</v>
      </c>
      <c r="C8" s="43">
        <v>1924</v>
      </c>
    </row>
    <row r="9" spans="1:3" ht="13" thickBot="1" x14ac:dyDescent="0.4">
      <c r="A9" s="38" t="s">
        <v>43</v>
      </c>
      <c r="B9" s="5" t="s">
        <v>43</v>
      </c>
      <c r="C9" s="43">
        <v>120</v>
      </c>
    </row>
    <row r="10" spans="1:3" ht="13" thickBot="1" x14ac:dyDescent="0.4">
      <c r="A10" s="38" t="s">
        <v>95</v>
      </c>
      <c r="B10" s="5" t="s">
        <v>63</v>
      </c>
      <c r="C10" s="43">
        <v>178</v>
      </c>
    </row>
    <row r="11" spans="1:3" ht="13" thickBot="1" x14ac:dyDescent="0.4">
      <c r="A11" s="38" t="s">
        <v>13</v>
      </c>
      <c r="B11" s="5" t="s">
        <v>13</v>
      </c>
      <c r="C11" s="43">
        <v>1074</v>
      </c>
    </row>
    <row r="12" spans="1:3" ht="13" thickBot="1" x14ac:dyDescent="0.4">
      <c r="A12" s="38" t="s">
        <v>16</v>
      </c>
      <c r="B12" s="5" t="s">
        <v>16</v>
      </c>
      <c r="C12" s="43">
        <v>916</v>
      </c>
    </row>
    <row r="13" spans="1:3" ht="13" thickBot="1" x14ac:dyDescent="0.4">
      <c r="A13" s="38" t="s">
        <v>64</v>
      </c>
      <c r="B13" s="5" t="s">
        <v>64</v>
      </c>
      <c r="C13" s="43">
        <v>5</v>
      </c>
    </row>
    <row r="14" spans="1:3" ht="13" thickBot="1" x14ac:dyDescent="0.4">
      <c r="B14" s="5" t="s">
        <v>47</v>
      </c>
      <c r="C14" s="43">
        <v>14</v>
      </c>
    </row>
    <row r="15" spans="1:3" ht="13" thickBot="1" x14ac:dyDescent="0.4">
      <c r="A15" s="38" t="s">
        <v>49</v>
      </c>
      <c r="B15" s="5" t="s">
        <v>49</v>
      </c>
      <c r="C15" s="43">
        <v>56</v>
      </c>
    </row>
    <row r="16" spans="1:3" ht="13" thickBot="1" x14ac:dyDescent="0.4">
      <c r="A16" s="38" t="s">
        <v>12</v>
      </c>
      <c r="B16" s="5" t="s">
        <v>12</v>
      </c>
      <c r="C16" s="43">
        <v>1933</v>
      </c>
    </row>
    <row r="17" spans="1:3" ht="13" thickBot="1" x14ac:dyDescent="0.4">
      <c r="A17" s="38" t="s">
        <v>27</v>
      </c>
      <c r="B17" s="5" t="s">
        <v>27</v>
      </c>
      <c r="C17" s="43">
        <v>813</v>
      </c>
    </row>
    <row r="18" spans="1:3" ht="13" thickBot="1" x14ac:dyDescent="0.4">
      <c r="A18" s="38" t="s">
        <v>41</v>
      </c>
      <c r="B18" s="5" t="s">
        <v>41</v>
      </c>
      <c r="C18" s="43">
        <v>118</v>
      </c>
    </row>
    <row r="19" spans="1:3" ht="13" thickBot="1" x14ac:dyDescent="0.4">
      <c r="A19" s="38" t="s">
        <v>45</v>
      </c>
      <c r="B19" s="5" t="s">
        <v>45</v>
      </c>
      <c r="C19" s="43">
        <v>120</v>
      </c>
    </row>
    <row r="20" spans="1:3" ht="13" thickBot="1" x14ac:dyDescent="0.4">
      <c r="A20" s="38" t="s">
        <v>38</v>
      </c>
      <c r="B20" s="5" t="s">
        <v>38</v>
      </c>
      <c r="C20" s="43">
        <v>208</v>
      </c>
    </row>
    <row r="21" spans="1:3" ht="13" thickBot="1" x14ac:dyDescent="0.4">
      <c r="A21" s="38" t="s">
        <v>14</v>
      </c>
      <c r="B21" s="5" t="s">
        <v>14</v>
      </c>
      <c r="C21" s="43">
        <v>1729</v>
      </c>
    </row>
    <row r="22" spans="1:3" ht="13" thickBot="1" x14ac:dyDescent="0.4">
      <c r="B22" s="5" t="s">
        <v>39</v>
      </c>
      <c r="C22" s="43">
        <v>50</v>
      </c>
    </row>
    <row r="23" spans="1:3" ht="13" thickBot="1" x14ac:dyDescent="0.4">
      <c r="A23" s="38" t="s">
        <v>26</v>
      </c>
      <c r="B23" s="5" t="s">
        <v>26</v>
      </c>
      <c r="C23" s="43">
        <v>910</v>
      </c>
    </row>
    <row r="24" spans="1:3" ht="13" thickBot="1" x14ac:dyDescent="0.4">
      <c r="A24" s="38" t="s">
        <v>17</v>
      </c>
      <c r="B24" s="5" t="s">
        <v>17</v>
      </c>
      <c r="C24" s="43">
        <v>2899</v>
      </c>
    </row>
    <row r="25" spans="1:3" ht="13" thickBot="1" x14ac:dyDescent="0.4">
      <c r="A25" s="38" t="s">
        <v>11</v>
      </c>
      <c r="B25" s="5" t="s">
        <v>11</v>
      </c>
      <c r="C25" s="43">
        <v>3315</v>
      </c>
    </row>
    <row r="26" spans="1:3" ht="13" thickBot="1" x14ac:dyDescent="0.4">
      <c r="A26" s="38" t="s">
        <v>32</v>
      </c>
      <c r="B26" s="5" t="s">
        <v>32</v>
      </c>
      <c r="C26" s="43">
        <v>272</v>
      </c>
    </row>
    <row r="27" spans="1:3" ht="13" thickBot="1" x14ac:dyDescent="0.4">
      <c r="A27" s="38" t="s">
        <v>30</v>
      </c>
      <c r="B27" s="5" t="s">
        <v>30</v>
      </c>
      <c r="C27" s="43">
        <v>227</v>
      </c>
    </row>
    <row r="28" spans="1:3" ht="13" thickBot="1" x14ac:dyDescent="0.4">
      <c r="A28" s="38" t="s">
        <v>35</v>
      </c>
      <c r="B28" s="5" t="s">
        <v>35</v>
      </c>
      <c r="C28" s="43">
        <v>283</v>
      </c>
    </row>
    <row r="29" spans="1:3" ht="13" thickBot="1" x14ac:dyDescent="0.4">
      <c r="B29" s="5" t="s">
        <v>51</v>
      </c>
      <c r="C29" s="43">
        <v>14</v>
      </c>
    </row>
    <row r="30" spans="1:3" ht="13" thickBot="1" x14ac:dyDescent="0.4">
      <c r="B30" s="5" t="s">
        <v>50</v>
      </c>
      <c r="C30" s="43">
        <v>56</v>
      </c>
    </row>
    <row r="31" spans="1:3" ht="13" thickBot="1" x14ac:dyDescent="0.4">
      <c r="A31" s="38" t="s">
        <v>31</v>
      </c>
      <c r="B31" s="5" t="s">
        <v>31</v>
      </c>
      <c r="C31" s="43">
        <v>206</v>
      </c>
    </row>
    <row r="32" spans="1:3" ht="13" thickBot="1" x14ac:dyDescent="0.4">
      <c r="A32" s="38" t="s">
        <v>42</v>
      </c>
      <c r="B32" s="5" t="s">
        <v>42</v>
      </c>
      <c r="C32" s="43">
        <v>60</v>
      </c>
    </row>
    <row r="33" spans="1:3" ht="13" thickBot="1" x14ac:dyDescent="0.4">
      <c r="A33" s="38" t="s">
        <v>8</v>
      </c>
      <c r="B33" s="5" t="s">
        <v>8</v>
      </c>
      <c r="C33" s="43">
        <v>5938</v>
      </c>
    </row>
    <row r="34" spans="1:3" ht="13" thickBot="1" x14ac:dyDescent="0.4">
      <c r="A34" s="38" t="s">
        <v>44</v>
      </c>
      <c r="B34" s="5" t="s">
        <v>44</v>
      </c>
      <c r="C34" s="43">
        <v>99</v>
      </c>
    </row>
    <row r="35" spans="1:3" ht="13" thickBot="1" x14ac:dyDescent="0.4">
      <c r="A35" s="38" t="s">
        <v>7</v>
      </c>
      <c r="B35" s="5" t="s">
        <v>7</v>
      </c>
      <c r="C35" s="43">
        <v>22275</v>
      </c>
    </row>
    <row r="36" spans="1:3" ht="13" thickBot="1" x14ac:dyDescent="0.4">
      <c r="A36" s="38" t="s">
        <v>24</v>
      </c>
      <c r="B36" s="5" t="s">
        <v>24</v>
      </c>
      <c r="C36" s="43">
        <v>325</v>
      </c>
    </row>
    <row r="37" spans="1:3" ht="13" thickBot="1" x14ac:dyDescent="0.4">
      <c r="B37" s="5" t="s">
        <v>53</v>
      </c>
      <c r="C37" s="43">
        <v>17</v>
      </c>
    </row>
    <row r="38" spans="1:3" ht="13" thickBot="1" x14ac:dyDescent="0.4">
      <c r="A38" s="38" t="s">
        <v>21</v>
      </c>
      <c r="B38" s="5" t="s">
        <v>21</v>
      </c>
      <c r="C38" s="43">
        <v>728</v>
      </c>
    </row>
    <row r="39" spans="1:3" ht="13" thickBot="1" x14ac:dyDescent="0.4">
      <c r="A39" s="38" t="s">
        <v>46</v>
      </c>
      <c r="B39" s="5" t="s">
        <v>46</v>
      </c>
      <c r="C39" s="43">
        <v>195</v>
      </c>
    </row>
    <row r="40" spans="1:3" ht="13" thickBot="1" x14ac:dyDescent="0.4">
      <c r="A40" s="38" t="s">
        <v>37</v>
      </c>
      <c r="B40" s="5" t="s">
        <v>37</v>
      </c>
      <c r="C40" s="43">
        <v>91</v>
      </c>
    </row>
    <row r="41" spans="1:3" ht="13" thickBot="1" x14ac:dyDescent="0.4">
      <c r="A41" s="38" t="s">
        <v>19</v>
      </c>
      <c r="B41" s="5" t="s">
        <v>19</v>
      </c>
      <c r="C41" s="43">
        <v>1823</v>
      </c>
    </row>
    <row r="42" spans="1:3" ht="13" thickBot="1" x14ac:dyDescent="0.4">
      <c r="A42" s="38" t="s">
        <v>65</v>
      </c>
      <c r="B42" s="5" t="s">
        <v>65</v>
      </c>
      <c r="C42" s="43">
        <v>84</v>
      </c>
    </row>
    <row r="43" spans="1:3" ht="13" thickBot="1" x14ac:dyDescent="0.4">
      <c r="B43" s="5" t="s">
        <v>40</v>
      </c>
      <c r="C43" s="43">
        <v>226</v>
      </c>
    </row>
    <row r="44" spans="1:3" ht="13" thickBot="1" x14ac:dyDescent="0.4">
      <c r="A44" s="38" t="s">
        <v>25</v>
      </c>
      <c r="B44" s="5" t="s">
        <v>25</v>
      </c>
      <c r="C44" s="43">
        <v>174</v>
      </c>
    </row>
    <row r="45" spans="1:3" ht="13" thickBot="1" x14ac:dyDescent="0.4">
      <c r="A45" s="38" t="s">
        <v>54</v>
      </c>
      <c r="B45" s="5" t="s">
        <v>54</v>
      </c>
      <c r="C45" s="43">
        <v>11</v>
      </c>
    </row>
    <row r="46" spans="1:3" ht="13" thickBot="1" x14ac:dyDescent="0.4">
      <c r="A46" s="38" t="s">
        <v>20</v>
      </c>
      <c r="B46" s="5" t="s">
        <v>20</v>
      </c>
      <c r="C46" s="43">
        <v>181</v>
      </c>
    </row>
    <row r="47" spans="1:3" ht="13" thickBot="1" x14ac:dyDescent="0.4">
      <c r="A47" s="38" t="s">
        <v>15</v>
      </c>
      <c r="B47" s="5" t="s">
        <v>15</v>
      </c>
      <c r="C47" s="43">
        <v>654</v>
      </c>
    </row>
    <row r="48" spans="1:3" ht="13" thickBot="1" x14ac:dyDescent="0.4">
      <c r="A48" s="38" t="s">
        <v>28</v>
      </c>
      <c r="B48" s="5" t="s">
        <v>28</v>
      </c>
      <c r="C48" s="43">
        <v>41</v>
      </c>
    </row>
    <row r="49" spans="1:3" ht="13" thickBot="1" x14ac:dyDescent="0.4">
      <c r="A49" s="38" t="s">
        <v>48</v>
      </c>
      <c r="B49" s="5" t="s">
        <v>48</v>
      </c>
      <c r="C49" s="43">
        <v>46</v>
      </c>
    </row>
    <row r="50" spans="1:3" ht="13" thickBot="1" x14ac:dyDescent="0.4">
      <c r="A50" s="38" t="s">
        <v>29</v>
      </c>
      <c r="B50" s="5" t="s">
        <v>29</v>
      </c>
      <c r="C50" s="43">
        <v>448</v>
      </c>
    </row>
    <row r="51" spans="1:3" ht="13" thickBot="1" x14ac:dyDescent="0.4">
      <c r="A51" s="38" t="s">
        <v>9</v>
      </c>
      <c r="B51" s="5" t="s">
        <v>9</v>
      </c>
      <c r="C51" s="43">
        <v>749</v>
      </c>
    </row>
    <row r="52" spans="1:3" ht="13" thickBot="1" x14ac:dyDescent="0.4">
      <c r="B52" s="5" t="s">
        <v>56</v>
      </c>
      <c r="C52" s="43">
        <v>34</v>
      </c>
    </row>
    <row r="53" spans="1:3" ht="13" thickBot="1" x14ac:dyDescent="0.4">
      <c r="A53" s="38" t="s">
        <v>22</v>
      </c>
      <c r="B53" s="5" t="s">
        <v>22</v>
      </c>
      <c r="C53" s="43">
        <v>272</v>
      </c>
    </row>
    <row r="54" spans="1:3" ht="13" thickBot="1" x14ac:dyDescent="0.4">
      <c r="A54" s="38" t="s">
        <v>55</v>
      </c>
      <c r="B54" s="16" t="s">
        <v>55</v>
      </c>
      <c r="C54" s="44">
        <v>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2020-04-27T09:30:17Z</dcterms:modified>
</cp:coreProperties>
</file>