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88FCC4B8-064B-4A87-9BA6-5062234E0856}" xr6:coauthVersionLast="45" xr6:coauthVersionMax="45" xr10:uidLastSave="{8F490A9D-4DA4-4488-9EC9-5D49639BA88D}"/>
  <bookViews>
    <workbookView xWindow="3690" yWindow="-21300" windowWidth="22950" windowHeight="2061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0" i="3" l="1"/>
  <c r="N2" i="3"/>
  <c r="N16" i="3"/>
  <c r="N35" i="3"/>
  <c r="N19" i="3"/>
  <c r="N24" i="3"/>
  <c r="N44" i="3"/>
  <c r="N7" i="3"/>
  <c r="N6" i="3"/>
  <c r="N53" i="3"/>
  <c r="N25" i="3"/>
  <c r="N41" i="3"/>
  <c r="N28" i="3"/>
  <c r="N51" i="3"/>
  <c r="N38" i="3"/>
  <c r="N17" i="3"/>
  <c r="N39" i="3"/>
  <c r="N3" i="3"/>
  <c r="N34" i="3"/>
  <c r="N15" i="3"/>
  <c r="N55" i="3"/>
  <c r="N20" i="3"/>
  <c r="N29" i="3"/>
  <c r="N48" i="3"/>
  <c r="N46" i="3"/>
  <c r="N27" i="3"/>
  <c r="N5" i="3"/>
  <c r="N45" i="3"/>
  <c r="N21" i="3"/>
  <c r="N31" i="3"/>
  <c r="N11" i="3"/>
  <c r="N37" i="3"/>
  <c r="N52" i="3"/>
  <c r="N40" i="3"/>
  <c r="N12" i="3"/>
  <c r="N54" i="3"/>
  <c r="N30" i="3"/>
  <c r="N56" i="3"/>
  <c r="N18" i="3"/>
  <c r="N49" i="3"/>
  <c r="N9" i="3"/>
  <c r="N8" i="3"/>
  <c r="N10" i="3"/>
  <c r="N42" i="3"/>
  <c r="N4" i="3"/>
  <c r="N13" i="3"/>
  <c r="N22" i="3"/>
  <c r="N14" i="3"/>
  <c r="N47" i="3"/>
  <c r="N43" i="3"/>
  <c r="N23" i="3"/>
  <c r="N33" i="3"/>
  <c r="N36" i="3"/>
  <c r="N32" i="3"/>
  <c r="N26" i="3"/>
  <c r="O18" i="3" l="1"/>
  <c r="P18" i="3"/>
  <c r="P28" i="3" l="1"/>
  <c r="P40" i="3"/>
  <c r="P7" i="3"/>
  <c r="P20" i="3"/>
  <c r="P41" i="3"/>
  <c r="P44" i="3"/>
  <c r="P52" i="3"/>
  <c r="P9" i="3"/>
  <c r="P39" i="3"/>
  <c r="P37" i="3"/>
  <c r="P14" i="3"/>
  <c r="P4" i="3"/>
  <c r="P31" i="3"/>
  <c r="P35" i="3"/>
  <c r="P26" i="3"/>
  <c r="P38" i="3"/>
  <c r="P21" i="3"/>
  <c r="P34" i="3"/>
  <c r="P8" i="3"/>
  <c r="P49" i="3"/>
  <c r="P55" i="3"/>
  <c r="P53" i="3"/>
  <c r="P46" i="3"/>
  <c r="P56" i="3"/>
  <c r="P36" i="3"/>
  <c r="P51" i="3"/>
  <c r="P47" i="3"/>
  <c r="P48" i="3"/>
  <c r="P27" i="3"/>
  <c r="P24" i="3"/>
  <c r="P11" i="3"/>
  <c r="P33" i="3"/>
  <c r="P5" i="3"/>
  <c r="P42" i="3"/>
  <c r="P54" i="3"/>
  <c r="P23" i="3"/>
  <c r="P43" i="3"/>
  <c r="P16" i="3"/>
  <c r="P32" i="3"/>
  <c r="P50" i="3"/>
  <c r="P30" i="3"/>
  <c r="P25" i="3"/>
  <c r="P29" i="3"/>
  <c r="P45" i="3"/>
  <c r="P17" i="3"/>
  <c r="P6" i="3"/>
  <c r="P15" i="3"/>
  <c r="P13" i="3"/>
  <c r="P2" i="3"/>
  <c r="P10" i="3"/>
  <c r="P19" i="3"/>
  <c r="P22" i="3"/>
  <c r="P3" i="3"/>
  <c r="P12" i="3"/>
  <c r="O42" i="3"/>
  <c r="Q7" i="3" l="1"/>
  <c r="Q53" i="3"/>
  <c r="Q35" i="3"/>
  <c r="Q52" i="3"/>
  <c r="Q31" i="3"/>
  <c r="Q42" i="3"/>
  <c r="Q20" i="3"/>
  <c r="Q18" i="3"/>
  <c r="Q45" i="3"/>
  <c r="Q50" i="3"/>
  <c r="Q36" i="3"/>
  <c r="Q10" i="3"/>
  <c r="Q12" i="3"/>
  <c r="Q13" i="3"/>
  <c r="Q33" i="3"/>
  <c r="Q2" i="3"/>
  <c r="Q48" i="3"/>
  <c r="Q30" i="3"/>
  <c r="Q14" i="3"/>
  <c r="Q27" i="3"/>
  <c r="Q26" i="3"/>
  <c r="Q5" i="3"/>
  <c r="Q47" i="3"/>
  <c r="Q9" i="3"/>
  <c r="Q38" i="3"/>
  <c r="Q11" i="3"/>
  <c r="Q21" i="3"/>
  <c r="Q49" i="3"/>
  <c r="Q24" i="3"/>
  <c r="Q8" i="3"/>
  <c r="Q46" i="3"/>
  <c r="Q41" i="3"/>
  <c r="Q4" i="3"/>
  <c r="Q28" i="3"/>
  <c r="Q23" i="3"/>
  <c r="Q15" i="3"/>
  <c r="Q44" i="3"/>
  <c r="Q34" i="3"/>
  <c r="Q51" i="3"/>
  <c r="Q29" i="3"/>
  <c r="Q39" i="3"/>
  <c r="Q40" i="3"/>
  <c r="Q25" i="3"/>
  <c r="Q43" i="3"/>
  <c r="Q19" i="3"/>
  <c r="Q32" i="3"/>
  <c r="Q17" i="3"/>
  <c r="Q37" i="3"/>
  <c r="Q22" i="3"/>
  <c r="Q16" i="3"/>
  <c r="Q3" i="3"/>
  <c r="Q6" i="3"/>
  <c r="Q56" i="3"/>
  <c r="Q54" i="3"/>
  <c r="Q55" i="3" l="1"/>
  <c r="O31" i="3" l="1"/>
  <c r="O13" i="3"/>
  <c r="O27" i="3"/>
  <c r="O25" i="3"/>
  <c r="O28" i="3"/>
  <c r="O47" i="3"/>
  <c r="O15" i="3"/>
  <c r="O32" i="3"/>
  <c r="O24" i="3"/>
  <c r="O55" i="3"/>
  <c r="O4" i="3"/>
  <c r="O3" i="3"/>
  <c r="O9" i="3"/>
  <c r="O20" i="3"/>
  <c r="O52" i="3"/>
  <c r="O35" i="3"/>
  <c r="O39" i="3"/>
  <c r="O5" i="3"/>
  <c r="O44" i="3"/>
  <c r="O11" i="3"/>
  <c r="O54" i="3"/>
  <c r="O51" i="3"/>
  <c r="O49" i="3"/>
  <c r="O7" i="3"/>
  <c r="O22" i="3"/>
  <c r="O30" i="3"/>
  <c r="O48" i="3"/>
  <c r="O45" i="3"/>
  <c r="O10" i="3"/>
  <c r="O36" i="3"/>
  <c r="O38" i="3"/>
  <c r="O53" i="3"/>
  <c r="O6" i="3"/>
  <c r="O34" i="3"/>
  <c r="O14" i="3"/>
  <c r="O56" i="3"/>
  <c r="O16" i="3"/>
  <c r="O19" i="3"/>
  <c r="O41" i="3"/>
  <c r="O26" i="3"/>
  <c r="O37" i="3"/>
  <c r="O8" i="3"/>
  <c r="O40" i="3"/>
  <c r="O43" i="3"/>
  <c r="O29" i="3"/>
  <c r="O50" i="3"/>
  <c r="O12" i="3"/>
  <c r="O17" i="3"/>
  <c r="O2" i="3"/>
  <c r="O46" i="3"/>
  <c r="O33" i="3"/>
  <c r="O21" i="3"/>
  <c r="O23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<sst xmlns="http://schemas.openxmlformats.org/spreadsheetml/2006/main" count="326" uniqueCount="105">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</sst>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8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massachusetts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massachusetts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massachusetts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massachusetts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10" workbookViewId="0">
      <selection activeCell="M5" sqref="B5:M59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3" t="s">
        <v>68</v>
      </c>
      <c r="Q1" s="53"/>
      <c r="R1" s="53"/>
      <c r="S1" s="4">
        <v>1.4999999999999999E-2</v>
      </c>
      <c r="T1" s="4"/>
      <c r="U1" s="54" t="s">
        <v>77</v>
      </c>
      <c r="V1" s="54"/>
      <c r="W1" s="54"/>
      <c r="X1" s="54"/>
      <c r="Y1" s="54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5">
        <v>1</v>
      </c>
      <c r="B5" s="41" t="s">
        <v>10</v>
      </c>
      <c r="C5" s="1">
        <v>721893</v>
      </c>
      <c r="D5" s="43">
        <v>97</v>
      </c>
      <c r="E5" s="1">
        <v>13339</v>
      </c>
      <c r="F5" s="42">
        <v>16</v>
      </c>
      <c r="G5" s="1">
        <v>339746</v>
      </c>
      <c r="H5" s="1">
        <v>368808</v>
      </c>
      <c r="I5" s="1">
        <v>18270</v>
      </c>
      <c r="J5" s="2">
        <v>338</v>
      </c>
      <c r="K5" s="1">
        <v>11580370</v>
      </c>
      <c r="L5" s="1">
        <v>293083</v>
      </c>
      <c r="M5" s="1">
        <v>39512223</v>
      </c>
      <c r="N5" s="5"/>
      <c r="O5" s="6"/>
      <c r="P5" s="6"/>
    </row>
    <row r="6" spans="1:26" ht="15" thickBot="1" x14ac:dyDescent="0.4">
      <c r="A6" s="45">
        <v>2</v>
      </c>
      <c r="B6" s="41" t="s">
        <v>15</v>
      </c>
      <c r="C6" s="1">
        <v>652228</v>
      </c>
      <c r="D6" s="2"/>
      <c r="E6" s="1">
        <v>13244</v>
      </c>
      <c r="F6" s="2"/>
      <c r="G6" s="1">
        <v>536146</v>
      </c>
      <c r="H6" s="1">
        <v>102838</v>
      </c>
      <c r="I6" s="1">
        <v>22494</v>
      </c>
      <c r="J6" s="2">
        <v>457</v>
      </c>
      <c r="K6" s="1">
        <v>5497242</v>
      </c>
      <c r="L6" s="1">
        <v>189587</v>
      </c>
      <c r="M6" s="1">
        <v>28995881</v>
      </c>
      <c r="N6" s="5"/>
      <c r="O6" s="6"/>
      <c r="P6" s="6"/>
    </row>
    <row r="7" spans="1:26" ht="15" thickBot="1" x14ac:dyDescent="0.4">
      <c r="A7" s="45">
        <v>3</v>
      </c>
      <c r="B7" s="41" t="s">
        <v>13</v>
      </c>
      <c r="C7" s="1">
        <v>633442</v>
      </c>
      <c r="D7" s="2"/>
      <c r="E7" s="1">
        <v>11503</v>
      </c>
      <c r="F7" s="2"/>
      <c r="G7" s="1">
        <v>86157</v>
      </c>
      <c r="H7" s="1">
        <v>535782</v>
      </c>
      <c r="I7" s="1">
        <v>29493</v>
      </c>
      <c r="J7" s="2">
        <v>536</v>
      </c>
      <c r="K7" s="1">
        <v>4700822</v>
      </c>
      <c r="L7" s="1">
        <v>218870</v>
      </c>
      <c r="M7" s="1">
        <v>21477737</v>
      </c>
      <c r="N7" s="5"/>
      <c r="O7" s="6"/>
      <c r="P7" s="6"/>
    </row>
    <row r="8" spans="1:26" ht="15" thickBot="1" x14ac:dyDescent="0.4">
      <c r="A8" s="45">
        <v>4</v>
      </c>
      <c r="B8" s="41" t="s">
        <v>7</v>
      </c>
      <c r="C8" s="1">
        <v>468230</v>
      </c>
      <c r="D8" s="2"/>
      <c r="E8" s="1">
        <v>33052</v>
      </c>
      <c r="F8" s="2"/>
      <c r="G8" s="1">
        <v>373143</v>
      </c>
      <c r="H8" s="1">
        <v>62035</v>
      </c>
      <c r="I8" s="1">
        <v>24069</v>
      </c>
      <c r="J8" s="1">
        <v>1699</v>
      </c>
      <c r="K8" s="1">
        <v>8428477</v>
      </c>
      <c r="L8" s="1">
        <v>433261</v>
      </c>
      <c r="M8" s="1">
        <v>19453561</v>
      </c>
      <c r="N8" s="5"/>
      <c r="O8" s="6"/>
      <c r="P8" s="6"/>
    </row>
    <row r="9" spans="1:26" ht="15" thickBot="1" x14ac:dyDescent="0.4">
      <c r="A9" s="45">
        <v>5</v>
      </c>
      <c r="B9" s="41" t="s">
        <v>16</v>
      </c>
      <c r="C9" s="1">
        <v>274613</v>
      </c>
      <c r="D9" s="2"/>
      <c r="E9" s="1">
        <v>5795</v>
      </c>
      <c r="F9" s="2"/>
      <c r="G9" s="1">
        <v>50444</v>
      </c>
      <c r="H9" s="1">
        <v>218374</v>
      </c>
      <c r="I9" s="1">
        <v>25864</v>
      </c>
      <c r="J9" s="2">
        <v>546</v>
      </c>
      <c r="K9" s="1">
        <v>2660320</v>
      </c>
      <c r="L9" s="1">
        <v>250562</v>
      </c>
      <c r="M9" s="1">
        <v>10617423</v>
      </c>
      <c r="N9" s="6"/>
      <c r="O9" s="6"/>
      <c r="P9" s="6"/>
    </row>
    <row r="10" spans="1:26" ht="15" thickBot="1" x14ac:dyDescent="0.4">
      <c r="A10" s="45">
        <v>6</v>
      </c>
      <c r="B10" s="41" t="s">
        <v>12</v>
      </c>
      <c r="C10" s="1">
        <v>240345</v>
      </c>
      <c r="D10" s="2"/>
      <c r="E10" s="1">
        <v>8300</v>
      </c>
      <c r="F10" s="2"/>
      <c r="G10" s="1">
        <v>153729</v>
      </c>
      <c r="H10" s="1">
        <v>78316</v>
      </c>
      <c r="I10" s="1">
        <v>18967</v>
      </c>
      <c r="J10" s="2">
        <v>655</v>
      </c>
      <c r="K10" s="1">
        <v>4119873</v>
      </c>
      <c r="L10" s="1">
        <v>325121</v>
      </c>
      <c r="M10" s="1">
        <v>12671821</v>
      </c>
      <c r="N10" s="5"/>
      <c r="O10" s="6"/>
      <c r="P10" s="6"/>
    </row>
    <row r="11" spans="1:26" ht="15" thickBot="1" x14ac:dyDescent="0.4">
      <c r="A11" s="45">
        <v>7</v>
      </c>
      <c r="B11" s="41" t="s">
        <v>33</v>
      </c>
      <c r="C11" s="1">
        <v>202861</v>
      </c>
      <c r="D11" s="2"/>
      <c r="E11" s="1">
        <v>5065</v>
      </c>
      <c r="F11" s="2"/>
      <c r="G11" s="1">
        <v>31021</v>
      </c>
      <c r="H11" s="1">
        <v>166775</v>
      </c>
      <c r="I11" s="1">
        <v>27870</v>
      </c>
      <c r="J11" s="2">
        <v>696</v>
      </c>
      <c r="K11" s="1">
        <v>1480756</v>
      </c>
      <c r="L11" s="1">
        <v>203436</v>
      </c>
      <c r="M11" s="1">
        <v>7278717</v>
      </c>
      <c r="N11" s="6"/>
      <c r="O11" s="6"/>
      <c r="P11" s="6"/>
    </row>
    <row r="12" spans="1:26" ht="15" thickBot="1" x14ac:dyDescent="0.4">
      <c r="A12" s="45">
        <v>8</v>
      </c>
      <c r="B12" s="41" t="s">
        <v>8</v>
      </c>
      <c r="C12" s="1">
        <v>198252</v>
      </c>
      <c r="D12" s="2"/>
      <c r="E12" s="1">
        <v>16068</v>
      </c>
      <c r="F12" s="2"/>
      <c r="G12" s="1">
        <v>162475</v>
      </c>
      <c r="H12" s="1">
        <v>19709</v>
      </c>
      <c r="I12" s="1">
        <v>22320</v>
      </c>
      <c r="J12" s="1">
        <v>1809</v>
      </c>
      <c r="K12" s="1">
        <v>2902267</v>
      </c>
      <c r="L12" s="1">
        <v>326751</v>
      </c>
      <c r="M12" s="1">
        <v>8882190</v>
      </c>
      <c r="N12" s="5"/>
      <c r="O12" s="6"/>
      <c r="P12" s="6"/>
    </row>
    <row r="13" spans="1:26" ht="15" thickBot="1" x14ac:dyDescent="0.4">
      <c r="A13" s="45">
        <v>9</v>
      </c>
      <c r="B13" s="41" t="s">
        <v>24</v>
      </c>
      <c r="C13" s="1">
        <v>171623</v>
      </c>
      <c r="D13" s="2"/>
      <c r="E13" s="1">
        <v>2807</v>
      </c>
      <c r="F13" s="2"/>
      <c r="G13" s="1">
        <v>145884</v>
      </c>
      <c r="H13" s="1">
        <v>22932</v>
      </c>
      <c r="I13" s="1">
        <v>16364</v>
      </c>
      <c r="J13" s="2">
        <v>268</v>
      </c>
      <c r="K13" s="1">
        <v>2315310</v>
      </c>
      <c r="L13" s="1">
        <v>220756</v>
      </c>
      <c r="M13" s="1">
        <v>10488084</v>
      </c>
      <c r="N13" s="5"/>
      <c r="O13" s="6"/>
      <c r="P13" s="6"/>
    </row>
    <row r="14" spans="1:26" ht="15" thickBot="1" x14ac:dyDescent="0.4">
      <c r="A14" s="45">
        <v>10</v>
      </c>
      <c r="B14" s="41" t="s">
        <v>20</v>
      </c>
      <c r="C14" s="1">
        <v>157831</v>
      </c>
      <c r="D14" s="2"/>
      <c r="E14" s="1">
        <v>1797</v>
      </c>
      <c r="F14" s="2"/>
      <c r="G14" s="1">
        <v>120675</v>
      </c>
      <c r="H14" s="1">
        <v>35359</v>
      </c>
      <c r="I14" s="1">
        <v>23111</v>
      </c>
      <c r="J14" s="2">
        <v>263</v>
      </c>
      <c r="K14" s="1">
        <v>2234298</v>
      </c>
      <c r="L14" s="1">
        <v>327170</v>
      </c>
      <c r="M14" s="1">
        <v>6829174</v>
      </c>
      <c r="N14" s="5"/>
      <c r="O14" s="6"/>
      <c r="P14" s="6"/>
    </row>
    <row r="15" spans="1:26" ht="15" thickBot="1" x14ac:dyDescent="0.4">
      <c r="A15" s="45">
        <v>11</v>
      </c>
      <c r="B15" s="41" t="s">
        <v>14</v>
      </c>
      <c r="C15" s="1">
        <v>149838</v>
      </c>
      <c r="D15" s="2"/>
      <c r="E15" s="1">
        <v>5004</v>
      </c>
      <c r="F15" s="2"/>
      <c r="G15" s="1">
        <v>134432</v>
      </c>
      <c r="H15" s="1">
        <v>10402</v>
      </c>
      <c r="I15" s="1">
        <v>32232</v>
      </c>
      <c r="J15" s="1">
        <v>1076</v>
      </c>
      <c r="K15" s="1">
        <v>1903883</v>
      </c>
      <c r="L15" s="1">
        <v>409543</v>
      </c>
      <c r="M15" s="1">
        <v>4648794</v>
      </c>
      <c r="N15" s="5"/>
      <c r="O15" s="6"/>
      <c r="P15" s="6"/>
    </row>
    <row r="16" spans="1:26" ht="15" thickBot="1" x14ac:dyDescent="0.4">
      <c r="A16" s="45">
        <v>12</v>
      </c>
      <c r="B16" s="41" t="s">
        <v>19</v>
      </c>
      <c r="C16" s="1">
        <v>140577</v>
      </c>
      <c r="D16" s="2"/>
      <c r="E16" s="1">
        <v>7812</v>
      </c>
      <c r="F16" s="2"/>
      <c r="G16" s="1">
        <v>111201</v>
      </c>
      <c r="H16" s="1">
        <v>21564</v>
      </c>
      <c r="I16" s="1">
        <v>10981</v>
      </c>
      <c r="J16" s="2">
        <v>610</v>
      </c>
      <c r="K16" s="1">
        <v>1692158</v>
      </c>
      <c r="L16" s="1">
        <v>132179</v>
      </c>
      <c r="M16" s="1">
        <v>12801989</v>
      </c>
      <c r="N16" s="5"/>
      <c r="O16" s="6"/>
      <c r="P16" s="6"/>
    </row>
    <row r="17" spans="1:16" ht="15" thickBot="1" x14ac:dyDescent="0.4">
      <c r="A17" s="45">
        <v>13</v>
      </c>
      <c r="B17" s="41" t="s">
        <v>36</v>
      </c>
      <c r="C17" s="1">
        <v>128239</v>
      </c>
      <c r="D17" s="2"/>
      <c r="E17" s="1">
        <v>2217</v>
      </c>
      <c r="F17" s="2"/>
      <c r="G17" s="1">
        <v>51154</v>
      </c>
      <c r="H17" s="1">
        <v>74868</v>
      </c>
      <c r="I17" s="1">
        <v>26154</v>
      </c>
      <c r="J17" s="2">
        <v>452</v>
      </c>
      <c r="K17" s="1">
        <v>1008374</v>
      </c>
      <c r="L17" s="1">
        <v>205657</v>
      </c>
      <c r="M17" s="1">
        <v>4903185</v>
      </c>
      <c r="N17" s="6"/>
      <c r="O17" s="6"/>
      <c r="P17" s="6"/>
    </row>
    <row r="18" spans="1:16" ht="15" thickBot="1" x14ac:dyDescent="0.4">
      <c r="A18" s="45">
        <v>14</v>
      </c>
      <c r="B18" s="41" t="s">
        <v>21</v>
      </c>
      <c r="C18" s="1">
        <v>125824</v>
      </c>
      <c r="D18" s="2"/>
      <c r="E18" s="1">
        <v>4186</v>
      </c>
      <c r="F18" s="2"/>
      <c r="G18" s="1">
        <v>105065</v>
      </c>
      <c r="H18" s="1">
        <v>16573</v>
      </c>
      <c r="I18" s="1">
        <v>10764</v>
      </c>
      <c r="J18" s="2">
        <v>358</v>
      </c>
      <c r="K18" s="1">
        <v>2286138</v>
      </c>
      <c r="L18" s="1">
        <v>195579</v>
      </c>
      <c r="M18" s="1">
        <v>11689100</v>
      </c>
      <c r="N18" s="5"/>
      <c r="O18" s="6"/>
      <c r="P18" s="6"/>
    </row>
    <row r="19" spans="1:16" ht="15" thickBot="1" x14ac:dyDescent="0.4">
      <c r="A19" s="45">
        <v>15</v>
      </c>
      <c r="B19" s="41" t="s">
        <v>29</v>
      </c>
      <c r="C19" s="1">
        <v>122542</v>
      </c>
      <c r="D19" s="2"/>
      <c r="E19" s="1">
        <v>2641</v>
      </c>
      <c r="F19" s="2"/>
      <c r="G19" s="1">
        <v>15319</v>
      </c>
      <c r="H19" s="1">
        <v>104582</v>
      </c>
      <c r="I19" s="1">
        <v>14357</v>
      </c>
      <c r="J19" s="2">
        <v>309</v>
      </c>
      <c r="K19" s="1">
        <v>1734390</v>
      </c>
      <c r="L19" s="1">
        <v>203197</v>
      </c>
      <c r="M19" s="1">
        <v>8535519</v>
      </c>
      <c r="N19" s="5"/>
      <c r="O19" s="6"/>
      <c r="P19" s="6"/>
    </row>
    <row r="20" spans="1:16" ht="15" thickBot="1" x14ac:dyDescent="0.4">
      <c r="A20" s="45">
        <v>16</v>
      </c>
      <c r="B20" s="41" t="s">
        <v>17</v>
      </c>
      <c r="C20" s="1">
        <v>121131</v>
      </c>
      <c r="D20" s="2"/>
      <c r="E20" s="1">
        <v>9060</v>
      </c>
      <c r="F20" s="2"/>
      <c r="G20" s="1">
        <v>103920</v>
      </c>
      <c r="H20" s="1">
        <v>8151</v>
      </c>
      <c r="I20" s="1">
        <v>17574</v>
      </c>
      <c r="J20" s="1">
        <v>1314</v>
      </c>
      <c r="K20" s="1">
        <v>1973085</v>
      </c>
      <c r="L20" s="1">
        <v>286265</v>
      </c>
      <c r="M20" s="1">
        <v>6892503</v>
      </c>
      <c r="N20" s="6"/>
      <c r="O20" s="6"/>
      <c r="P20" s="6"/>
    </row>
    <row r="21" spans="1:16" ht="15" thickBot="1" x14ac:dyDescent="0.4">
      <c r="A21" s="45">
        <v>17</v>
      </c>
      <c r="B21" s="41" t="s">
        <v>25</v>
      </c>
      <c r="C21" s="1">
        <v>120503</v>
      </c>
      <c r="D21" s="2"/>
      <c r="E21" s="1">
        <v>2794</v>
      </c>
      <c r="F21" s="2"/>
      <c r="G21" s="1">
        <v>51431</v>
      </c>
      <c r="H21" s="1">
        <v>66278</v>
      </c>
      <c r="I21" s="1">
        <v>23404</v>
      </c>
      <c r="J21" s="2">
        <v>543</v>
      </c>
      <c r="K21" s="1">
        <v>1023083</v>
      </c>
      <c r="L21" s="1">
        <v>198707</v>
      </c>
      <c r="M21" s="1">
        <v>5148714</v>
      </c>
      <c r="N21" s="5"/>
      <c r="O21" s="6"/>
      <c r="P21" s="6"/>
    </row>
    <row r="22" spans="1:16" ht="15" thickBot="1" x14ac:dyDescent="0.4">
      <c r="A22" s="45">
        <v>18</v>
      </c>
      <c r="B22" s="41" t="s">
        <v>11</v>
      </c>
      <c r="C22" s="1">
        <v>114468</v>
      </c>
      <c r="D22" s="2"/>
      <c r="E22" s="1">
        <v>6781</v>
      </c>
      <c r="F22" s="2"/>
      <c r="G22" s="1">
        <v>76151</v>
      </c>
      <c r="H22" s="1">
        <v>31536</v>
      </c>
      <c r="I22" s="1">
        <v>11462</v>
      </c>
      <c r="J22" s="2">
        <v>679</v>
      </c>
      <c r="K22" s="1">
        <v>3108458</v>
      </c>
      <c r="L22" s="1">
        <v>311255</v>
      </c>
      <c r="M22" s="1">
        <v>9986857</v>
      </c>
      <c r="N22" s="5"/>
      <c r="O22" s="6"/>
      <c r="P22" s="6"/>
    </row>
    <row r="23" spans="1:16" ht="15" thickBot="1" x14ac:dyDescent="0.4">
      <c r="A23" s="45">
        <v>19</v>
      </c>
      <c r="B23" s="41" t="s">
        <v>26</v>
      </c>
      <c r="C23" s="1">
        <v>109319</v>
      </c>
      <c r="D23" s="2"/>
      <c r="E23" s="1">
        <v>3766</v>
      </c>
      <c r="F23" s="2"/>
      <c r="G23" s="1">
        <v>7026</v>
      </c>
      <c r="H23" s="1">
        <v>98527</v>
      </c>
      <c r="I23" s="1">
        <v>18082</v>
      </c>
      <c r="J23" s="2">
        <v>623</v>
      </c>
      <c r="K23" s="1">
        <v>1964931</v>
      </c>
      <c r="L23" s="1">
        <v>325014</v>
      </c>
      <c r="M23" s="1">
        <v>6045680</v>
      </c>
      <c r="N23" s="6"/>
      <c r="O23" s="6"/>
      <c r="P23" s="6"/>
    </row>
    <row r="24" spans="1:16" ht="15" thickBot="1" x14ac:dyDescent="0.4">
      <c r="A24" s="45">
        <v>20</v>
      </c>
      <c r="B24" s="41" t="s">
        <v>27</v>
      </c>
      <c r="C24" s="1">
        <v>95750</v>
      </c>
      <c r="D24" s="2"/>
      <c r="E24" s="1">
        <v>3325</v>
      </c>
      <c r="F24" s="2"/>
      <c r="G24" s="1">
        <v>73390</v>
      </c>
      <c r="H24" s="1">
        <v>19035</v>
      </c>
      <c r="I24" s="1">
        <v>14223</v>
      </c>
      <c r="J24" s="2">
        <v>494</v>
      </c>
      <c r="K24" s="1">
        <v>1457009</v>
      </c>
      <c r="L24" s="1">
        <v>216423</v>
      </c>
      <c r="M24" s="1">
        <v>6732219</v>
      </c>
      <c r="N24" s="5"/>
      <c r="O24" s="6"/>
      <c r="P24" s="6"/>
    </row>
    <row r="25" spans="1:16" ht="15" thickBot="1" x14ac:dyDescent="0.4">
      <c r="A25" s="45">
        <v>21</v>
      </c>
      <c r="B25" s="41" t="s">
        <v>35</v>
      </c>
      <c r="C25" s="1">
        <v>88802</v>
      </c>
      <c r="D25" s="2"/>
      <c r="E25" s="1">
        <v>1692</v>
      </c>
      <c r="F25" s="2"/>
      <c r="G25" s="1">
        <v>13516</v>
      </c>
      <c r="H25" s="1">
        <v>73594</v>
      </c>
      <c r="I25" s="1">
        <v>14469</v>
      </c>
      <c r="J25" s="2">
        <v>276</v>
      </c>
      <c r="K25" s="1">
        <v>1067354</v>
      </c>
      <c r="L25" s="1">
        <v>173909</v>
      </c>
      <c r="M25" s="1">
        <v>6137428</v>
      </c>
      <c r="N25" s="5"/>
      <c r="O25" s="6"/>
      <c r="P25" s="6"/>
    </row>
    <row r="26" spans="1:16" ht="15" thickBot="1" x14ac:dyDescent="0.4">
      <c r="A26" s="45">
        <v>22</v>
      </c>
      <c r="B26" s="41" t="s">
        <v>30</v>
      </c>
      <c r="C26" s="1">
        <v>84365</v>
      </c>
      <c r="D26" s="2"/>
      <c r="E26" s="1">
        <v>2526</v>
      </c>
      <c r="F26" s="2"/>
      <c r="G26" s="1">
        <v>67918</v>
      </c>
      <c r="H26" s="1">
        <v>13921</v>
      </c>
      <c r="I26" s="1">
        <v>28347</v>
      </c>
      <c r="J26" s="2">
        <v>849</v>
      </c>
      <c r="K26" s="1">
        <v>635910</v>
      </c>
      <c r="L26" s="1">
        <v>213669</v>
      </c>
      <c r="M26" s="1">
        <v>2976149</v>
      </c>
      <c r="N26" s="5"/>
      <c r="O26" s="6"/>
      <c r="P26" s="6"/>
    </row>
    <row r="27" spans="1:16" ht="15" thickBot="1" x14ac:dyDescent="0.4">
      <c r="A27" s="45">
        <v>23</v>
      </c>
      <c r="B27" s="41" t="s">
        <v>9</v>
      </c>
      <c r="C27" s="1">
        <v>77497</v>
      </c>
      <c r="D27" s="2"/>
      <c r="E27" s="1">
        <v>1935</v>
      </c>
      <c r="F27" s="2"/>
      <c r="G27" s="1">
        <v>32243</v>
      </c>
      <c r="H27" s="1">
        <v>43319</v>
      </c>
      <c r="I27" s="1">
        <v>10177</v>
      </c>
      <c r="J27" s="2">
        <v>254</v>
      </c>
      <c r="K27" s="1">
        <v>1496353</v>
      </c>
      <c r="L27" s="1">
        <v>196503</v>
      </c>
      <c r="M27" s="1">
        <v>7614893</v>
      </c>
      <c r="N27" s="5"/>
      <c r="O27" s="6"/>
      <c r="P27" s="6"/>
    </row>
    <row r="28" spans="1:16" ht="15" thickBot="1" x14ac:dyDescent="0.4">
      <c r="A28" s="45">
        <v>24</v>
      </c>
      <c r="B28" s="41" t="s">
        <v>22</v>
      </c>
      <c r="C28" s="1">
        <v>77129</v>
      </c>
      <c r="D28" s="2"/>
      <c r="E28" s="1">
        <v>1142</v>
      </c>
      <c r="F28" s="2"/>
      <c r="G28" s="1">
        <v>68641</v>
      </c>
      <c r="H28" s="1">
        <v>7346</v>
      </c>
      <c r="I28" s="1">
        <v>13247</v>
      </c>
      <c r="J28" s="2">
        <v>196</v>
      </c>
      <c r="K28" s="1">
        <v>1268677</v>
      </c>
      <c r="L28" s="1">
        <v>217895</v>
      </c>
      <c r="M28" s="1">
        <v>5822434</v>
      </c>
      <c r="N28" s="5"/>
      <c r="O28" s="6"/>
      <c r="P28" s="6"/>
    </row>
    <row r="29" spans="1:16" ht="15" thickBot="1" x14ac:dyDescent="0.4">
      <c r="A29" s="45">
        <v>25</v>
      </c>
      <c r="B29" s="41" t="s">
        <v>32</v>
      </c>
      <c r="C29" s="1">
        <v>77085</v>
      </c>
      <c r="D29" s="2"/>
      <c r="E29" s="1">
        <v>1882</v>
      </c>
      <c r="F29" s="2"/>
      <c r="G29" s="1">
        <v>69521</v>
      </c>
      <c r="H29" s="1">
        <v>5682</v>
      </c>
      <c r="I29" s="1">
        <v>13668</v>
      </c>
      <c r="J29" s="2">
        <v>334</v>
      </c>
      <c r="K29" s="1">
        <v>1525555</v>
      </c>
      <c r="L29" s="1">
        <v>270506</v>
      </c>
      <c r="M29" s="1">
        <v>5639632</v>
      </c>
      <c r="N29" s="5"/>
      <c r="O29" s="6"/>
      <c r="P29" s="6"/>
    </row>
    <row r="30" spans="1:16" ht="15" thickBot="1" x14ac:dyDescent="0.4">
      <c r="A30" s="45">
        <v>26</v>
      </c>
      <c r="B30" s="41" t="s">
        <v>31</v>
      </c>
      <c r="C30" s="1">
        <v>69872</v>
      </c>
      <c r="D30" s="2"/>
      <c r="E30" s="1">
        <v>1336</v>
      </c>
      <c r="F30" s="2"/>
      <c r="G30" s="1">
        <v>28839</v>
      </c>
      <c r="H30" s="1">
        <v>39697</v>
      </c>
      <c r="I30" s="1">
        <v>22685</v>
      </c>
      <c r="J30" s="2">
        <v>434</v>
      </c>
      <c r="K30" s="1">
        <v>862254</v>
      </c>
      <c r="L30" s="1">
        <v>279938</v>
      </c>
      <c r="M30" s="1">
        <v>3080156</v>
      </c>
      <c r="N30" s="5"/>
      <c r="O30" s="6"/>
      <c r="P30" s="6"/>
    </row>
    <row r="31" spans="1:16" ht="15" thickBot="1" x14ac:dyDescent="0.4">
      <c r="A31" s="45">
        <v>27</v>
      </c>
      <c r="B31" s="41" t="s">
        <v>41</v>
      </c>
      <c r="C31" s="1">
        <v>66464</v>
      </c>
      <c r="D31" s="43">
        <v>198</v>
      </c>
      <c r="E31" s="1">
        <v>1134</v>
      </c>
      <c r="F31" s="42">
        <v>8</v>
      </c>
      <c r="G31" s="1">
        <v>48509</v>
      </c>
      <c r="H31" s="1">
        <v>16821</v>
      </c>
      <c r="I31" s="1">
        <v>21066</v>
      </c>
      <c r="J31" s="2">
        <v>359</v>
      </c>
      <c r="K31" s="1">
        <v>646076</v>
      </c>
      <c r="L31" s="1">
        <v>204774</v>
      </c>
      <c r="M31" s="1">
        <v>3155070</v>
      </c>
      <c r="N31" s="5"/>
      <c r="O31" s="6"/>
      <c r="P31" s="6"/>
    </row>
    <row r="32" spans="1:16" ht="15" thickBot="1" x14ac:dyDescent="0.4">
      <c r="A32" s="45">
        <v>28</v>
      </c>
      <c r="B32" s="41" t="s">
        <v>34</v>
      </c>
      <c r="C32" s="1">
        <v>62112</v>
      </c>
      <c r="D32" s="2"/>
      <c r="E32" s="2">
        <v>841</v>
      </c>
      <c r="F32" s="2"/>
      <c r="G32" s="1">
        <v>56261</v>
      </c>
      <c r="H32" s="1">
        <v>5010</v>
      </c>
      <c r="I32" s="1">
        <v>20582</v>
      </c>
      <c r="J32" s="2">
        <v>279</v>
      </c>
      <c r="K32" s="1">
        <v>737449</v>
      </c>
      <c r="L32" s="1">
        <v>244366</v>
      </c>
      <c r="M32" s="1">
        <v>3017804</v>
      </c>
      <c r="N32" s="5"/>
      <c r="O32" s="6"/>
      <c r="P32" s="6"/>
    </row>
    <row r="33" spans="1:16" ht="15" thickBot="1" x14ac:dyDescent="0.4">
      <c r="A33" s="45">
        <v>29</v>
      </c>
      <c r="B33" s="41" t="s">
        <v>46</v>
      </c>
      <c r="C33" s="1">
        <v>60118</v>
      </c>
      <c r="D33" s="2"/>
      <c r="E33" s="2">
        <v>821</v>
      </c>
      <c r="F33" s="2"/>
      <c r="G33" s="1">
        <v>50646</v>
      </c>
      <c r="H33" s="1">
        <v>8651</v>
      </c>
      <c r="I33" s="1">
        <v>15193</v>
      </c>
      <c r="J33" s="2">
        <v>207</v>
      </c>
      <c r="K33" s="1">
        <v>914602</v>
      </c>
      <c r="L33" s="1">
        <v>231137</v>
      </c>
      <c r="M33" s="1">
        <v>3956971</v>
      </c>
      <c r="N33" s="5"/>
      <c r="O33" s="6"/>
      <c r="P33" s="6"/>
    </row>
    <row r="34" spans="1:16" ht="15" thickBot="1" x14ac:dyDescent="0.4">
      <c r="A34" s="45">
        <v>30</v>
      </c>
      <c r="B34" s="41" t="s">
        <v>18</v>
      </c>
      <c r="C34" s="1">
        <v>58019</v>
      </c>
      <c r="D34" s="2"/>
      <c r="E34" s="1">
        <v>1952</v>
      </c>
      <c r="F34" s="2"/>
      <c r="G34" s="1">
        <v>25717</v>
      </c>
      <c r="H34" s="1">
        <v>30350</v>
      </c>
      <c r="I34" s="1">
        <v>10075</v>
      </c>
      <c r="J34" s="2">
        <v>339</v>
      </c>
      <c r="K34" s="1">
        <v>719148</v>
      </c>
      <c r="L34" s="1">
        <v>124879</v>
      </c>
      <c r="M34" s="1">
        <v>5758736</v>
      </c>
      <c r="N34" s="6"/>
      <c r="O34" s="6"/>
      <c r="P34" s="6"/>
    </row>
    <row r="35" spans="1:16" ht="15" thickBot="1" x14ac:dyDescent="0.4">
      <c r="A35" s="45">
        <v>31</v>
      </c>
      <c r="B35" s="41" t="s">
        <v>23</v>
      </c>
      <c r="C35" s="1">
        <v>53108</v>
      </c>
      <c r="D35" s="2"/>
      <c r="E35" s="1">
        <v>4467</v>
      </c>
      <c r="F35" s="2"/>
      <c r="G35" s="1">
        <v>38167</v>
      </c>
      <c r="H35" s="1">
        <v>10474</v>
      </c>
      <c r="I35" s="1">
        <v>14896</v>
      </c>
      <c r="J35" s="1">
        <v>1253</v>
      </c>
      <c r="K35" s="1">
        <v>1201849</v>
      </c>
      <c r="L35" s="1">
        <v>337097</v>
      </c>
      <c r="M35" s="1">
        <v>3565287</v>
      </c>
      <c r="N35" s="5"/>
      <c r="O35" s="6"/>
      <c r="P35" s="6"/>
    </row>
    <row r="36" spans="1:16" ht="15" thickBot="1" x14ac:dyDescent="0.4">
      <c r="A36" s="45">
        <v>32</v>
      </c>
      <c r="B36" s="41" t="s">
        <v>28</v>
      </c>
      <c r="C36" s="1">
        <v>52822</v>
      </c>
      <c r="D36" s="2"/>
      <c r="E36" s="2">
        <v>410</v>
      </c>
      <c r="F36" s="2"/>
      <c r="G36" s="1">
        <v>44658</v>
      </c>
      <c r="H36" s="1">
        <v>7754</v>
      </c>
      <c r="I36" s="1">
        <v>16476</v>
      </c>
      <c r="J36" s="2">
        <v>128</v>
      </c>
      <c r="K36" s="1">
        <v>829072</v>
      </c>
      <c r="L36" s="1">
        <v>258604</v>
      </c>
      <c r="M36" s="1">
        <v>3205958</v>
      </c>
      <c r="N36" s="6"/>
      <c r="O36" s="6"/>
      <c r="P36" s="6"/>
    </row>
    <row r="37" spans="1:16" ht="15" thickBot="1" x14ac:dyDescent="0.4">
      <c r="A37" s="45">
        <v>33</v>
      </c>
      <c r="B37" s="41" t="s">
        <v>38</v>
      </c>
      <c r="C37" s="1">
        <v>49991</v>
      </c>
      <c r="D37" s="2"/>
      <c r="E37" s="2">
        <v>966</v>
      </c>
      <c r="F37" s="2"/>
      <c r="G37" s="1">
        <v>10463</v>
      </c>
      <c r="H37" s="1">
        <v>38562</v>
      </c>
      <c r="I37" s="1">
        <v>11189</v>
      </c>
      <c r="J37" s="2">
        <v>216</v>
      </c>
      <c r="K37" s="1">
        <v>894808</v>
      </c>
      <c r="L37" s="1">
        <v>200285</v>
      </c>
      <c r="M37" s="1">
        <v>4467673</v>
      </c>
      <c r="N37" s="5"/>
      <c r="O37" s="6"/>
      <c r="P37" s="5"/>
    </row>
    <row r="38" spans="1:16" ht="15" thickBot="1" x14ac:dyDescent="0.4">
      <c r="A38" s="45">
        <v>34</v>
      </c>
      <c r="B38" s="41" t="s">
        <v>45</v>
      </c>
      <c r="C38" s="1">
        <v>44359</v>
      </c>
      <c r="D38" s="2"/>
      <c r="E38" s="2">
        <v>461</v>
      </c>
      <c r="F38" s="42">
        <v>3</v>
      </c>
      <c r="G38" s="1">
        <v>27573</v>
      </c>
      <c r="H38" s="1">
        <v>16325</v>
      </c>
      <c r="I38" s="1">
        <v>15226</v>
      </c>
      <c r="J38" s="2">
        <v>158</v>
      </c>
      <c r="K38" s="1">
        <v>419247</v>
      </c>
      <c r="L38" s="1">
        <v>143907</v>
      </c>
      <c r="M38" s="1">
        <v>2913314</v>
      </c>
      <c r="N38" s="5"/>
      <c r="O38" s="6"/>
      <c r="P38" s="5"/>
    </row>
    <row r="39" spans="1:16" ht="15" thickBot="1" x14ac:dyDescent="0.4">
      <c r="A39" s="45">
        <v>35</v>
      </c>
      <c r="B39" s="41" t="s">
        <v>50</v>
      </c>
      <c r="C39" s="1">
        <v>34995</v>
      </c>
      <c r="D39" s="2"/>
      <c r="E39" s="2">
        <v>399</v>
      </c>
      <c r="F39" s="2"/>
      <c r="G39" s="1">
        <v>26466</v>
      </c>
      <c r="H39" s="1">
        <v>8130</v>
      </c>
      <c r="I39" s="1">
        <v>18091</v>
      </c>
      <c r="J39" s="2">
        <v>206</v>
      </c>
      <c r="K39" s="1">
        <v>369391</v>
      </c>
      <c r="L39" s="1">
        <v>190958</v>
      </c>
      <c r="M39" s="1">
        <v>1934408</v>
      </c>
      <c r="N39" s="5"/>
      <c r="O39" s="6"/>
      <c r="P39" s="5"/>
    </row>
    <row r="40" spans="1:16" ht="15" thickBot="1" x14ac:dyDescent="0.4">
      <c r="A40" s="45">
        <v>36</v>
      </c>
      <c r="B40" s="41" t="s">
        <v>49</v>
      </c>
      <c r="C40" s="1">
        <v>32664</v>
      </c>
      <c r="D40" s="2"/>
      <c r="E40" s="2">
        <v>372</v>
      </c>
      <c r="F40" s="2"/>
      <c r="G40" s="1">
        <v>15585</v>
      </c>
      <c r="H40" s="1">
        <v>16707</v>
      </c>
      <c r="I40" s="1">
        <v>18278</v>
      </c>
      <c r="J40" s="2">
        <v>208</v>
      </c>
      <c r="K40" s="1">
        <v>258963</v>
      </c>
      <c r="L40" s="1">
        <v>144910</v>
      </c>
      <c r="M40" s="1">
        <v>1787065</v>
      </c>
      <c r="N40" s="5"/>
      <c r="O40" s="6"/>
      <c r="P40" s="34"/>
    </row>
    <row r="41" spans="1:16" ht="15" thickBot="1" x14ac:dyDescent="0.4">
      <c r="A41" s="45">
        <v>37</v>
      </c>
      <c r="B41" s="41" t="s">
        <v>37</v>
      </c>
      <c r="C41" s="1">
        <v>27075</v>
      </c>
      <c r="D41" s="2"/>
      <c r="E41" s="2">
        <v>468</v>
      </c>
      <c r="F41" s="2"/>
      <c r="G41" s="1">
        <v>5144</v>
      </c>
      <c r="H41" s="1">
        <v>21463</v>
      </c>
      <c r="I41" s="1">
        <v>6419</v>
      </c>
      <c r="J41" s="2">
        <v>111</v>
      </c>
      <c r="K41" s="1">
        <v>565072</v>
      </c>
      <c r="L41" s="1">
        <v>133975</v>
      </c>
      <c r="M41" s="1">
        <v>4217737</v>
      </c>
      <c r="N41" s="5"/>
      <c r="O41" s="6"/>
    </row>
    <row r="42" spans="1:16" ht="15" thickBot="1" x14ac:dyDescent="0.4">
      <c r="A42" s="45">
        <v>38</v>
      </c>
      <c r="B42" s="41" t="s">
        <v>44</v>
      </c>
      <c r="C42" s="1">
        <v>25612</v>
      </c>
      <c r="D42" s="2"/>
      <c r="E42" s="2">
        <v>790</v>
      </c>
      <c r="F42" s="2"/>
      <c r="G42" s="1">
        <v>13180</v>
      </c>
      <c r="H42" s="1">
        <v>11642</v>
      </c>
      <c r="I42" s="1">
        <v>12215</v>
      </c>
      <c r="J42" s="2">
        <v>377</v>
      </c>
      <c r="K42" s="1">
        <v>770959</v>
      </c>
      <c r="L42" s="1">
        <v>367679</v>
      </c>
      <c r="M42" s="1">
        <v>2096829</v>
      </c>
      <c r="N42" s="5"/>
      <c r="O42" s="6"/>
    </row>
    <row r="43" spans="1:16" ht="15" thickBot="1" x14ac:dyDescent="0.4">
      <c r="A43" s="45">
        <v>39</v>
      </c>
      <c r="B43" s="41" t="s">
        <v>40</v>
      </c>
      <c r="C43" s="1">
        <v>22078</v>
      </c>
      <c r="D43" s="2"/>
      <c r="E43" s="1">
        <v>1051</v>
      </c>
      <c r="F43" s="2"/>
      <c r="G43" s="1">
        <v>2130</v>
      </c>
      <c r="H43" s="1">
        <v>18897</v>
      </c>
      <c r="I43" s="1">
        <v>20841</v>
      </c>
      <c r="J43" s="2">
        <v>992</v>
      </c>
      <c r="K43" s="1">
        <v>536139</v>
      </c>
      <c r="L43" s="1">
        <v>506097</v>
      </c>
      <c r="M43" s="1">
        <v>1059361</v>
      </c>
      <c r="N43" s="6"/>
      <c r="O43" s="6"/>
    </row>
    <row r="44" spans="1:16" ht="15" thickBot="1" x14ac:dyDescent="0.4">
      <c r="A44" s="45">
        <v>40</v>
      </c>
      <c r="B44" s="41" t="s">
        <v>43</v>
      </c>
      <c r="C44" s="1">
        <v>17549</v>
      </c>
      <c r="D44" s="2"/>
      <c r="E44" s="2">
        <v>606</v>
      </c>
      <c r="F44" s="2"/>
      <c r="G44" s="1">
        <v>9467</v>
      </c>
      <c r="H44" s="1">
        <v>7476</v>
      </c>
      <c r="I44" s="1">
        <v>18022</v>
      </c>
      <c r="J44" s="2">
        <v>622</v>
      </c>
      <c r="K44" s="1">
        <v>240530</v>
      </c>
      <c r="L44" s="1">
        <v>247011</v>
      </c>
      <c r="M44" s="1">
        <v>973764</v>
      </c>
      <c r="N44" s="6"/>
      <c r="O44" s="6"/>
    </row>
    <row r="45" spans="1:16" ht="15" thickBot="1" x14ac:dyDescent="0.4">
      <c r="A45" s="45">
        <v>41</v>
      </c>
      <c r="B45" s="41" t="s">
        <v>63</v>
      </c>
      <c r="C45" s="1">
        <v>14077</v>
      </c>
      <c r="D45" s="2"/>
      <c r="E45" s="2">
        <v>608</v>
      </c>
      <c r="F45" s="2"/>
      <c r="G45" s="1">
        <v>11211</v>
      </c>
      <c r="H45" s="1">
        <v>2258</v>
      </c>
      <c r="I45" s="1">
        <v>19946</v>
      </c>
      <c r="J45" s="2">
        <v>861</v>
      </c>
      <c r="K45" s="1">
        <v>294797</v>
      </c>
      <c r="L45" s="1">
        <v>417708</v>
      </c>
      <c r="M45" s="1">
        <v>705749</v>
      </c>
      <c r="N45" s="6"/>
      <c r="O45" s="6"/>
    </row>
    <row r="46" spans="1:16" ht="15" thickBot="1" x14ac:dyDescent="0.4">
      <c r="A46" s="45">
        <v>42</v>
      </c>
      <c r="B46" s="41" t="s">
        <v>54</v>
      </c>
      <c r="C46" s="1">
        <v>14003</v>
      </c>
      <c r="D46" s="2"/>
      <c r="E46" s="2">
        <v>169</v>
      </c>
      <c r="F46" s="2"/>
      <c r="G46" s="1">
        <v>10959</v>
      </c>
      <c r="H46" s="1">
        <v>2875</v>
      </c>
      <c r="I46" s="1">
        <v>15829</v>
      </c>
      <c r="J46" s="2">
        <v>191</v>
      </c>
      <c r="K46" s="1">
        <v>148925</v>
      </c>
      <c r="L46" s="1">
        <v>168342</v>
      </c>
      <c r="M46" s="1">
        <v>884659</v>
      </c>
      <c r="N46" s="6"/>
      <c r="O46" s="6"/>
    </row>
    <row r="47" spans="1:16" ht="15" thickBot="1" x14ac:dyDescent="0.4">
      <c r="A47" s="45">
        <v>43</v>
      </c>
      <c r="B47" s="41" t="s">
        <v>53</v>
      </c>
      <c r="C47" s="1">
        <v>12267</v>
      </c>
      <c r="D47" s="2"/>
      <c r="E47" s="2">
        <v>148</v>
      </c>
      <c r="F47" s="2"/>
      <c r="G47" s="1">
        <v>9834</v>
      </c>
      <c r="H47" s="1">
        <v>2285</v>
      </c>
      <c r="I47" s="1">
        <v>16097</v>
      </c>
      <c r="J47" s="2">
        <v>194</v>
      </c>
      <c r="K47" s="1">
        <v>204097</v>
      </c>
      <c r="L47" s="1">
        <v>267822</v>
      </c>
      <c r="M47" s="1">
        <v>762062</v>
      </c>
      <c r="N47" s="5"/>
      <c r="O47" s="6"/>
    </row>
    <row r="48" spans="1:16" ht="15" thickBot="1" x14ac:dyDescent="0.4">
      <c r="A48" s="45">
        <v>44</v>
      </c>
      <c r="B48" s="41" t="s">
        <v>56</v>
      </c>
      <c r="C48" s="1">
        <v>10642</v>
      </c>
      <c r="D48" s="2"/>
      <c r="E48" s="2">
        <v>228</v>
      </c>
      <c r="F48" s="2"/>
      <c r="G48" s="1">
        <v>8266</v>
      </c>
      <c r="H48" s="1">
        <v>2148</v>
      </c>
      <c r="I48" s="1">
        <v>5938</v>
      </c>
      <c r="J48" s="2">
        <v>127</v>
      </c>
      <c r="K48" s="1">
        <v>441396</v>
      </c>
      <c r="L48" s="1">
        <v>246295</v>
      </c>
      <c r="M48" s="1">
        <v>1792147</v>
      </c>
      <c r="N48" s="6"/>
      <c r="O48" s="6"/>
    </row>
    <row r="49" spans="1:15" ht="15" thickBot="1" x14ac:dyDescent="0.4">
      <c r="A49" s="45">
        <v>45</v>
      </c>
      <c r="B49" s="41" t="s">
        <v>47</v>
      </c>
      <c r="C49" s="1">
        <v>8991</v>
      </c>
      <c r="D49" s="2"/>
      <c r="E49" s="2">
        <v>75</v>
      </c>
      <c r="F49" s="2"/>
      <c r="G49" s="1">
        <v>2689</v>
      </c>
      <c r="H49" s="1">
        <v>6227</v>
      </c>
      <c r="I49" s="1">
        <v>6350</v>
      </c>
      <c r="J49" s="2">
        <v>53</v>
      </c>
      <c r="K49" s="1">
        <v>275704</v>
      </c>
      <c r="L49" s="1">
        <v>194724</v>
      </c>
      <c r="M49" s="1">
        <v>1415872</v>
      </c>
      <c r="N49" s="5"/>
      <c r="O49" s="6"/>
    </row>
    <row r="50" spans="1:15" ht="15" thickBot="1" x14ac:dyDescent="0.4">
      <c r="A50" s="45">
        <v>46</v>
      </c>
      <c r="B50" s="41" t="s">
        <v>51</v>
      </c>
      <c r="C50" s="1">
        <v>7691</v>
      </c>
      <c r="D50" s="2"/>
      <c r="E50" s="2">
        <v>109</v>
      </c>
      <c r="F50" s="2"/>
      <c r="G50" s="1">
        <v>5584</v>
      </c>
      <c r="H50" s="1">
        <v>1998</v>
      </c>
      <c r="I50" s="1">
        <v>7196</v>
      </c>
      <c r="J50" s="2">
        <v>102</v>
      </c>
      <c r="K50" s="1">
        <v>253873</v>
      </c>
      <c r="L50" s="1">
        <v>237536</v>
      </c>
      <c r="M50" s="1">
        <v>1068778</v>
      </c>
      <c r="N50" s="5"/>
      <c r="O50" s="6"/>
    </row>
    <row r="51" spans="1:15" ht="15" thickBot="1" x14ac:dyDescent="0.4">
      <c r="A51" s="45">
        <v>47</v>
      </c>
      <c r="B51" s="41" t="s">
        <v>42</v>
      </c>
      <c r="C51" s="1">
        <v>7309</v>
      </c>
      <c r="D51" s="2"/>
      <c r="E51" s="2">
        <v>432</v>
      </c>
      <c r="F51" s="2"/>
      <c r="G51" s="1">
        <v>6653</v>
      </c>
      <c r="H51" s="2">
        <v>224</v>
      </c>
      <c r="I51" s="1">
        <v>5375</v>
      </c>
      <c r="J51" s="2">
        <v>318</v>
      </c>
      <c r="K51" s="1">
        <v>241042</v>
      </c>
      <c r="L51" s="1">
        <v>177274</v>
      </c>
      <c r="M51" s="1">
        <v>1359711</v>
      </c>
      <c r="N51" s="6"/>
      <c r="O51" s="6"/>
    </row>
    <row r="52" spans="1:15" ht="15" thickBot="1" x14ac:dyDescent="0.4">
      <c r="A52" s="45">
        <v>48</v>
      </c>
      <c r="B52" s="41" t="s">
        <v>52</v>
      </c>
      <c r="C52" s="1">
        <v>5364</v>
      </c>
      <c r="D52" s="2"/>
      <c r="E52" s="2">
        <v>39</v>
      </c>
      <c r="F52" s="2"/>
      <c r="G52" s="1">
        <v>2085</v>
      </c>
      <c r="H52" s="1">
        <v>3240</v>
      </c>
      <c r="I52" s="1">
        <v>7332</v>
      </c>
      <c r="J52" s="2">
        <v>53</v>
      </c>
      <c r="K52" s="1">
        <v>376884</v>
      </c>
      <c r="L52" s="1">
        <v>515189</v>
      </c>
      <c r="M52" s="1">
        <v>731545</v>
      </c>
      <c r="N52" s="6"/>
      <c r="O52" s="6"/>
    </row>
    <row r="53" spans="1:15" ht="15" thickBot="1" x14ac:dyDescent="0.4">
      <c r="A53" s="45">
        <v>49</v>
      </c>
      <c r="B53" s="41" t="s">
        <v>39</v>
      </c>
      <c r="C53" s="1">
        <v>4567</v>
      </c>
      <c r="D53" s="2"/>
      <c r="E53" s="2">
        <v>133</v>
      </c>
      <c r="F53" s="2"/>
      <c r="G53" s="1">
        <v>3978</v>
      </c>
      <c r="H53" s="2">
        <v>456</v>
      </c>
      <c r="I53" s="1">
        <v>3398</v>
      </c>
      <c r="J53" s="2">
        <v>99</v>
      </c>
      <c r="K53" s="1">
        <v>282211</v>
      </c>
      <c r="L53" s="1">
        <v>209945</v>
      </c>
      <c r="M53" s="1">
        <v>1344212</v>
      </c>
      <c r="N53" s="5"/>
      <c r="O53" s="6"/>
    </row>
    <row r="54" spans="1:15" ht="15" thickBot="1" x14ac:dyDescent="0.4">
      <c r="A54" s="45">
        <v>50</v>
      </c>
      <c r="B54" s="41" t="s">
        <v>55</v>
      </c>
      <c r="C54" s="1">
        <v>3911</v>
      </c>
      <c r="D54" s="2"/>
      <c r="E54" s="2">
        <v>41</v>
      </c>
      <c r="F54" s="2"/>
      <c r="G54" s="1">
        <v>3249</v>
      </c>
      <c r="H54" s="2">
        <v>621</v>
      </c>
      <c r="I54" s="1">
        <v>6758</v>
      </c>
      <c r="J54" s="2">
        <v>71</v>
      </c>
      <c r="K54" s="1">
        <v>117225</v>
      </c>
      <c r="L54" s="1">
        <v>202545</v>
      </c>
      <c r="M54" s="1">
        <v>578759</v>
      </c>
      <c r="N54" s="5"/>
      <c r="O54" s="6"/>
    </row>
    <row r="55" spans="1:15" ht="15" thickBot="1" x14ac:dyDescent="0.4">
      <c r="A55" s="45">
        <v>51</v>
      </c>
      <c r="B55" s="41" t="s">
        <v>48</v>
      </c>
      <c r="C55" s="1">
        <v>1637</v>
      </c>
      <c r="D55" s="2"/>
      <c r="E55" s="2">
        <v>58</v>
      </c>
      <c r="F55" s="2"/>
      <c r="G55" s="1">
        <v>1433</v>
      </c>
      <c r="H55" s="2">
        <v>146</v>
      </c>
      <c r="I55" s="1">
        <v>2623</v>
      </c>
      <c r="J55" s="2">
        <v>93</v>
      </c>
      <c r="K55" s="1">
        <v>139096</v>
      </c>
      <c r="L55" s="1">
        <v>222914</v>
      </c>
      <c r="M55" s="1">
        <v>623989</v>
      </c>
      <c r="N55" s="6"/>
      <c r="O55" s="6"/>
    </row>
    <row r="56" spans="1:15" ht="15" thickBot="1" x14ac:dyDescent="0.4">
      <c r="A56" s="45">
        <v>62</v>
      </c>
      <c r="B56" s="44" t="s">
        <v>64</v>
      </c>
      <c r="C56" s="1">
        <v>1494</v>
      </c>
      <c r="D56" s="2"/>
      <c r="E56" s="2">
        <v>13</v>
      </c>
      <c r="F56" s="2"/>
      <c r="G56" s="2">
        <v>653</v>
      </c>
      <c r="H56" s="2">
        <v>828</v>
      </c>
      <c r="I56" s="2"/>
      <c r="J56" s="2"/>
      <c r="K56" s="1">
        <v>38928</v>
      </c>
      <c r="L56" s="2"/>
      <c r="M56" s="2"/>
      <c r="N56" s="6"/>
      <c r="O56" s="5"/>
    </row>
    <row r="57" spans="1:15" ht="15" thickBot="1" x14ac:dyDescent="0.4">
      <c r="A57" s="45">
        <v>63</v>
      </c>
      <c r="B57" s="44" t="s">
        <v>67</v>
      </c>
      <c r="C57" s="2">
        <v>57</v>
      </c>
      <c r="D57" s="2"/>
      <c r="E57" s="2">
        <v>2</v>
      </c>
      <c r="F57" s="2"/>
      <c r="G57" s="2">
        <v>19</v>
      </c>
      <c r="H57" s="2">
        <v>36</v>
      </c>
      <c r="I57" s="2"/>
      <c r="J57" s="2"/>
      <c r="K57" s="1">
        <v>17626</v>
      </c>
      <c r="L57" s="2"/>
      <c r="M57" s="2"/>
      <c r="N57" s="5"/>
      <c r="O57" s="5"/>
    </row>
    <row r="58" spans="1:15" ht="15" thickBot="1" x14ac:dyDescent="0.4">
      <c r="A58" s="45">
        <v>64</v>
      </c>
      <c r="B58" s="44" t="s">
        <v>65</v>
      </c>
      <c r="C58" s="1">
        <v>34003</v>
      </c>
      <c r="D58" s="2"/>
      <c r="E58" s="2">
        <v>443</v>
      </c>
      <c r="F58" s="2"/>
      <c r="G58" s="1">
        <v>2267</v>
      </c>
      <c r="H58" s="1">
        <v>31293</v>
      </c>
      <c r="I58" s="1">
        <v>10039</v>
      </c>
      <c r="J58" s="2">
        <v>131</v>
      </c>
      <c r="K58" s="1">
        <v>464073</v>
      </c>
      <c r="L58" s="1">
        <v>137018</v>
      </c>
      <c r="M58" s="1">
        <v>3386941</v>
      </c>
      <c r="N58" s="5"/>
      <c r="O58" s="5"/>
    </row>
    <row r="59" spans="1:15" ht="21.5" thickBot="1" x14ac:dyDescent="0.4">
      <c r="A59" s="55">
        <v>65</v>
      </c>
      <c r="B59" s="56" t="s">
        <v>66</v>
      </c>
      <c r="C59" s="29">
        <v>1143</v>
      </c>
      <c r="D59" s="13"/>
      <c r="E59" s="13">
        <v>15</v>
      </c>
      <c r="F59" s="13"/>
      <c r="G59" s="13">
        <v>998</v>
      </c>
      <c r="H59" s="13">
        <v>130</v>
      </c>
      <c r="I59" s="13"/>
      <c r="J59" s="13"/>
      <c r="K59" s="29">
        <v>16505</v>
      </c>
      <c r="L59" s="13"/>
      <c r="M59" s="13"/>
      <c r="N59" s="57"/>
      <c r="O59" s="34"/>
    </row>
  </sheetData>
  <mergeCells count="2">
    <mergeCell ref="P1:R1"/>
    <mergeCell ref="U1:Y1"/>
  </mergeCells>
  <hyperlinks>
    <hyperlink ref="B5" r:id="rId1" display="https://www.worldometers.info/coronavirus/usa/california/" xr:uid="{37901224-71D0-4C2E-9080-6F4F3D4C4B95}"/>
    <hyperlink ref="B6" r:id="rId2" display="https://www.worldometers.info/coronavirus/usa/texas/" xr:uid="{89185D32-1BE8-46DF-B1D4-8C0D78C90CEA}"/>
    <hyperlink ref="B7" r:id="rId3" display="https://www.worldometers.info/coronavirus/usa/florida/" xr:uid="{DFFFAC9E-6737-4C47-B4DA-7493C59F5310}"/>
    <hyperlink ref="B8" r:id="rId4" display="https://www.worldometers.info/coronavirus/usa/new-york/" xr:uid="{52D911CE-4F2F-4B46-A611-EB6F286B1B90}"/>
    <hyperlink ref="B9" r:id="rId5" display="https://www.worldometers.info/coronavirus/usa/georgia/" xr:uid="{E804B2AD-C3D2-4EF7-94DF-834BE95312AC}"/>
    <hyperlink ref="B10" r:id="rId6" display="https://www.worldometers.info/coronavirus/usa/illinois/" xr:uid="{52D41036-E45F-4F03-8D46-AA4243CBF97F}"/>
    <hyperlink ref="B11" r:id="rId7" display="https://www.worldometers.info/coronavirus/usa/arizona/" xr:uid="{C50529B3-ADB0-4347-B824-556D52B37770}"/>
    <hyperlink ref="B12" r:id="rId8" display="https://www.worldometers.info/coronavirus/usa/new-jersey/" xr:uid="{D9D71AAB-13E4-4C90-AA4E-970DC25E52D4}"/>
    <hyperlink ref="B13" r:id="rId9" display="https://www.worldometers.info/coronavirus/usa/north-carolina/" xr:uid="{72B0A8A5-EBCD-4F16-9DEB-387D5636F489}"/>
    <hyperlink ref="B14" r:id="rId10" display="https://www.worldometers.info/coronavirus/usa/tennessee/" xr:uid="{312DBD63-B9C8-4D6A-B74F-0D8604A25870}"/>
    <hyperlink ref="B15" r:id="rId11" display="https://www.worldometers.info/coronavirus/usa/louisiana/" xr:uid="{75B5A743-CB79-4094-A017-D903A62C52AC}"/>
    <hyperlink ref="B16" r:id="rId12" display="https://www.worldometers.info/coronavirus/usa/pennsylvania/" xr:uid="{956DDD82-24EE-4AB8-8030-2ED25D96067E}"/>
    <hyperlink ref="B17" r:id="rId13" display="https://www.worldometers.info/coronavirus/usa/alabama/" xr:uid="{9303FCD9-7D8A-42BF-A0B2-6851AA06CC8B}"/>
    <hyperlink ref="B18" r:id="rId14" display="https://www.worldometers.info/coronavirus/usa/ohio/" xr:uid="{3F999BFA-6CD3-40EF-AFE1-1C2D1E16BA83}"/>
    <hyperlink ref="B19" r:id="rId15" display="https://www.worldometers.info/coronavirus/usa/virginia/" xr:uid="{5BA9EC8F-D7F5-4FAC-B1D3-BF276B23AA78}"/>
    <hyperlink ref="B20" r:id="rId16" display="https://www.worldometers.info/coronavirus/usa/massachusetts/" xr:uid="{16DDC8E0-4610-43F2-90C1-D21D55BACAE4}"/>
    <hyperlink ref="B21" r:id="rId17" display="https://www.worldometers.info/coronavirus/usa/south-carolina/" xr:uid="{A1221889-FAEA-470E-B3F3-DFBC8FA37794}"/>
    <hyperlink ref="B22" r:id="rId18" display="https://www.worldometers.info/coronavirus/usa/michigan/" xr:uid="{0835EB12-9E54-4441-9748-39607106D934}"/>
    <hyperlink ref="B23" r:id="rId19" display="https://www.worldometers.info/coronavirus/usa/maryland/" xr:uid="{23BA387D-737A-48AA-BB4A-A3155B9537BA}"/>
    <hyperlink ref="B24" r:id="rId20" display="https://www.worldometers.info/coronavirus/usa/indiana/" xr:uid="{0A55E4DF-0FA6-4A61-86DD-523AB43D7072}"/>
    <hyperlink ref="B25" r:id="rId21" display="https://www.worldometers.info/coronavirus/usa/missouri/" xr:uid="{6620612B-AB17-4A4B-B3AE-4D2DC1189210}"/>
    <hyperlink ref="B26" r:id="rId22" display="https://www.worldometers.info/coronavirus/usa/mississippi/" xr:uid="{A825E22C-12DA-4E4B-A98A-7C42D1B2712D}"/>
    <hyperlink ref="B27" r:id="rId23" display="https://www.worldometers.info/coronavirus/usa/washington/" xr:uid="{C0FD5186-A2B3-4A40-91A0-14E77A829B39}"/>
    <hyperlink ref="B28" r:id="rId24" display="https://www.worldometers.info/coronavirus/usa/wisconsin/" xr:uid="{0E82B534-934D-4B40-B5DF-985DDB5189B4}"/>
    <hyperlink ref="B29" r:id="rId25" display="https://www.worldometers.info/coronavirus/usa/minnesota/" xr:uid="{504C18F4-FACD-467D-8CF1-33D34C84BEF5}"/>
    <hyperlink ref="B30" r:id="rId26" display="https://www.worldometers.info/coronavirus/usa/nevada/" xr:uid="{5D8748A3-3221-4B86-B877-52A163B103B7}"/>
    <hyperlink ref="B31" r:id="rId27" display="https://www.worldometers.info/coronavirus/usa/iowa/" xr:uid="{3392D2F6-142A-4804-8C0D-A186B16BA0A8}"/>
    <hyperlink ref="B32" r:id="rId28" display="https://www.worldometers.info/coronavirus/usa/arkansas/" xr:uid="{5C19DFB2-10DB-446F-8690-061415F07AB3}"/>
    <hyperlink ref="B33" r:id="rId29" display="https://www.worldometers.info/coronavirus/usa/oklahoma/" xr:uid="{080FBCFF-B216-40F6-93AE-D458366AC7A2}"/>
    <hyperlink ref="B34" r:id="rId30" display="https://www.worldometers.info/coronavirus/usa/colorado/" xr:uid="{CEA9BCDF-4056-41C6-B4F8-C09E23A2C144}"/>
    <hyperlink ref="B35" r:id="rId31" display="https://www.worldometers.info/coronavirus/usa/connecticut/" xr:uid="{B4B2D406-7019-4B18-9ECD-F23202CA7B04}"/>
    <hyperlink ref="B36" r:id="rId32" display="https://www.worldometers.info/coronavirus/usa/utah/" xr:uid="{3E331180-0F44-4F39-A86F-B25B1302954C}"/>
    <hyperlink ref="B37" r:id="rId33" display="https://www.worldometers.info/coronavirus/usa/kentucky/" xr:uid="{E320F02A-501D-460F-9B4A-17714CBBDF82}"/>
    <hyperlink ref="B38" r:id="rId34" display="https://www.worldometers.info/coronavirus/usa/kansas/" xr:uid="{99A2F042-E510-45B8-98C4-4DBCCCAA8D93}"/>
    <hyperlink ref="B39" r:id="rId35" display="https://www.worldometers.info/coronavirus/usa/nebraska/" xr:uid="{805E66EF-443D-4DB0-8F70-841188B2EEC0}"/>
    <hyperlink ref="B40" r:id="rId36" display="https://www.worldometers.info/coronavirus/usa/idaho/" xr:uid="{C05E8DB5-C456-404A-8ED6-8B75311EC0A5}"/>
    <hyperlink ref="B41" r:id="rId37" display="https://www.worldometers.info/coronavirus/usa/oregon/" xr:uid="{21C468CA-A59E-4871-80D9-101E498815A0}"/>
    <hyperlink ref="B42" r:id="rId38" display="https://www.worldometers.info/coronavirus/usa/new-mexico/" xr:uid="{4AD4EFCE-98FD-491E-8109-07CA00039D06}"/>
    <hyperlink ref="B43" r:id="rId39" display="https://www.worldometers.info/coronavirus/usa/rhode-island/" xr:uid="{3C7A0FE2-18E2-4EB1-9AC3-CD0231A5EA85}"/>
    <hyperlink ref="B44" r:id="rId40" display="https://www.worldometers.info/coronavirus/usa/delaware/" xr:uid="{286EC56E-832F-4B40-80AE-8F14A5FB7AFB}"/>
    <hyperlink ref="B45" r:id="rId41" display="https://www.worldometers.info/coronavirus/usa/district-of-columbia/" xr:uid="{90688C1B-9370-41BA-89A4-64CCA9B316DF}"/>
    <hyperlink ref="B46" r:id="rId42" display="https://www.worldometers.info/coronavirus/usa/south-dakota/" xr:uid="{16D83448-7493-40A7-9DCD-2FE19FF6F2D3}"/>
    <hyperlink ref="B47" r:id="rId43" display="https://www.worldometers.info/coronavirus/usa/north-dakota/" xr:uid="{9579E36C-8641-41FC-8B45-62E95A57FF30}"/>
    <hyperlink ref="B48" r:id="rId44" display="https://www.worldometers.info/coronavirus/usa/west-virginia/" xr:uid="{4A59CF81-0670-4E3D-90D7-4CB2A851DB08}"/>
    <hyperlink ref="B49" r:id="rId45" display="https://www.worldometers.info/coronavirus/usa/hawaii/" xr:uid="{0C6B802C-F99F-4BE0-8F4A-8A518B503CE1}"/>
    <hyperlink ref="B50" r:id="rId46" display="https://www.worldometers.info/coronavirus/usa/montana/" xr:uid="{6CD12010-A15A-4AB1-BE67-AD8979E1BDD8}"/>
    <hyperlink ref="B51" r:id="rId47" display="https://www.worldometers.info/coronavirus/usa/new-hampshire/" xr:uid="{5EEF60D3-2ECA-4BEA-920D-E658893EAAE8}"/>
    <hyperlink ref="B52" r:id="rId48" display="https://www.worldometers.info/coronavirus/usa/alaska/" xr:uid="{F9A6611C-9496-43D5-A987-2E49286BD534}"/>
    <hyperlink ref="B53" r:id="rId49" display="https://www.worldometers.info/coronavirus/usa/maine/" xr:uid="{1B6ABD5B-BB56-4240-8FC4-C9A89B776E5F}"/>
    <hyperlink ref="B54" r:id="rId50" display="https://www.worldometers.info/coronavirus/usa/wyoming/" xr:uid="{9BEC3A82-40E1-4C9B-BA48-D3D8286B925E}"/>
    <hyperlink ref="B55" r:id="rId51" display="https://www.worldometers.info/coronavirus/usa/vermont/" xr:uid="{2DC230C8-1CF0-4091-A30E-F115B695AE2B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36</v>
      </c>
      <c r="B2" s="1">
        <v>128239</v>
      </c>
      <c r="C2" s="2"/>
      <c r="D2" s="1">
        <v>2217</v>
      </c>
      <c r="E2" s="2"/>
      <c r="F2" s="1">
        <v>51154</v>
      </c>
      <c r="G2" s="1">
        <v>74868</v>
      </c>
      <c r="H2" s="1">
        <v>26154</v>
      </c>
      <c r="I2" s="2">
        <v>452</v>
      </c>
      <c r="J2" s="1">
        <v>1008374</v>
      </c>
      <c r="K2" s="1">
        <v>205657</v>
      </c>
      <c r="L2" s="1">
        <v>4903185</v>
      </c>
      <c r="M2" s="46"/>
      <c r="N2" s="37">
        <f>IFERROR(B2/J2,0)</f>
        <v>0.12717404455093051</v>
      </c>
      <c r="O2" s="38">
        <f>IFERROR(I2/H2,0)</f>
        <v>1.7282251280874818E-2</v>
      </c>
      <c r="P2" s="36">
        <f>D2*250</f>
        <v>554250</v>
      </c>
      <c r="Q2" s="39">
        <f>ABS(P2-B2)/B2</f>
        <v>3.3220081254532552</v>
      </c>
    </row>
    <row r="3" spans="1:17" ht="15" thickBot="1" x14ac:dyDescent="0.35">
      <c r="A3" s="41" t="s">
        <v>52</v>
      </c>
      <c r="B3" s="1">
        <v>5364</v>
      </c>
      <c r="C3" s="2"/>
      <c r="D3" s="2">
        <v>39</v>
      </c>
      <c r="E3" s="2"/>
      <c r="F3" s="1">
        <v>2085</v>
      </c>
      <c r="G3" s="1">
        <v>3240</v>
      </c>
      <c r="H3" s="1">
        <v>7332</v>
      </c>
      <c r="I3" s="2">
        <v>53</v>
      </c>
      <c r="J3" s="1">
        <v>376884</v>
      </c>
      <c r="K3" s="1">
        <v>515189</v>
      </c>
      <c r="L3" s="1">
        <v>731545</v>
      </c>
      <c r="M3" s="46"/>
      <c r="N3" s="37">
        <f>IFERROR(B3/J3,0)</f>
        <v>1.4232495940395454E-2</v>
      </c>
      <c r="O3" s="38">
        <f>IFERROR(I3/H3,0)</f>
        <v>7.2285870158210587E-3</v>
      </c>
      <c r="P3" s="36">
        <f>D3*250</f>
        <v>9750</v>
      </c>
      <c r="Q3" s="39">
        <f>ABS(P3-B3)/B3</f>
        <v>0.81767337807606266</v>
      </c>
    </row>
    <row r="4" spans="1:17" ht="15" thickBot="1" x14ac:dyDescent="0.35">
      <c r="A4" s="41" t="s">
        <v>33</v>
      </c>
      <c r="B4" s="1">
        <v>202861</v>
      </c>
      <c r="C4" s="2"/>
      <c r="D4" s="1">
        <v>5065</v>
      </c>
      <c r="E4" s="2"/>
      <c r="F4" s="1">
        <v>31021</v>
      </c>
      <c r="G4" s="1">
        <v>166775</v>
      </c>
      <c r="H4" s="1">
        <v>27870</v>
      </c>
      <c r="I4" s="2">
        <v>696</v>
      </c>
      <c r="J4" s="1">
        <v>1480756</v>
      </c>
      <c r="K4" s="1">
        <v>203436</v>
      </c>
      <c r="L4" s="1">
        <v>7278717</v>
      </c>
      <c r="M4" s="46"/>
      <c r="N4" s="37">
        <f>IFERROR(B4/J4,0)</f>
        <v>0.13699826304941529</v>
      </c>
      <c r="O4" s="38">
        <f>IFERROR(I4/H4,0)</f>
        <v>2.4973089343379978E-2</v>
      </c>
      <c r="P4" s="36">
        <f>D4*250</f>
        <v>1266250</v>
      </c>
      <c r="Q4" s="39">
        <f>ABS(P4-B4)/B4</f>
        <v>5.2419587796570069</v>
      </c>
    </row>
    <row r="5" spans="1:17" ht="12.5" customHeight="1" thickBot="1" x14ac:dyDescent="0.35">
      <c r="A5" s="41" t="s">
        <v>34</v>
      </c>
      <c r="B5" s="1">
        <v>62112</v>
      </c>
      <c r="C5" s="2"/>
      <c r="D5" s="2">
        <v>841</v>
      </c>
      <c r="E5" s="2"/>
      <c r="F5" s="1">
        <v>56261</v>
      </c>
      <c r="G5" s="1">
        <v>5010</v>
      </c>
      <c r="H5" s="1">
        <v>20582</v>
      </c>
      <c r="I5" s="2">
        <v>279</v>
      </c>
      <c r="J5" s="1">
        <v>737449</v>
      </c>
      <c r="K5" s="1">
        <v>244366</v>
      </c>
      <c r="L5" s="1">
        <v>3017804</v>
      </c>
      <c r="M5" s="46"/>
      <c r="N5" s="37">
        <f>IFERROR(B5/J5,0)</f>
        <v>8.4225485423398777E-2</v>
      </c>
      <c r="O5" s="38">
        <f>IFERROR(I5/H5,0)</f>
        <v>1.355553396171412E-2</v>
      </c>
      <c r="P5" s="36">
        <f>D5*250</f>
        <v>210250</v>
      </c>
      <c r="Q5" s="39">
        <f>ABS(P5-B5)/B5</f>
        <v>2.3850141679546626</v>
      </c>
    </row>
    <row r="6" spans="1:17" ht="15" thickBot="1" x14ac:dyDescent="0.35">
      <c r="A6" s="41" t="s">
        <v>10</v>
      </c>
      <c r="B6" s="1">
        <v>721893</v>
      </c>
      <c r="C6" s="43">
        <v>97</v>
      </c>
      <c r="D6" s="1">
        <v>13339</v>
      </c>
      <c r="E6" s="42">
        <v>16</v>
      </c>
      <c r="F6" s="1">
        <v>339746</v>
      </c>
      <c r="G6" s="1">
        <v>368808</v>
      </c>
      <c r="H6" s="1">
        <v>18270</v>
      </c>
      <c r="I6" s="2">
        <v>338</v>
      </c>
      <c r="J6" s="1">
        <v>11580370</v>
      </c>
      <c r="K6" s="1">
        <v>293083</v>
      </c>
      <c r="L6" s="1">
        <v>39512223</v>
      </c>
      <c r="M6" s="46"/>
      <c r="N6" s="37">
        <f>IFERROR(B6/J6,0)</f>
        <v>6.2337645515644149E-2</v>
      </c>
      <c r="O6" s="38">
        <f>IFERROR(I6/H6,0)</f>
        <v>1.8500273672687466E-2</v>
      </c>
      <c r="P6" s="36">
        <f>D6*250</f>
        <v>3334750</v>
      </c>
      <c r="Q6" s="39">
        <f>ABS(P6-B6)/B6</f>
        <v>3.6194519132336787</v>
      </c>
    </row>
    <row r="7" spans="1:17" ht="15" thickBot="1" x14ac:dyDescent="0.35">
      <c r="A7" s="41" t="s">
        <v>18</v>
      </c>
      <c r="B7" s="1">
        <v>58019</v>
      </c>
      <c r="C7" s="2"/>
      <c r="D7" s="1">
        <v>1952</v>
      </c>
      <c r="E7" s="2"/>
      <c r="F7" s="1">
        <v>25717</v>
      </c>
      <c r="G7" s="1">
        <v>30350</v>
      </c>
      <c r="H7" s="1">
        <v>10075</v>
      </c>
      <c r="I7" s="2">
        <v>339</v>
      </c>
      <c r="J7" s="1">
        <v>719148</v>
      </c>
      <c r="K7" s="1">
        <v>124879</v>
      </c>
      <c r="L7" s="1">
        <v>5758736</v>
      </c>
      <c r="M7" s="46"/>
      <c r="N7" s="37">
        <f>IFERROR(B7/J7,0)</f>
        <v>8.0677412716158567E-2</v>
      </c>
      <c r="O7" s="38">
        <f>IFERROR(I7/H7,0)</f>
        <v>3.3647642679900745E-2</v>
      </c>
      <c r="P7" s="36">
        <f>D7*250</f>
        <v>488000</v>
      </c>
      <c r="Q7" s="39">
        <f>ABS(P7-B7)/B7</f>
        <v>7.4110377634912705</v>
      </c>
    </row>
    <row r="8" spans="1:17" ht="15" thickBot="1" x14ac:dyDescent="0.35">
      <c r="A8" s="41" t="s">
        <v>23</v>
      </c>
      <c r="B8" s="1">
        <v>53108</v>
      </c>
      <c r="C8" s="2"/>
      <c r="D8" s="1">
        <v>4467</v>
      </c>
      <c r="E8" s="2"/>
      <c r="F8" s="1">
        <v>38167</v>
      </c>
      <c r="G8" s="1">
        <v>10474</v>
      </c>
      <c r="H8" s="1">
        <v>14896</v>
      </c>
      <c r="I8" s="1">
        <v>1253</v>
      </c>
      <c r="J8" s="1">
        <v>1201849</v>
      </c>
      <c r="K8" s="1">
        <v>337097</v>
      </c>
      <c r="L8" s="1">
        <v>3565287</v>
      </c>
      <c r="M8" s="46"/>
      <c r="N8" s="37">
        <f>IFERROR(B8/J8,0)</f>
        <v>4.418857943052746E-2</v>
      </c>
      <c r="O8" s="38">
        <f>IFERROR(I8/H8,0)</f>
        <v>8.4116541353383464E-2</v>
      </c>
      <c r="P8" s="36">
        <f>D8*250</f>
        <v>1116750</v>
      </c>
      <c r="Q8" s="39">
        <f>ABS(P8-B8)/B8</f>
        <v>20.027905400316335</v>
      </c>
    </row>
    <row r="9" spans="1:17" ht="15" thickBot="1" x14ac:dyDescent="0.35">
      <c r="A9" s="41" t="s">
        <v>43</v>
      </c>
      <c r="B9" s="1">
        <v>17549</v>
      </c>
      <c r="C9" s="2"/>
      <c r="D9" s="2">
        <v>606</v>
      </c>
      <c r="E9" s="2"/>
      <c r="F9" s="1">
        <v>9467</v>
      </c>
      <c r="G9" s="1">
        <v>7476</v>
      </c>
      <c r="H9" s="1">
        <v>18022</v>
      </c>
      <c r="I9" s="2">
        <v>622</v>
      </c>
      <c r="J9" s="1">
        <v>240530</v>
      </c>
      <c r="K9" s="1">
        <v>247011</v>
      </c>
      <c r="L9" s="1">
        <v>973764</v>
      </c>
      <c r="M9" s="46"/>
      <c r="N9" s="37">
        <f>IFERROR(B9/J9,0)</f>
        <v>7.2959713964993969E-2</v>
      </c>
      <c r="O9" s="38">
        <f>IFERROR(I9/H9,0)</f>
        <v>3.4513372544667631E-2</v>
      </c>
      <c r="P9" s="36">
        <f>D9*250</f>
        <v>151500</v>
      </c>
      <c r="Q9" s="39">
        <f>ABS(P9-B9)/B9</f>
        <v>7.6329705396318879</v>
      </c>
    </row>
    <row r="10" spans="1:17" ht="15" thickBot="1" x14ac:dyDescent="0.35">
      <c r="A10" s="41" t="s">
        <v>63</v>
      </c>
      <c r="B10" s="1">
        <v>14077</v>
      </c>
      <c r="C10" s="2"/>
      <c r="D10" s="2">
        <v>608</v>
      </c>
      <c r="E10" s="2"/>
      <c r="F10" s="1">
        <v>11211</v>
      </c>
      <c r="G10" s="1">
        <v>2258</v>
      </c>
      <c r="H10" s="1">
        <v>19946</v>
      </c>
      <c r="I10" s="2">
        <v>861</v>
      </c>
      <c r="J10" s="1">
        <v>294797</v>
      </c>
      <c r="K10" s="1">
        <v>417708</v>
      </c>
      <c r="L10" s="1">
        <v>705749</v>
      </c>
      <c r="M10" s="46"/>
      <c r="N10" s="37">
        <f>IFERROR(B10/J10,0)</f>
        <v>4.7751503577037759E-2</v>
      </c>
      <c r="O10" s="38">
        <f>IFERROR(I10/H10,0)</f>
        <v>4.3166549684147196E-2</v>
      </c>
      <c r="P10" s="36">
        <f>D10*250</f>
        <v>152000</v>
      </c>
      <c r="Q10" s="39">
        <f>ABS(P10-B10)/B10</f>
        <v>9.7977552035234776</v>
      </c>
    </row>
    <row r="11" spans="1:17" ht="15" thickBot="1" x14ac:dyDescent="0.35">
      <c r="A11" s="41" t="s">
        <v>13</v>
      </c>
      <c r="B11" s="1">
        <v>633442</v>
      </c>
      <c r="C11" s="2"/>
      <c r="D11" s="1">
        <v>11503</v>
      </c>
      <c r="E11" s="2"/>
      <c r="F11" s="1">
        <v>86157</v>
      </c>
      <c r="G11" s="1">
        <v>535782</v>
      </c>
      <c r="H11" s="1">
        <v>29493</v>
      </c>
      <c r="I11" s="2">
        <v>536</v>
      </c>
      <c r="J11" s="1">
        <v>4700822</v>
      </c>
      <c r="K11" s="1">
        <v>218870</v>
      </c>
      <c r="L11" s="1">
        <v>21477737</v>
      </c>
      <c r="M11" s="46"/>
      <c r="N11" s="37">
        <f>IFERROR(B11/J11,0)</f>
        <v>0.13475132647013649</v>
      </c>
      <c r="O11" s="38">
        <f>IFERROR(I11/H11,0)</f>
        <v>1.8173803953480488E-2</v>
      </c>
      <c r="P11" s="36">
        <f>D11*250</f>
        <v>2875750</v>
      </c>
      <c r="Q11" s="39">
        <f>ABS(P11-B11)/B11</f>
        <v>3.5398789470859211</v>
      </c>
    </row>
    <row r="12" spans="1:17" ht="15" thickBot="1" x14ac:dyDescent="0.35">
      <c r="A12" s="41" t="s">
        <v>16</v>
      </c>
      <c r="B12" s="1">
        <v>274613</v>
      </c>
      <c r="C12" s="2"/>
      <c r="D12" s="1">
        <v>5795</v>
      </c>
      <c r="E12" s="2"/>
      <c r="F12" s="1">
        <v>50444</v>
      </c>
      <c r="G12" s="1">
        <v>218374</v>
      </c>
      <c r="H12" s="1">
        <v>25864</v>
      </c>
      <c r="I12" s="2">
        <v>546</v>
      </c>
      <c r="J12" s="1">
        <v>2660320</v>
      </c>
      <c r="K12" s="1">
        <v>250562</v>
      </c>
      <c r="L12" s="1">
        <v>10617423</v>
      </c>
      <c r="M12" s="46"/>
      <c r="N12" s="37">
        <f>IFERROR(B12/J12,0)</f>
        <v>0.10322555181331569</v>
      </c>
      <c r="O12" s="38">
        <f>IFERROR(I12/H12,0)</f>
        <v>2.1110423755026291E-2</v>
      </c>
      <c r="P12" s="36">
        <f>D12*250</f>
        <v>1448750</v>
      </c>
      <c r="Q12" s="39">
        <f>ABS(P12-B12)/B12</f>
        <v>4.2756060346742508</v>
      </c>
    </row>
    <row r="13" spans="1:17" ht="13.5" thickBot="1" x14ac:dyDescent="0.35">
      <c r="A13" s="44" t="s">
        <v>64</v>
      </c>
      <c r="B13" s="1">
        <v>1494</v>
      </c>
      <c r="C13" s="2"/>
      <c r="D13" s="2">
        <v>13</v>
      </c>
      <c r="E13" s="2"/>
      <c r="F13" s="2">
        <v>653</v>
      </c>
      <c r="G13" s="2">
        <v>828</v>
      </c>
      <c r="H13" s="2"/>
      <c r="I13" s="2"/>
      <c r="J13" s="1">
        <v>38928</v>
      </c>
      <c r="K13" s="2"/>
      <c r="L13" s="2"/>
      <c r="M13" s="46"/>
      <c r="N13" s="37">
        <f>IFERROR(B13/J13,0)</f>
        <v>3.8378545006165228E-2</v>
      </c>
      <c r="O13" s="38">
        <f>IFERROR(I13/H13,0)</f>
        <v>0</v>
      </c>
      <c r="P13" s="36">
        <f>D13*250</f>
        <v>3250</v>
      </c>
      <c r="Q13" s="39">
        <f>ABS(P13-B13)/B13</f>
        <v>1.1753681392235609</v>
      </c>
    </row>
    <row r="14" spans="1:17" ht="15" thickBot="1" x14ac:dyDescent="0.35">
      <c r="A14" s="41" t="s">
        <v>47</v>
      </c>
      <c r="B14" s="1">
        <v>8991</v>
      </c>
      <c r="C14" s="2"/>
      <c r="D14" s="2">
        <v>75</v>
      </c>
      <c r="E14" s="2"/>
      <c r="F14" s="1">
        <v>2689</v>
      </c>
      <c r="G14" s="1">
        <v>6227</v>
      </c>
      <c r="H14" s="1">
        <v>6350</v>
      </c>
      <c r="I14" s="2">
        <v>53</v>
      </c>
      <c r="J14" s="1">
        <v>275704</v>
      </c>
      <c r="K14" s="1">
        <v>194724</v>
      </c>
      <c r="L14" s="1">
        <v>1415872</v>
      </c>
      <c r="M14" s="46"/>
      <c r="N14" s="37">
        <f>IFERROR(B14/J14,0)</f>
        <v>3.2611061138032089E-2</v>
      </c>
      <c r="O14" s="38">
        <f>IFERROR(I14/H14,0)</f>
        <v>8.346456692913385E-3</v>
      </c>
      <c r="P14" s="36">
        <f>D14*250</f>
        <v>18750</v>
      </c>
      <c r="Q14" s="39">
        <f>ABS(P14-B14)/B14</f>
        <v>1.0854187520854188</v>
      </c>
    </row>
    <row r="15" spans="1:17" ht="15" thickBot="1" x14ac:dyDescent="0.35">
      <c r="A15" s="41" t="s">
        <v>49</v>
      </c>
      <c r="B15" s="1">
        <v>32664</v>
      </c>
      <c r="C15" s="2"/>
      <c r="D15" s="2">
        <v>372</v>
      </c>
      <c r="E15" s="2"/>
      <c r="F15" s="1">
        <v>15585</v>
      </c>
      <c r="G15" s="1">
        <v>16707</v>
      </c>
      <c r="H15" s="1">
        <v>18278</v>
      </c>
      <c r="I15" s="2">
        <v>208</v>
      </c>
      <c r="J15" s="1">
        <v>258963</v>
      </c>
      <c r="K15" s="1">
        <v>144910</v>
      </c>
      <c r="L15" s="1">
        <v>1787065</v>
      </c>
      <c r="M15" s="46"/>
      <c r="N15" s="37">
        <f>IFERROR(B15/J15,0)</f>
        <v>0.12613384923714971</v>
      </c>
      <c r="O15" s="38">
        <f>IFERROR(I15/H15,0)</f>
        <v>1.1379800853485065E-2</v>
      </c>
      <c r="P15" s="36">
        <f>D15*250</f>
        <v>93000</v>
      </c>
      <c r="Q15" s="39">
        <f>ABS(P15-B15)/B15</f>
        <v>1.8471711976487877</v>
      </c>
    </row>
    <row r="16" spans="1:17" ht="15" thickBot="1" x14ac:dyDescent="0.35">
      <c r="A16" s="41" t="s">
        <v>12</v>
      </c>
      <c r="B16" s="1">
        <v>240345</v>
      </c>
      <c r="C16" s="2"/>
      <c r="D16" s="1">
        <v>8300</v>
      </c>
      <c r="E16" s="2"/>
      <c r="F16" s="1">
        <v>153729</v>
      </c>
      <c r="G16" s="1">
        <v>78316</v>
      </c>
      <c r="H16" s="1">
        <v>18967</v>
      </c>
      <c r="I16" s="2">
        <v>655</v>
      </c>
      <c r="J16" s="1">
        <v>4119873</v>
      </c>
      <c r="K16" s="1">
        <v>325121</v>
      </c>
      <c r="L16" s="1">
        <v>12671821</v>
      </c>
      <c r="M16" s="46"/>
      <c r="N16" s="37">
        <f>IFERROR(B16/J16,0)</f>
        <v>5.833796333042305E-2</v>
      </c>
      <c r="O16" s="38">
        <f>IFERROR(I16/H16,0)</f>
        <v>3.4533663731744609E-2</v>
      </c>
      <c r="P16" s="36">
        <f>D16*250</f>
        <v>2075000</v>
      </c>
      <c r="Q16" s="39">
        <f>ABS(P16-B16)/B16</f>
        <v>7.6334227880754746</v>
      </c>
    </row>
    <row r="17" spans="1:17" ht="15" thickBot="1" x14ac:dyDescent="0.35">
      <c r="A17" s="41" t="s">
        <v>27</v>
      </c>
      <c r="B17" s="1">
        <v>95750</v>
      </c>
      <c r="C17" s="2"/>
      <c r="D17" s="1">
        <v>3325</v>
      </c>
      <c r="E17" s="2"/>
      <c r="F17" s="1">
        <v>73390</v>
      </c>
      <c r="G17" s="1">
        <v>19035</v>
      </c>
      <c r="H17" s="1">
        <v>14223</v>
      </c>
      <c r="I17" s="2">
        <v>494</v>
      </c>
      <c r="J17" s="1">
        <v>1457009</v>
      </c>
      <c r="K17" s="1">
        <v>216423</v>
      </c>
      <c r="L17" s="1">
        <v>6732219</v>
      </c>
      <c r="M17" s="46"/>
      <c r="N17" s="37">
        <f>IFERROR(B17/J17,0)</f>
        <v>6.5716821241323831E-2</v>
      </c>
      <c r="O17" s="38">
        <f>IFERROR(I17/H17,0)</f>
        <v>3.4732475567742387E-2</v>
      </c>
      <c r="P17" s="36">
        <f>D17*250</f>
        <v>831250</v>
      </c>
      <c r="Q17" s="39">
        <f>ABS(P17-B17)/B17</f>
        <v>7.6814621409921671</v>
      </c>
    </row>
    <row r="18" spans="1:17" ht="15" thickBot="1" x14ac:dyDescent="0.35">
      <c r="A18" s="41" t="s">
        <v>41</v>
      </c>
      <c r="B18" s="1">
        <v>66464</v>
      </c>
      <c r="C18" s="43">
        <v>198</v>
      </c>
      <c r="D18" s="1">
        <v>1134</v>
      </c>
      <c r="E18" s="42">
        <v>8</v>
      </c>
      <c r="F18" s="1">
        <v>48509</v>
      </c>
      <c r="G18" s="1">
        <v>16821</v>
      </c>
      <c r="H18" s="1">
        <v>21066</v>
      </c>
      <c r="I18" s="2">
        <v>359</v>
      </c>
      <c r="J18" s="1">
        <v>646076</v>
      </c>
      <c r="K18" s="1">
        <v>204774</v>
      </c>
      <c r="L18" s="1">
        <v>3155070</v>
      </c>
      <c r="M18" s="46"/>
      <c r="N18" s="37">
        <f>IFERROR(B18/J18,0)</f>
        <v>0.10287334616980046</v>
      </c>
      <c r="O18" s="38">
        <f>IFERROR(I18/H18,0)</f>
        <v>1.7041678534130827E-2</v>
      </c>
      <c r="P18" s="36">
        <f>D18*250</f>
        <v>283500</v>
      </c>
      <c r="Q18" s="39">
        <f>ABS(P18-B18)/B18</f>
        <v>3.2654670197400097</v>
      </c>
    </row>
    <row r="19" spans="1:17" ht="15" thickBot="1" x14ac:dyDescent="0.35">
      <c r="A19" s="41" t="s">
        <v>45</v>
      </c>
      <c r="B19" s="1">
        <v>44359</v>
      </c>
      <c r="C19" s="2"/>
      <c r="D19" s="2">
        <v>461</v>
      </c>
      <c r="E19" s="42">
        <v>3</v>
      </c>
      <c r="F19" s="1">
        <v>27573</v>
      </c>
      <c r="G19" s="1">
        <v>16325</v>
      </c>
      <c r="H19" s="1">
        <v>15226</v>
      </c>
      <c r="I19" s="2">
        <v>158</v>
      </c>
      <c r="J19" s="1">
        <v>419247</v>
      </c>
      <c r="K19" s="1">
        <v>143907</v>
      </c>
      <c r="L19" s="1">
        <v>2913314</v>
      </c>
      <c r="M19" s="46"/>
      <c r="N19" s="37">
        <f>IFERROR(B19/J19,0)</f>
        <v>0.10580636235918206</v>
      </c>
      <c r="O19" s="38">
        <f>IFERROR(I19/H19,0)</f>
        <v>1.0376986733219493E-2</v>
      </c>
      <c r="P19" s="36">
        <f>D19*250</f>
        <v>115250</v>
      </c>
      <c r="Q19" s="39">
        <f>ABS(P19-B19)/B19</f>
        <v>1.5981198854798351</v>
      </c>
    </row>
    <row r="20" spans="1:17" ht="15" thickBot="1" x14ac:dyDescent="0.35">
      <c r="A20" s="41" t="s">
        <v>38</v>
      </c>
      <c r="B20" s="1">
        <v>49991</v>
      </c>
      <c r="C20" s="2"/>
      <c r="D20" s="2">
        <v>966</v>
      </c>
      <c r="E20" s="2"/>
      <c r="F20" s="1">
        <v>10463</v>
      </c>
      <c r="G20" s="1">
        <v>38562</v>
      </c>
      <c r="H20" s="1">
        <v>11189</v>
      </c>
      <c r="I20" s="2">
        <v>216</v>
      </c>
      <c r="J20" s="1">
        <v>894808</v>
      </c>
      <c r="K20" s="1">
        <v>200285</v>
      </c>
      <c r="L20" s="1">
        <v>4467673</v>
      </c>
      <c r="M20" s="46"/>
      <c r="N20" s="37">
        <f>IFERROR(B20/J20,0)</f>
        <v>5.5867850980322036E-2</v>
      </c>
      <c r="O20" s="38">
        <f>IFERROR(I20/H20,0)</f>
        <v>1.9304674233622306E-2</v>
      </c>
      <c r="P20" s="36">
        <f>D20*250</f>
        <v>241500</v>
      </c>
      <c r="Q20" s="39">
        <f>ABS(P20-B20)/B20</f>
        <v>3.8308695565201738</v>
      </c>
    </row>
    <row r="21" spans="1:17" ht="15" thickBot="1" x14ac:dyDescent="0.35">
      <c r="A21" s="41" t="s">
        <v>14</v>
      </c>
      <c r="B21" s="1">
        <v>149838</v>
      </c>
      <c r="C21" s="2"/>
      <c r="D21" s="1">
        <v>5004</v>
      </c>
      <c r="E21" s="2"/>
      <c r="F21" s="1">
        <v>134432</v>
      </c>
      <c r="G21" s="1">
        <v>10402</v>
      </c>
      <c r="H21" s="1">
        <v>32232</v>
      </c>
      <c r="I21" s="1">
        <v>1076</v>
      </c>
      <c r="J21" s="1">
        <v>1903883</v>
      </c>
      <c r="K21" s="1">
        <v>409543</v>
      </c>
      <c r="L21" s="1">
        <v>4648794</v>
      </c>
      <c r="M21" s="46"/>
      <c r="N21" s="37">
        <f>IFERROR(B21/J21,0)</f>
        <v>7.8701264731078538E-2</v>
      </c>
      <c r="O21" s="38">
        <f>IFERROR(I21/H21,0)</f>
        <v>3.3382973442541576E-2</v>
      </c>
      <c r="P21" s="36">
        <f>D21*250</f>
        <v>1251000</v>
      </c>
      <c r="Q21" s="39">
        <f>ABS(P21-B21)/B21</f>
        <v>7.3490169382933566</v>
      </c>
    </row>
    <row r="22" spans="1:17" ht="15" thickBot="1" x14ac:dyDescent="0.35">
      <c r="A22" s="41" t="s">
        <v>39</v>
      </c>
      <c r="B22" s="1">
        <v>4567</v>
      </c>
      <c r="C22" s="2"/>
      <c r="D22" s="2">
        <v>133</v>
      </c>
      <c r="E22" s="2"/>
      <c r="F22" s="1">
        <v>3978</v>
      </c>
      <c r="G22" s="2">
        <v>456</v>
      </c>
      <c r="H22" s="1">
        <v>3398</v>
      </c>
      <c r="I22" s="2">
        <v>99</v>
      </c>
      <c r="J22" s="1">
        <v>282211</v>
      </c>
      <c r="K22" s="1">
        <v>209945</v>
      </c>
      <c r="L22" s="1">
        <v>1344212</v>
      </c>
      <c r="M22" s="46"/>
      <c r="N22" s="37">
        <f>IFERROR(B22/J22,0)</f>
        <v>1.6182926958906635E-2</v>
      </c>
      <c r="O22" s="38">
        <f>IFERROR(I22/H22,0)</f>
        <v>2.9134785167745734E-2</v>
      </c>
      <c r="P22" s="36">
        <f>D22*250</f>
        <v>33250</v>
      </c>
      <c r="Q22" s="39">
        <f>ABS(P22-B22)/B22</f>
        <v>6.2804904751477997</v>
      </c>
    </row>
    <row r="23" spans="1:17" ht="15" thickBot="1" x14ac:dyDescent="0.35">
      <c r="A23" s="41" t="s">
        <v>26</v>
      </c>
      <c r="B23" s="1">
        <v>109319</v>
      </c>
      <c r="C23" s="2"/>
      <c r="D23" s="1">
        <v>3766</v>
      </c>
      <c r="E23" s="2"/>
      <c r="F23" s="1">
        <v>7026</v>
      </c>
      <c r="G23" s="1">
        <v>98527</v>
      </c>
      <c r="H23" s="1">
        <v>18082</v>
      </c>
      <c r="I23" s="2">
        <v>623</v>
      </c>
      <c r="J23" s="1">
        <v>1964931</v>
      </c>
      <c r="K23" s="1">
        <v>325014</v>
      </c>
      <c r="L23" s="1">
        <v>6045680</v>
      </c>
      <c r="M23" s="46"/>
      <c r="N23" s="37">
        <f>IFERROR(B23/J23,0)</f>
        <v>5.5635032476967383E-2</v>
      </c>
      <c r="O23" s="38">
        <f>IFERROR(I23/H23,0)</f>
        <v>3.4454153301625927E-2</v>
      </c>
      <c r="P23" s="36">
        <f>D23*250</f>
        <v>941500</v>
      </c>
      <c r="Q23" s="39">
        <f>ABS(P23-B23)/B23</f>
        <v>7.6124095536914904</v>
      </c>
    </row>
    <row r="24" spans="1:17" ht="15" thickBot="1" x14ac:dyDescent="0.35">
      <c r="A24" s="41" t="s">
        <v>17</v>
      </c>
      <c r="B24" s="1">
        <v>121131</v>
      </c>
      <c r="C24" s="2"/>
      <c r="D24" s="1">
        <v>9060</v>
      </c>
      <c r="E24" s="2"/>
      <c r="F24" s="1">
        <v>103920</v>
      </c>
      <c r="G24" s="1">
        <v>8151</v>
      </c>
      <c r="H24" s="1">
        <v>17574</v>
      </c>
      <c r="I24" s="1">
        <v>1314</v>
      </c>
      <c r="J24" s="1">
        <v>1973085</v>
      </c>
      <c r="K24" s="1">
        <v>286265</v>
      </c>
      <c r="L24" s="1">
        <v>6892503</v>
      </c>
      <c r="M24" s="46"/>
      <c r="N24" s="37">
        <f>IFERROR(B24/J24,0)</f>
        <v>6.1391678513596726E-2</v>
      </c>
      <c r="O24" s="38">
        <f>IFERROR(I24/H24,0)</f>
        <v>7.4769545920109245E-2</v>
      </c>
      <c r="P24" s="36">
        <f>D24*250</f>
        <v>2265000</v>
      </c>
      <c r="Q24" s="39">
        <f>ABS(P24-B24)/B24</f>
        <v>17.698764147905987</v>
      </c>
    </row>
    <row r="25" spans="1:17" ht="15" thickBot="1" x14ac:dyDescent="0.35">
      <c r="A25" s="41" t="s">
        <v>11</v>
      </c>
      <c r="B25" s="1">
        <v>114468</v>
      </c>
      <c r="C25" s="2"/>
      <c r="D25" s="1">
        <v>6781</v>
      </c>
      <c r="E25" s="2"/>
      <c r="F25" s="1">
        <v>76151</v>
      </c>
      <c r="G25" s="1">
        <v>31536</v>
      </c>
      <c r="H25" s="1">
        <v>11462</v>
      </c>
      <c r="I25" s="2">
        <v>679</v>
      </c>
      <c r="J25" s="1">
        <v>3108458</v>
      </c>
      <c r="K25" s="1">
        <v>311255</v>
      </c>
      <c r="L25" s="1">
        <v>9986857</v>
      </c>
      <c r="M25" s="46"/>
      <c r="N25" s="37">
        <f>IFERROR(B25/J25,0)</f>
        <v>3.6824689283239474E-2</v>
      </c>
      <c r="O25" s="38">
        <f>IFERROR(I25/H25,0)</f>
        <v>5.9239225266096665E-2</v>
      </c>
      <c r="P25" s="36">
        <f>D25*250</f>
        <v>1695250</v>
      </c>
      <c r="Q25" s="39">
        <f>ABS(P25-B25)/B25</f>
        <v>13.809815843729252</v>
      </c>
    </row>
    <row r="26" spans="1:17" ht="15" thickBot="1" x14ac:dyDescent="0.35">
      <c r="A26" s="41" t="s">
        <v>32</v>
      </c>
      <c r="B26" s="1">
        <v>77085</v>
      </c>
      <c r="C26" s="2"/>
      <c r="D26" s="1">
        <v>1882</v>
      </c>
      <c r="E26" s="2"/>
      <c r="F26" s="1">
        <v>69521</v>
      </c>
      <c r="G26" s="1">
        <v>5682</v>
      </c>
      <c r="H26" s="1">
        <v>13668</v>
      </c>
      <c r="I26" s="2">
        <v>334</v>
      </c>
      <c r="J26" s="1">
        <v>1525555</v>
      </c>
      <c r="K26" s="1">
        <v>270506</v>
      </c>
      <c r="L26" s="1">
        <v>5639632</v>
      </c>
      <c r="M26" s="48"/>
      <c r="N26" s="37">
        <f>IFERROR(B26/J26,0)</f>
        <v>5.0529151685779927E-2</v>
      </c>
      <c r="O26" s="38">
        <f>IFERROR(I26/H26,0)</f>
        <v>2.4436640327772902E-2</v>
      </c>
      <c r="P26" s="36">
        <f>D26*250</f>
        <v>470500</v>
      </c>
      <c r="Q26" s="39">
        <f>ABS(P26-B26)/B26</f>
        <v>5.1036518129337747</v>
      </c>
    </row>
    <row r="27" spans="1:17" ht="15" thickBot="1" x14ac:dyDescent="0.35">
      <c r="A27" s="41" t="s">
        <v>30</v>
      </c>
      <c r="B27" s="1">
        <v>84365</v>
      </c>
      <c r="C27" s="2"/>
      <c r="D27" s="1">
        <v>2526</v>
      </c>
      <c r="E27" s="2"/>
      <c r="F27" s="1">
        <v>67918</v>
      </c>
      <c r="G27" s="1">
        <v>13921</v>
      </c>
      <c r="H27" s="1">
        <v>28347</v>
      </c>
      <c r="I27" s="2">
        <v>849</v>
      </c>
      <c r="J27" s="1">
        <v>635910</v>
      </c>
      <c r="K27" s="1">
        <v>213669</v>
      </c>
      <c r="L27" s="1">
        <v>2976149</v>
      </c>
      <c r="M27" s="46"/>
      <c r="N27" s="37">
        <f>IFERROR(B27/J27,0)</f>
        <v>0.13266814486326681</v>
      </c>
      <c r="O27" s="38">
        <f>IFERROR(I27/H27,0)</f>
        <v>2.9950259286697006E-2</v>
      </c>
      <c r="P27" s="36">
        <f>D27*250</f>
        <v>631500</v>
      </c>
      <c r="Q27" s="39">
        <f>ABS(P27-B27)/B27</f>
        <v>6.4853315948556869</v>
      </c>
    </row>
    <row r="28" spans="1:17" ht="15" thickBot="1" x14ac:dyDescent="0.35">
      <c r="A28" s="41" t="s">
        <v>35</v>
      </c>
      <c r="B28" s="1">
        <v>88802</v>
      </c>
      <c r="C28" s="2"/>
      <c r="D28" s="1">
        <v>1692</v>
      </c>
      <c r="E28" s="2"/>
      <c r="F28" s="1">
        <v>13516</v>
      </c>
      <c r="G28" s="1">
        <v>73594</v>
      </c>
      <c r="H28" s="1">
        <v>14469</v>
      </c>
      <c r="I28" s="2">
        <v>276</v>
      </c>
      <c r="J28" s="1">
        <v>1067354</v>
      </c>
      <c r="K28" s="1">
        <v>173909</v>
      </c>
      <c r="L28" s="1">
        <v>6137428</v>
      </c>
      <c r="M28" s="46"/>
      <c r="N28" s="37">
        <f>IFERROR(B28/J28,0)</f>
        <v>8.3198264118558601E-2</v>
      </c>
      <c r="O28" s="38">
        <f>IFERROR(I28/H28,0)</f>
        <v>1.9075264358283228E-2</v>
      </c>
      <c r="P28" s="36">
        <f>D28*250</f>
        <v>423000</v>
      </c>
      <c r="Q28" s="39">
        <f>ABS(P28-B28)/B28</f>
        <v>3.7634062295894237</v>
      </c>
    </row>
    <row r="29" spans="1:17" ht="15" thickBot="1" x14ac:dyDescent="0.35">
      <c r="A29" s="41" t="s">
        <v>51</v>
      </c>
      <c r="B29" s="1">
        <v>7691</v>
      </c>
      <c r="C29" s="2"/>
      <c r="D29" s="2">
        <v>109</v>
      </c>
      <c r="E29" s="2"/>
      <c r="F29" s="1">
        <v>5584</v>
      </c>
      <c r="G29" s="1">
        <v>1998</v>
      </c>
      <c r="H29" s="1">
        <v>7196</v>
      </c>
      <c r="I29" s="2">
        <v>102</v>
      </c>
      <c r="J29" s="1">
        <v>253873</v>
      </c>
      <c r="K29" s="1">
        <v>237536</v>
      </c>
      <c r="L29" s="1">
        <v>1068778</v>
      </c>
      <c r="M29" s="46"/>
      <c r="N29" s="37">
        <f>IFERROR(B29/J29,0)</f>
        <v>3.0294674896503369E-2</v>
      </c>
      <c r="O29" s="38">
        <f>IFERROR(I29/H29,0)</f>
        <v>1.4174541411895497E-2</v>
      </c>
      <c r="P29" s="36">
        <f>D29*250</f>
        <v>27250</v>
      </c>
      <c r="Q29" s="39">
        <f>ABS(P29-B29)/B29</f>
        <v>2.5431023273956574</v>
      </c>
    </row>
    <row r="30" spans="1:17" ht="15" thickBot="1" x14ac:dyDescent="0.35">
      <c r="A30" s="41" t="s">
        <v>50</v>
      </c>
      <c r="B30" s="1">
        <v>34995</v>
      </c>
      <c r="C30" s="2"/>
      <c r="D30" s="2">
        <v>399</v>
      </c>
      <c r="E30" s="2"/>
      <c r="F30" s="1">
        <v>26466</v>
      </c>
      <c r="G30" s="1">
        <v>8130</v>
      </c>
      <c r="H30" s="1">
        <v>18091</v>
      </c>
      <c r="I30" s="2">
        <v>206</v>
      </c>
      <c r="J30" s="1">
        <v>369391</v>
      </c>
      <c r="K30" s="1">
        <v>190958</v>
      </c>
      <c r="L30" s="1">
        <v>1934408</v>
      </c>
      <c r="M30" s="46"/>
      <c r="N30" s="37">
        <f>IFERROR(B30/J30,0)</f>
        <v>9.4737013083697225E-2</v>
      </c>
      <c r="O30" s="38">
        <f>IFERROR(I30/H30,0)</f>
        <v>1.1386877452877121E-2</v>
      </c>
      <c r="P30" s="36">
        <f>D30*250</f>
        <v>99750</v>
      </c>
      <c r="Q30" s="39">
        <f>ABS(P30-B30)/B30</f>
        <v>1.8504072010287185</v>
      </c>
    </row>
    <row r="31" spans="1:17" ht="15" thickBot="1" x14ac:dyDescent="0.35">
      <c r="A31" s="41" t="s">
        <v>31</v>
      </c>
      <c r="B31" s="1">
        <v>69872</v>
      </c>
      <c r="C31" s="2"/>
      <c r="D31" s="1">
        <v>1336</v>
      </c>
      <c r="E31" s="2"/>
      <c r="F31" s="1">
        <v>28839</v>
      </c>
      <c r="G31" s="1">
        <v>39697</v>
      </c>
      <c r="H31" s="1">
        <v>22685</v>
      </c>
      <c r="I31" s="2">
        <v>434</v>
      </c>
      <c r="J31" s="1">
        <v>862254</v>
      </c>
      <c r="K31" s="1">
        <v>279938</v>
      </c>
      <c r="L31" s="1">
        <v>3080156</v>
      </c>
      <c r="M31" s="46"/>
      <c r="N31" s="37">
        <f>IFERROR(B31/J31,0)</f>
        <v>8.1034126835016138E-2</v>
      </c>
      <c r="O31" s="38">
        <f>IFERROR(I31/H31,0)</f>
        <v>1.9131584747630593E-2</v>
      </c>
      <c r="P31" s="36">
        <f>D31*250</f>
        <v>334000</v>
      </c>
      <c r="Q31" s="39">
        <f>ABS(P31-B31)/B31</f>
        <v>3.7801694527135332</v>
      </c>
    </row>
    <row r="32" spans="1:17" ht="15" thickBot="1" x14ac:dyDescent="0.35">
      <c r="A32" s="41" t="s">
        <v>42</v>
      </c>
      <c r="B32" s="1">
        <v>7309</v>
      </c>
      <c r="C32" s="2"/>
      <c r="D32" s="2">
        <v>432</v>
      </c>
      <c r="E32" s="2"/>
      <c r="F32" s="1">
        <v>6653</v>
      </c>
      <c r="G32" s="2">
        <v>224</v>
      </c>
      <c r="H32" s="1">
        <v>5375</v>
      </c>
      <c r="I32" s="2">
        <v>318</v>
      </c>
      <c r="J32" s="1">
        <v>241042</v>
      </c>
      <c r="K32" s="1">
        <v>177274</v>
      </c>
      <c r="L32" s="1">
        <v>1359711</v>
      </c>
      <c r="M32" s="46"/>
      <c r="N32" s="37">
        <f>IFERROR(B32/J32,0)</f>
        <v>3.032251640792891E-2</v>
      </c>
      <c r="O32" s="38">
        <f>IFERROR(I32/H32,0)</f>
        <v>5.9162790697674418E-2</v>
      </c>
      <c r="P32" s="36">
        <f>D32*250</f>
        <v>108000</v>
      </c>
      <c r="Q32" s="39">
        <f>ABS(P32-B32)/B32</f>
        <v>13.776303187850596</v>
      </c>
    </row>
    <row r="33" spans="1:17" ht="15" thickBot="1" x14ac:dyDescent="0.35">
      <c r="A33" s="41" t="s">
        <v>8</v>
      </c>
      <c r="B33" s="1">
        <v>198252</v>
      </c>
      <c r="C33" s="2"/>
      <c r="D33" s="1">
        <v>16068</v>
      </c>
      <c r="E33" s="2"/>
      <c r="F33" s="1">
        <v>162475</v>
      </c>
      <c r="G33" s="1">
        <v>19709</v>
      </c>
      <c r="H33" s="1">
        <v>22320</v>
      </c>
      <c r="I33" s="1">
        <v>1809</v>
      </c>
      <c r="J33" s="1">
        <v>2902267</v>
      </c>
      <c r="K33" s="1">
        <v>326751</v>
      </c>
      <c r="L33" s="1">
        <v>8882190</v>
      </c>
      <c r="M33" s="47"/>
      <c r="N33" s="37">
        <f>IFERROR(B33/J33,0)</f>
        <v>6.8309359545486337E-2</v>
      </c>
      <c r="O33" s="38">
        <f>IFERROR(I33/H33,0)</f>
        <v>8.1048387096774199E-2</v>
      </c>
      <c r="P33" s="36">
        <f>D33*250</f>
        <v>4017000</v>
      </c>
      <c r="Q33" s="39">
        <f>ABS(P33-B33)/B33</f>
        <v>19.262090672477452</v>
      </c>
    </row>
    <row r="34" spans="1:17" ht="15" thickBot="1" x14ac:dyDescent="0.35">
      <c r="A34" s="41" t="s">
        <v>44</v>
      </c>
      <c r="B34" s="1">
        <v>25612</v>
      </c>
      <c r="C34" s="2"/>
      <c r="D34" s="2">
        <v>790</v>
      </c>
      <c r="E34" s="2"/>
      <c r="F34" s="1">
        <v>13180</v>
      </c>
      <c r="G34" s="1">
        <v>11642</v>
      </c>
      <c r="H34" s="1">
        <v>12215</v>
      </c>
      <c r="I34" s="2">
        <v>377</v>
      </c>
      <c r="J34" s="1">
        <v>770959</v>
      </c>
      <c r="K34" s="1">
        <v>367679</v>
      </c>
      <c r="L34" s="1">
        <v>2096829</v>
      </c>
      <c r="M34" s="46"/>
      <c r="N34" s="37">
        <f>IFERROR(B34/J34,0)</f>
        <v>3.3220962463632958E-2</v>
      </c>
      <c r="O34" s="38">
        <f>IFERROR(I34/H34,0)</f>
        <v>3.0863692181743757E-2</v>
      </c>
      <c r="P34" s="36">
        <f>D34*250</f>
        <v>197500</v>
      </c>
      <c r="Q34" s="39">
        <f>ABS(P34-B34)/B34</f>
        <v>6.7112291113540525</v>
      </c>
    </row>
    <row r="35" spans="1:17" ht="15" thickBot="1" x14ac:dyDescent="0.35">
      <c r="A35" s="41" t="s">
        <v>7</v>
      </c>
      <c r="B35" s="1">
        <v>468230</v>
      </c>
      <c r="C35" s="2"/>
      <c r="D35" s="1">
        <v>33052</v>
      </c>
      <c r="E35" s="2"/>
      <c r="F35" s="1">
        <v>373143</v>
      </c>
      <c r="G35" s="1">
        <v>62035</v>
      </c>
      <c r="H35" s="1">
        <v>24069</v>
      </c>
      <c r="I35" s="1">
        <v>1699</v>
      </c>
      <c r="J35" s="1">
        <v>8428477</v>
      </c>
      <c r="K35" s="1">
        <v>433261</v>
      </c>
      <c r="L35" s="1">
        <v>19453561</v>
      </c>
      <c r="M35" s="46"/>
      <c r="N35" s="37">
        <f>IFERROR(B35/J35,0)</f>
        <v>5.5553334250066769E-2</v>
      </c>
      <c r="O35" s="38">
        <f>IFERROR(I35/H35,0)</f>
        <v>7.0588724084922519E-2</v>
      </c>
      <c r="P35" s="36">
        <f>D35*250</f>
        <v>8263000</v>
      </c>
      <c r="Q35" s="39">
        <f>ABS(P35-B35)/B35</f>
        <v>16.647310082651689</v>
      </c>
    </row>
    <row r="36" spans="1:17" ht="15" thickBot="1" x14ac:dyDescent="0.35">
      <c r="A36" s="41" t="s">
        <v>24</v>
      </c>
      <c r="B36" s="1">
        <v>171623</v>
      </c>
      <c r="C36" s="2"/>
      <c r="D36" s="1">
        <v>2807</v>
      </c>
      <c r="E36" s="2"/>
      <c r="F36" s="1">
        <v>145884</v>
      </c>
      <c r="G36" s="1">
        <v>22932</v>
      </c>
      <c r="H36" s="1">
        <v>16364</v>
      </c>
      <c r="I36" s="2">
        <v>268</v>
      </c>
      <c r="J36" s="1">
        <v>2315310</v>
      </c>
      <c r="K36" s="1">
        <v>220756</v>
      </c>
      <c r="L36" s="1">
        <v>10488084</v>
      </c>
      <c r="M36" s="47"/>
      <c r="N36" s="37">
        <f>IFERROR(B36/J36,0)</f>
        <v>7.4125279120290585E-2</v>
      </c>
      <c r="O36" s="38">
        <f>IFERROR(I36/H36,0)</f>
        <v>1.6377413835248107E-2</v>
      </c>
      <c r="P36" s="36">
        <f>D36*250</f>
        <v>701750</v>
      </c>
      <c r="Q36" s="39">
        <f>ABS(P36-B36)/B36</f>
        <v>3.0889041678562896</v>
      </c>
    </row>
    <row r="37" spans="1:17" ht="15" thickBot="1" x14ac:dyDescent="0.35">
      <c r="A37" s="41" t="s">
        <v>53</v>
      </c>
      <c r="B37" s="1">
        <v>12267</v>
      </c>
      <c r="C37" s="2"/>
      <c r="D37" s="2">
        <v>148</v>
      </c>
      <c r="E37" s="2"/>
      <c r="F37" s="1">
        <v>9834</v>
      </c>
      <c r="G37" s="1">
        <v>2285</v>
      </c>
      <c r="H37" s="1">
        <v>16097</v>
      </c>
      <c r="I37" s="2">
        <v>194</v>
      </c>
      <c r="J37" s="1">
        <v>204097</v>
      </c>
      <c r="K37" s="1">
        <v>267822</v>
      </c>
      <c r="L37" s="1">
        <v>762062</v>
      </c>
      <c r="M37" s="46"/>
      <c r="N37" s="37">
        <f>IFERROR(B37/J37,0)</f>
        <v>6.0103774185803809E-2</v>
      </c>
      <c r="O37" s="38">
        <f>IFERROR(I37/H37,0)</f>
        <v>1.2051935143194385E-2</v>
      </c>
      <c r="P37" s="36">
        <f>D37*250</f>
        <v>37000</v>
      </c>
      <c r="Q37" s="39">
        <f>ABS(P37-B37)/B37</f>
        <v>2.01622238526127</v>
      </c>
    </row>
    <row r="38" spans="1:17" ht="13.5" thickBot="1" x14ac:dyDescent="0.35">
      <c r="A38" s="44" t="s">
        <v>67</v>
      </c>
      <c r="B38" s="2">
        <v>57</v>
      </c>
      <c r="C38" s="2"/>
      <c r="D38" s="2">
        <v>2</v>
      </c>
      <c r="E38" s="2"/>
      <c r="F38" s="2">
        <v>19</v>
      </c>
      <c r="G38" s="2">
        <v>36</v>
      </c>
      <c r="H38" s="2"/>
      <c r="I38" s="2"/>
      <c r="J38" s="1">
        <v>17626</v>
      </c>
      <c r="K38" s="2"/>
      <c r="L38" s="2"/>
      <c r="M38" s="46"/>
      <c r="N38" s="37">
        <f>IFERROR(B38/J38,0)</f>
        <v>3.233859071825712E-3</v>
      </c>
      <c r="O38" s="38">
        <f>IFERROR(I38/H38,0)</f>
        <v>0</v>
      </c>
      <c r="P38" s="36">
        <f>D38*250</f>
        <v>500</v>
      </c>
      <c r="Q38" s="39">
        <f>ABS(P38-B38)/B38</f>
        <v>7.7719298245614032</v>
      </c>
    </row>
    <row r="39" spans="1:17" ht="15" thickBot="1" x14ac:dyDescent="0.35">
      <c r="A39" s="41" t="s">
        <v>21</v>
      </c>
      <c r="B39" s="1">
        <v>125824</v>
      </c>
      <c r="C39" s="2"/>
      <c r="D39" s="1">
        <v>4186</v>
      </c>
      <c r="E39" s="2"/>
      <c r="F39" s="1">
        <v>105065</v>
      </c>
      <c r="G39" s="1">
        <v>16573</v>
      </c>
      <c r="H39" s="1">
        <v>10764</v>
      </c>
      <c r="I39" s="2">
        <v>358</v>
      </c>
      <c r="J39" s="1">
        <v>2286138</v>
      </c>
      <c r="K39" s="1">
        <v>195579</v>
      </c>
      <c r="L39" s="1">
        <v>11689100</v>
      </c>
      <c r="M39" s="46"/>
      <c r="N39" s="37">
        <f>IFERROR(B39/J39,0)</f>
        <v>5.5037797368312852E-2</v>
      </c>
      <c r="O39" s="38">
        <f>IFERROR(I39/H39,0)</f>
        <v>3.3259011519881088E-2</v>
      </c>
      <c r="P39" s="36">
        <f>D39*250</f>
        <v>1046500</v>
      </c>
      <c r="Q39" s="39">
        <f>ABS(P39-B39)/B39</f>
        <v>7.3171731943031535</v>
      </c>
    </row>
    <row r="40" spans="1:17" ht="15" thickBot="1" x14ac:dyDescent="0.35">
      <c r="A40" s="41" t="s">
        <v>46</v>
      </c>
      <c r="B40" s="1">
        <v>60118</v>
      </c>
      <c r="C40" s="2"/>
      <c r="D40" s="2">
        <v>821</v>
      </c>
      <c r="E40" s="2"/>
      <c r="F40" s="1">
        <v>50646</v>
      </c>
      <c r="G40" s="1">
        <v>8651</v>
      </c>
      <c r="H40" s="1">
        <v>15193</v>
      </c>
      <c r="I40" s="2">
        <v>207</v>
      </c>
      <c r="J40" s="1">
        <v>914602</v>
      </c>
      <c r="K40" s="1">
        <v>231137</v>
      </c>
      <c r="L40" s="1">
        <v>3956971</v>
      </c>
      <c r="M40" s="46"/>
      <c r="N40" s="37">
        <f>IFERROR(B40/J40,0)</f>
        <v>6.5731323570252409E-2</v>
      </c>
      <c r="O40" s="38">
        <f>IFERROR(I40/H40,0)</f>
        <v>1.3624695583492398E-2</v>
      </c>
      <c r="P40" s="36">
        <f>D40*250</f>
        <v>205250</v>
      </c>
      <c r="Q40" s="39">
        <f>ABS(P40-B40)/B40</f>
        <v>2.4141188994976548</v>
      </c>
    </row>
    <row r="41" spans="1:17" ht="15" thickBot="1" x14ac:dyDescent="0.35">
      <c r="A41" s="41" t="s">
        <v>37</v>
      </c>
      <c r="B41" s="1">
        <v>27075</v>
      </c>
      <c r="C41" s="2"/>
      <c r="D41" s="2">
        <v>468</v>
      </c>
      <c r="E41" s="2"/>
      <c r="F41" s="1">
        <v>5144</v>
      </c>
      <c r="G41" s="1">
        <v>21463</v>
      </c>
      <c r="H41" s="1">
        <v>6419</v>
      </c>
      <c r="I41" s="2">
        <v>111</v>
      </c>
      <c r="J41" s="1">
        <v>565072</v>
      </c>
      <c r="K41" s="1">
        <v>133975</v>
      </c>
      <c r="L41" s="1">
        <v>4217737</v>
      </c>
      <c r="M41" s="46"/>
      <c r="N41" s="37">
        <f>IFERROR(B41/J41,0)</f>
        <v>4.7914248095817881E-2</v>
      </c>
      <c r="O41" s="38">
        <f>IFERROR(I41/H41,0)</f>
        <v>1.7292413148465493E-2</v>
      </c>
      <c r="P41" s="36">
        <f>D41*250</f>
        <v>117000</v>
      </c>
      <c r="Q41" s="39">
        <f>ABS(P41-B41)/B41</f>
        <v>3.3213296398891967</v>
      </c>
    </row>
    <row r="42" spans="1:17" ht="15" thickBot="1" x14ac:dyDescent="0.35">
      <c r="A42" s="41" t="s">
        <v>19</v>
      </c>
      <c r="B42" s="1">
        <v>140577</v>
      </c>
      <c r="C42" s="2"/>
      <c r="D42" s="1">
        <v>7812</v>
      </c>
      <c r="E42" s="2"/>
      <c r="F42" s="1">
        <v>111201</v>
      </c>
      <c r="G42" s="1">
        <v>21564</v>
      </c>
      <c r="H42" s="1">
        <v>10981</v>
      </c>
      <c r="I42" s="2">
        <v>610</v>
      </c>
      <c r="J42" s="1">
        <v>1692158</v>
      </c>
      <c r="K42" s="1">
        <v>132179</v>
      </c>
      <c r="L42" s="1">
        <v>12801989</v>
      </c>
      <c r="M42" s="46"/>
      <c r="N42" s="37">
        <f>IFERROR(B42/J42,0)</f>
        <v>8.3075575685012865E-2</v>
      </c>
      <c r="O42" s="38">
        <f>IFERROR(I42/H42,0)</f>
        <v>5.5550496311811311E-2</v>
      </c>
      <c r="P42" s="36">
        <f>D42*250</f>
        <v>1953000</v>
      </c>
      <c r="Q42" s="39">
        <f>ABS(P42-B42)/B42</f>
        <v>12.892742055955098</v>
      </c>
    </row>
    <row r="43" spans="1:17" ht="13.5" thickBot="1" x14ac:dyDescent="0.35">
      <c r="A43" s="44" t="s">
        <v>65</v>
      </c>
      <c r="B43" s="1">
        <v>34003</v>
      </c>
      <c r="C43" s="2"/>
      <c r="D43" s="2">
        <v>443</v>
      </c>
      <c r="E43" s="2"/>
      <c r="F43" s="1">
        <v>2267</v>
      </c>
      <c r="G43" s="1">
        <v>31293</v>
      </c>
      <c r="H43" s="1">
        <v>10039</v>
      </c>
      <c r="I43" s="2">
        <v>131</v>
      </c>
      <c r="J43" s="1">
        <v>464073</v>
      </c>
      <c r="K43" s="1">
        <v>137018</v>
      </c>
      <c r="L43" s="1">
        <v>3386941</v>
      </c>
      <c r="M43" s="46"/>
      <c r="N43" s="37">
        <f>IFERROR(B43/J43,0)</f>
        <v>7.3270800068092737E-2</v>
      </c>
      <c r="O43" s="38">
        <f>IFERROR(I43/H43,0)</f>
        <v>1.3049108476939934E-2</v>
      </c>
      <c r="P43" s="36">
        <f>D43*250</f>
        <v>110750</v>
      </c>
      <c r="Q43" s="39">
        <f>ABS(P43-B43)/B43</f>
        <v>2.2570655530394377</v>
      </c>
    </row>
    <row r="44" spans="1:17" ht="15" thickBot="1" x14ac:dyDescent="0.35">
      <c r="A44" s="41" t="s">
        <v>40</v>
      </c>
      <c r="B44" s="1">
        <v>22078</v>
      </c>
      <c r="C44" s="2"/>
      <c r="D44" s="1">
        <v>1051</v>
      </c>
      <c r="E44" s="2"/>
      <c r="F44" s="1">
        <v>2130</v>
      </c>
      <c r="G44" s="1">
        <v>18897</v>
      </c>
      <c r="H44" s="1">
        <v>20841</v>
      </c>
      <c r="I44" s="2">
        <v>992</v>
      </c>
      <c r="J44" s="1">
        <v>536139</v>
      </c>
      <c r="K44" s="1">
        <v>506097</v>
      </c>
      <c r="L44" s="1">
        <v>1059361</v>
      </c>
      <c r="M44" s="46"/>
      <c r="N44" s="37">
        <f>IFERROR(B44/J44,0)</f>
        <v>4.1179619464355326E-2</v>
      </c>
      <c r="O44" s="38">
        <f>IFERROR(I44/H44,0)</f>
        <v>4.7598483757977067E-2</v>
      </c>
      <c r="P44" s="36">
        <f>D44*250</f>
        <v>262750</v>
      </c>
      <c r="Q44" s="39">
        <f>ABS(P44-B44)/B44</f>
        <v>10.900987408279736</v>
      </c>
    </row>
    <row r="45" spans="1:17" ht="15" thickBot="1" x14ac:dyDescent="0.35">
      <c r="A45" s="41" t="s">
        <v>25</v>
      </c>
      <c r="B45" s="1">
        <v>120503</v>
      </c>
      <c r="C45" s="2"/>
      <c r="D45" s="1">
        <v>2794</v>
      </c>
      <c r="E45" s="2"/>
      <c r="F45" s="1">
        <v>51431</v>
      </c>
      <c r="G45" s="1">
        <v>66278</v>
      </c>
      <c r="H45" s="1">
        <v>23404</v>
      </c>
      <c r="I45" s="2">
        <v>543</v>
      </c>
      <c r="J45" s="1">
        <v>1023083</v>
      </c>
      <c r="K45" s="1">
        <v>198707</v>
      </c>
      <c r="L45" s="1">
        <v>5148714</v>
      </c>
      <c r="M45" s="46"/>
      <c r="N45" s="37">
        <f>IFERROR(B45/J45,0)</f>
        <v>0.11778418759768269</v>
      </c>
      <c r="O45" s="38">
        <f>IFERROR(I45/H45,0)</f>
        <v>2.3201162194496666E-2</v>
      </c>
      <c r="P45" s="36">
        <f>D45*250</f>
        <v>698500</v>
      </c>
      <c r="Q45" s="39">
        <f>ABS(P45-B45)/B45</f>
        <v>4.7965361858210995</v>
      </c>
    </row>
    <row r="46" spans="1:17" ht="15" thickBot="1" x14ac:dyDescent="0.35">
      <c r="A46" s="41" t="s">
        <v>54</v>
      </c>
      <c r="B46" s="1">
        <v>14003</v>
      </c>
      <c r="C46" s="2"/>
      <c r="D46" s="2">
        <v>169</v>
      </c>
      <c r="E46" s="2"/>
      <c r="F46" s="1">
        <v>10959</v>
      </c>
      <c r="G46" s="1">
        <v>2875</v>
      </c>
      <c r="H46" s="1">
        <v>15829</v>
      </c>
      <c r="I46" s="2">
        <v>191</v>
      </c>
      <c r="J46" s="1">
        <v>148925</v>
      </c>
      <c r="K46" s="1">
        <v>168342</v>
      </c>
      <c r="L46" s="1">
        <v>884659</v>
      </c>
      <c r="M46" s="46"/>
      <c r="N46" s="37">
        <f>IFERROR(B46/J46,0)</f>
        <v>9.4027194896760119E-2</v>
      </c>
      <c r="O46" s="38">
        <f>IFERROR(I46/H46,0)</f>
        <v>1.2066460294396361E-2</v>
      </c>
      <c r="P46" s="36">
        <f>D46*250</f>
        <v>42250</v>
      </c>
      <c r="Q46" s="39">
        <f>ABS(P46-B46)/B46</f>
        <v>2.0172105977290582</v>
      </c>
    </row>
    <row r="47" spans="1:17" ht="15" thickBot="1" x14ac:dyDescent="0.35">
      <c r="A47" s="41" t="s">
        <v>20</v>
      </c>
      <c r="B47" s="1">
        <v>157831</v>
      </c>
      <c r="C47" s="2"/>
      <c r="D47" s="1">
        <v>1797</v>
      </c>
      <c r="E47" s="2"/>
      <c r="F47" s="1">
        <v>120675</v>
      </c>
      <c r="G47" s="1">
        <v>35359</v>
      </c>
      <c r="H47" s="1">
        <v>23111</v>
      </c>
      <c r="I47" s="2">
        <v>263</v>
      </c>
      <c r="J47" s="1">
        <v>2234298</v>
      </c>
      <c r="K47" s="1">
        <v>327170</v>
      </c>
      <c r="L47" s="1">
        <v>6829174</v>
      </c>
      <c r="M47" s="46"/>
      <c r="N47" s="37">
        <f>IFERROR(B47/J47,0)</f>
        <v>7.06400847156467E-2</v>
      </c>
      <c r="O47" s="38">
        <f>IFERROR(I47/H47,0)</f>
        <v>1.1379862403184631E-2</v>
      </c>
      <c r="P47" s="36">
        <f>D47*250</f>
        <v>449250</v>
      </c>
      <c r="Q47" s="39">
        <f>ABS(P47-B47)/B47</f>
        <v>1.8463989963948781</v>
      </c>
    </row>
    <row r="48" spans="1:17" ht="15" thickBot="1" x14ac:dyDescent="0.35">
      <c r="A48" s="41" t="s">
        <v>15</v>
      </c>
      <c r="B48" s="1">
        <v>652228</v>
      </c>
      <c r="C48" s="2"/>
      <c r="D48" s="1">
        <v>13244</v>
      </c>
      <c r="E48" s="2"/>
      <c r="F48" s="1">
        <v>536146</v>
      </c>
      <c r="G48" s="1">
        <v>102838</v>
      </c>
      <c r="H48" s="1">
        <v>22494</v>
      </c>
      <c r="I48" s="2">
        <v>457</v>
      </c>
      <c r="J48" s="1">
        <v>5497242</v>
      </c>
      <c r="K48" s="1">
        <v>189587</v>
      </c>
      <c r="L48" s="1">
        <v>28995881</v>
      </c>
      <c r="M48" s="46"/>
      <c r="N48" s="37">
        <f>IFERROR(B48/J48,0)</f>
        <v>0.11864640486993296</v>
      </c>
      <c r="O48" s="38">
        <f>IFERROR(I48/H48,0)</f>
        <v>2.0316528852138346E-2</v>
      </c>
      <c r="P48" s="36">
        <f>D48*250</f>
        <v>3311000</v>
      </c>
      <c r="Q48" s="39">
        <f>ABS(P48-B48)/B48</f>
        <v>4.0764456601065886</v>
      </c>
    </row>
    <row r="49" spans="1:17" ht="13.5" thickBot="1" x14ac:dyDescent="0.35">
      <c r="A49" s="44" t="s">
        <v>66</v>
      </c>
      <c r="B49" s="1">
        <v>1143</v>
      </c>
      <c r="C49" s="2"/>
      <c r="D49" s="2">
        <v>15</v>
      </c>
      <c r="E49" s="2"/>
      <c r="F49" s="2">
        <v>998</v>
      </c>
      <c r="G49" s="2">
        <v>130</v>
      </c>
      <c r="H49" s="2"/>
      <c r="I49" s="2"/>
      <c r="J49" s="1">
        <v>16505</v>
      </c>
      <c r="K49" s="2"/>
      <c r="L49" s="2"/>
      <c r="M49" s="46"/>
      <c r="N49" s="37">
        <f>IFERROR(B49/J49,0)</f>
        <v>6.9251741896395033E-2</v>
      </c>
      <c r="O49" s="38">
        <f>IFERROR(I49/H49,0)</f>
        <v>0</v>
      </c>
      <c r="P49" s="36">
        <f>D49*250</f>
        <v>3750</v>
      </c>
      <c r="Q49" s="39">
        <f>ABS(P49-B49)/B49</f>
        <v>2.2808398950131235</v>
      </c>
    </row>
    <row r="50" spans="1:17" ht="15" thickBot="1" x14ac:dyDescent="0.35">
      <c r="A50" s="41" t="s">
        <v>28</v>
      </c>
      <c r="B50" s="1">
        <v>52822</v>
      </c>
      <c r="C50" s="2"/>
      <c r="D50" s="2">
        <v>410</v>
      </c>
      <c r="E50" s="2"/>
      <c r="F50" s="1">
        <v>44658</v>
      </c>
      <c r="G50" s="1">
        <v>7754</v>
      </c>
      <c r="H50" s="1">
        <v>16476</v>
      </c>
      <c r="I50" s="2">
        <v>128</v>
      </c>
      <c r="J50" s="1">
        <v>829072</v>
      </c>
      <c r="K50" s="1">
        <v>258604</v>
      </c>
      <c r="L50" s="1">
        <v>3205958</v>
      </c>
      <c r="M50" s="46"/>
      <c r="N50" s="37">
        <f>IFERROR(B50/J50,0)</f>
        <v>6.3712198699268585E-2</v>
      </c>
      <c r="O50" s="38">
        <f>IFERROR(I50/H50,0)</f>
        <v>7.7688759407623211E-3</v>
      </c>
      <c r="P50" s="36">
        <f>D50*250</f>
        <v>102500</v>
      </c>
      <c r="Q50" s="39">
        <f>ABS(P50-B50)/B50</f>
        <v>0.94047934572715919</v>
      </c>
    </row>
    <row r="51" spans="1:17" ht="15" thickBot="1" x14ac:dyDescent="0.35">
      <c r="A51" s="41" t="s">
        <v>48</v>
      </c>
      <c r="B51" s="1">
        <v>1637</v>
      </c>
      <c r="C51" s="2"/>
      <c r="D51" s="2">
        <v>58</v>
      </c>
      <c r="E51" s="2"/>
      <c r="F51" s="1">
        <v>1433</v>
      </c>
      <c r="G51" s="2">
        <v>146</v>
      </c>
      <c r="H51" s="1">
        <v>2623</v>
      </c>
      <c r="I51" s="2">
        <v>93</v>
      </c>
      <c r="J51" s="1">
        <v>139096</v>
      </c>
      <c r="K51" s="1">
        <v>222914</v>
      </c>
      <c r="L51" s="1">
        <v>623989</v>
      </c>
      <c r="M51" s="46"/>
      <c r="N51" s="37">
        <f>IFERROR(B51/J51,0)</f>
        <v>1.1768850290446886E-2</v>
      </c>
      <c r="O51" s="38">
        <f>IFERROR(I51/H51,0)</f>
        <v>3.5455585207777356E-2</v>
      </c>
      <c r="P51" s="36">
        <f>D51*250</f>
        <v>14500</v>
      </c>
      <c r="Q51" s="39">
        <f>ABS(P51-B51)/B51</f>
        <v>7.8576664630421504</v>
      </c>
    </row>
    <row r="52" spans="1:17" ht="15" thickBot="1" x14ac:dyDescent="0.35">
      <c r="A52" s="41" t="s">
        <v>29</v>
      </c>
      <c r="B52" s="1">
        <v>122542</v>
      </c>
      <c r="C52" s="2"/>
      <c r="D52" s="1">
        <v>2641</v>
      </c>
      <c r="E52" s="2"/>
      <c r="F52" s="1">
        <v>15319</v>
      </c>
      <c r="G52" s="1">
        <v>104582</v>
      </c>
      <c r="H52" s="1">
        <v>14357</v>
      </c>
      <c r="I52" s="2">
        <v>309</v>
      </c>
      <c r="J52" s="1">
        <v>1734390</v>
      </c>
      <c r="K52" s="1">
        <v>203197</v>
      </c>
      <c r="L52" s="1">
        <v>8535519</v>
      </c>
      <c r="M52" s="46"/>
      <c r="N52" s="37">
        <f>IFERROR(B52/J52,0)</f>
        <v>7.0654235783186026E-2</v>
      </c>
      <c r="O52" s="38">
        <f>IFERROR(I52/H52,0)</f>
        <v>2.1522602214947412E-2</v>
      </c>
      <c r="P52" s="36">
        <f>D52*250</f>
        <v>660250</v>
      </c>
      <c r="Q52" s="39">
        <f>ABS(P52-B52)/B52</f>
        <v>4.3879486216970509</v>
      </c>
    </row>
    <row r="53" spans="1:17" ht="15" thickBot="1" x14ac:dyDescent="0.35">
      <c r="A53" s="41" t="s">
        <v>9</v>
      </c>
      <c r="B53" s="1">
        <v>77497</v>
      </c>
      <c r="C53" s="2"/>
      <c r="D53" s="1">
        <v>1935</v>
      </c>
      <c r="E53" s="2"/>
      <c r="F53" s="1">
        <v>32243</v>
      </c>
      <c r="G53" s="1">
        <v>43319</v>
      </c>
      <c r="H53" s="1">
        <v>10177</v>
      </c>
      <c r="I53" s="2">
        <v>254</v>
      </c>
      <c r="J53" s="1">
        <v>1496353</v>
      </c>
      <c r="K53" s="1">
        <v>196503</v>
      </c>
      <c r="L53" s="1">
        <v>7614893</v>
      </c>
      <c r="M53" s="46"/>
      <c r="N53" s="37">
        <f>IFERROR(B53/J53,0)</f>
        <v>5.1790586846820238E-2</v>
      </c>
      <c r="O53" s="38">
        <f>IFERROR(I53/H53,0)</f>
        <v>2.4958239166748549E-2</v>
      </c>
      <c r="P53" s="36">
        <f>D53*250</f>
        <v>483750</v>
      </c>
      <c r="Q53" s="39">
        <f>ABS(P53-B53)/B53</f>
        <v>5.2421771165335436</v>
      </c>
    </row>
    <row r="54" spans="1:17" ht="15" thickBot="1" x14ac:dyDescent="0.35">
      <c r="A54" s="41" t="s">
        <v>56</v>
      </c>
      <c r="B54" s="1">
        <v>10642</v>
      </c>
      <c r="C54" s="2"/>
      <c r="D54" s="2">
        <v>228</v>
      </c>
      <c r="E54" s="2"/>
      <c r="F54" s="1">
        <v>8266</v>
      </c>
      <c r="G54" s="1">
        <v>2148</v>
      </c>
      <c r="H54" s="1">
        <v>5938</v>
      </c>
      <c r="I54" s="2">
        <v>127</v>
      </c>
      <c r="J54" s="1">
        <v>441396</v>
      </c>
      <c r="K54" s="1">
        <v>246295</v>
      </c>
      <c r="L54" s="1">
        <v>1792147</v>
      </c>
      <c r="M54" s="46"/>
      <c r="N54" s="37">
        <f>IFERROR(B54/J54,0)</f>
        <v>2.410986959555592E-2</v>
      </c>
      <c r="O54" s="38">
        <f>IFERROR(I54/H54,0)</f>
        <v>2.1387672617042774E-2</v>
      </c>
      <c r="P54" s="36">
        <f>D54*250</f>
        <v>57000</v>
      </c>
      <c r="Q54" s="39">
        <f>ABS(P54-B54)/B54</f>
        <v>4.356136064649502</v>
      </c>
    </row>
    <row r="55" spans="1:17" ht="15" thickBot="1" x14ac:dyDescent="0.35">
      <c r="A55" s="41" t="s">
        <v>22</v>
      </c>
      <c r="B55" s="1">
        <v>77129</v>
      </c>
      <c r="C55" s="2"/>
      <c r="D55" s="1">
        <v>1142</v>
      </c>
      <c r="E55" s="2"/>
      <c r="F55" s="1">
        <v>68641</v>
      </c>
      <c r="G55" s="1">
        <v>7346</v>
      </c>
      <c r="H55" s="1">
        <v>13247</v>
      </c>
      <c r="I55" s="2">
        <v>196</v>
      </c>
      <c r="J55" s="1">
        <v>1268677</v>
      </c>
      <c r="K55" s="1">
        <v>217895</v>
      </c>
      <c r="L55" s="1">
        <v>5822434</v>
      </c>
      <c r="M55" s="46"/>
      <c r="N55" s="37">
        <f>IFERROR(B55/J55,0)</f>
        <v>6.0794827997985301E-2</v>
      </c>
      <c r="O55" s="38">
        <f>IFERROR(I55/H55,0)</f>
        <v>1.4795802823280742E-2</v>
      </c>
      <c r="P55" s="36">
        <f>D55*250</f>
        <v>285500</v>
      </c>
      <c r="Q55" s="39">
        <f>ABS(P55-B55)/B55</f>
        <v>2.7015908413177923</v>
      </c>
    </row>
    <row r="56" spans="1:17" ht="15" thickBot="1" x14ac:dyDescent="0.35">
      <c r="A56" s="51" t="s">
        <v>55</v>
      </c>
      <c r="B56" s="29">
        <v>3911</v>
      </c>
      <c r="C56" s="13"/>
      <c r="D56" s="13">
        <v>41</v>
      </c>
      <c r="E56" s="13"/>
      <c r="F56" s="29">
        <v>3249</v>
      </c>
      <c r="G56" s="13">
        <v>621</v>
      </c>
      <c r="H56" s="29">
        <v>6758</v>
      </c>
      <c r="I56" s="13">
        <v>71</v>
      </c>
      <c r="J56" s="29">
        <v>117225</v>
      </c>
      <c r="K56" s="29">
        <v>202545</v>
      </c>
      <c r="L56" s="29">
        <v>578759</v>
      </c>
      <c r="M56" s="46"/>
      <c r="N56" s="37">
        <f>IFERROR(B56/J56,0)</f>
        <v>3.3363190445724035E-2</v>
      </c>
      <c r="O56" s="38">
        <f>IFERROR(I56/H56,0)</f>
        <v>1.0506066883693401E-2</v>
      </c>
      <c r="P56" s="36">
        <f>D56*250</f>
        <v>10250</v>
      </c>
      <c r="Q56" s="39">
        <f>ABS(P56-B56)/B56</f>
        <v>1.6208130912810024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9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9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9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9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50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50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9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9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9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9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E7C34675-FF0A-4B18-8F56-42CB42092694}"/>
    <hyperlink ref="A48" r:id="rId2" display="https://www.worldometers.info/coronavirus/usa/texas/" xr:uid="{0EE5BC48-93DF-4446-806D-8FD0C7A58521}"/>
    <hyperlink ref="A11" r:id="rId3" display="https://www.worldometers.info/coronavirus/usa/florida/" xr:uid="{4BB214AF-C8DE-4856-8FDE-1B19FD47C37A}"/>
    <hyperlink ref="A35" r:id="rId4" display="https://www.worldometers.info/coronavirus/usa/new-york/" xr:uid="{654C465A-E3B5-4ACA-BE60-A4775239DAE3}"/>
    <hyperlink ref="A12" r:id="rId5" display="https://www.worldometers.info/coronavirus/usa/georgia/" xr:uid="{C530FEBC-7E01-45C4-9AF8-741BE1BD6782}"/>
    <hyperlink ref="A16" r:id="rId6" display="https://www.worldometers.info/coronavirus/usa/illinois/" xr:uid="{796F3385-610D-4DD7-A7A3-75BFCEFDB638}"/>
    <hyperlink ref="A4" r:id="rId7" display="https://www.worldometers.info/coronavirus/usa/arizona/" xr:uid="{9AE6E9D4-A4D0-451B-A8C2-56CF53F888F2}"/>
    <hyperlink ref="A33" r:id="rId8" display="https://www.worldometers.info/coronavirus/usa/new-jersey/" xr:uid="{BE5AA3DC-741E-404D-8560-7DC782222B34}"/>
    <hyperlink ref="A36" r:id="rId9" display="https://www.worldometers.info/coronavirus/usa/north-carolina/" xr:uid="{DC99E533-8BB2-49FE-856E-5D70F20D414C}"/>
    <hyperlink ref="A47" r:id="rId10" display="https://www.worldometers.info/coronavirus/usa/tennessee/" xr:uid="{932FDD5B-CE42-4EFD-A72D-D4E34AD87D15}"/>
    <hyperlink ref="A21" r:id="rId11" display="https://www.worldometers.info/coronavirus/usa/louisiana/" xr:uid="{702C37D1-5731-48AA-A8A5-0471ED03B82B}"/>
    <hyperlink ref="A42" r:id="rId12" display="https://www.worldometers.info/coronavirus/usa/pennsylvania/" xr:uid="{912AF6DF-CE9B-4D5D-83A3-3977F624DA3D}"/>
    <hyperlink ref="A2" r:id="rId13" display="https://www.worldometers.info/coronavirus/usa/alabama/" xr:uid="{E821C17D-1126-4270-BBD8-01FBD8850793}"/>
    <hyperlink ref="A39" r:id="rId14" display="https://www.worldometers.info/coronavirus/usa/ohio/" xr:uid="{9A3FC6E4-7E9F-4E7F-8A4D-06F8B60E6C5B}"/>
    <hyperlink ref="A52" r:id="rId15" display="https://www.worldometers.info/coronavirus/usa/virginia/" xr:uid="{7363F11D-9BD4-47D0-A439-7D167FD72A9A}"/>
    <hyperlink ref="A24" r:id="rId16" display="https://www.worldometers.info/coronavirus/usa/massachusetts/" xr:uid="{F761E69C-38C8-4283-811D-C84B7EBC3F92}"/>
    <hyperlink ref="A45" r:id="rId17" display="https://www.worldometers.info/coronavirus/usa/south-carolina/" xr:uid="{8FC2A89E-83ED-4D0E-B23D-094EB8B8D84F}"/>
    <hyperlink ref="A25" r:id="rId18" display="https://www.worldometers.info/coronavirus/usa/michigan/" xr:uid="{C165B27E-F98E-40DB-AB90-C02BC669D6B5}"/>
    <hyperlink ref="A23" r:id="rId19" display="https://www.worldometers.info/coronavirus/usa/maryland/" xr:uid="{1776441C-70D8-4E05-8638-B2B082C93B20}"/>
    <hyperlink ref="A17" r:id="rId20" display="https://www.worldometers.info/coronavirus/usa/indiana/" xr:uid="{51E5E95F-72F8-41B6-8098-913021BB9C58}"/>
    <hyperlink ref="A28" r:id="rId21" display="https://www.worldometers.info/coronavirus/usa/missouri/" xr:uid="{C4DB4F9D-DD5A-4D51-B19A-AEB61EA9AF3F}"/>
    <hyperlink ref="A27" r:id="rId22" display="https://www.worldometers.info/coronavirus/usa/mississippi/" xr:uid="{B3233413-9259-49C5-B085-CAFF48E2BB8B}"/>
    <hyperlink ref="A53" r:id="rId23" display="https://www.worldometers.info/coronavirus/usa/washington/" xr:uid="{7C9CEB48-C411-4CA0-B81B-5AF93180D45A}"/>
    <hyperlink ref="A55" r:id="rId24" display="https://www.worldometers.info/coronavirus/usa/wisconsin/" xr:uid="{87B2F419-3C0E-454C-AEB5-07D240D095FE}"/>
    <hyperlink ref="A26" r:id="rId25" display="https://www.worldometers.info/coronavirus/usa/minnesota/" xr:uid="{40EA28B1-F1C5-4ED2-B458-377E72C9A9D2}"/>
    <hyperlink ref="A31" r:id="rId26" display="https://www.worldometers.info/coronavirus/usa/nevada/" xr:uid="{D0CB5CD6-3208-46AF-93AF-AE1976873E90}"/>
    <hyperlink ref="A18" r:id="rId27" display="https://www.worldometers.info/coronavirus/usa/iowa/" xr:uid="{332F15A2-2854-48C0-B85D-B1D4D2AE7DC5}"/>
    <hyperlink ref="A5" r:id="rId28" display="https://www.worldometers.info/coronavirus/usa/arkansas/" xr:uid="{C7ACA424-5EB4-4778-96E6-5C23F3BC6299}"/>
    <hyperlink ref="A40" r:id="rId29" display="https://www.worldometers.info/coronavirus/usa/oklahoma/" xr:uid="{AF2239B3-38B6-4F95-AA45-FEFB88B60776}"/>
    <hyperlink ref="A7" r:id="rId30" display="https://www.worldometers.info/coronavirus/usa/colorado/" xr:uid="{B6D03B31-8097-48FF-83E8-82FEF0848B7F}"/>
    <hyperlink ref="A8" r:id="rId31" display="https://www.worldometers.info/coronavirus/usa/connecticut/" xr:uid="{6780C6CE-AD9F-48CC-A28A-D8FDE9BD827F}"/>
    <hyperlink ref="A50" r:id="rId32" display="https://www.worldometers.info/coronavirus/usa/utah/" xr:uid="{9E0690C9-E242-475B-85BA-E1FEB04F0DF6}"/>
    <hyperlink ref="A20" r:id="rId33" display="https://www.worldometers.info/coronavirus/usa/kentucky/" xr:uid="{AB84A63C-7511-4767-8B4C-07CE8131CEF2}"/>
    <hyperlink ref="A19" r:id="rId34" display="https://www.worldometers.info/coronavirus/usa/kansas/" xr:uid="{B24BD6C8-A799-47A6-9B1A-F6B7750556E4}"/>
    <hyperlink ref="A30" r:id="rId35" display="https://www.worldometers.info/coronavirus/usa/nebraska/" xr:uid="{2DB81F46-CBBE-4A8C-A211-E86813E38140}"/>
    <hyperlink ref="A15" r:id="rId36" display="https://www.worldometers.info/coronavirus/usa/idaho/" xr:uid="{B61C412D-9522-4A81-9908-3B3C1C5754C3}"/>
    <hyperlink ref="A41" r:id="rId37" display="https://www.worldometers.info/coronavirus/usa/oregon/" xr:uid="{673C57E4-B63B-4447-9ABC-636815DF2048}"/>
    <hyperlink ref="A34" r:id="rId38" display="https://www.worldometers.info/coronavirus/usa/new-mexico/" xr:uid="{45C40077-F01F-4BD4-8D2B-DD6A7CC5A31D}"/>
    <hyperlink ref="A44" r:id="rId39" display="https://www.worldometers.info/coronavirus/usa/rhode-island/" xr:uid="{2C6667A5-5179-4065-BD3F-2C4AF50BBF86}"/>
    <hyperlink ref="A9" r:id="rId40" display="https://www.worldometers.info/coronavirus/usa/delaware/" xr:uid="{AA688B49-53C8-4722-AABE-0E2639E7038C}"/>
    <hyperlink ref="A10" r:id="rId41" display="https://www.worldometers.info/coronavirus/usa/district-of-columbia/" xr:uid="{FAB8FD79-6232-4902-8E8F-461D5E977F0C}"/>
    <hyperlink ref="A46" r:id="rId42" display="https://www.worldometers.info/coronavirus/usa/south-dakota/" xr:uid="{59C89946-EFA5-4E9D-98DD-0FC2641B73BD}"/>
    <hyperlink ref="A37" r:id="rId43" display="https://www.worldometers.info/coronavirus/usa/north-dakota/" xr:uid="{5E2E4E29-8C41-48AA-889E-42943429D6FB}"/>
    <hyperlink ref="A54" r:id="rId44" display="https://www.worldometers.info/coronavirus/usa/west-virginia/" xr:uid="{A7398069-854A-4ABA-8757-85B7E2D70DA3}"/>
    <hyperlink ref="A14" r:id="rId45" display="https://www.worldometers.info/coronavirus/usa/hawaii/" xr:uid="{67E90CE2-61AE-44BE-B6A1-9BDEC2D3FD3F}"/>
    <hyperlink ref="A29" r:id="rId46" display="https://www.worldometers.info/coronavirus/usa/montana/" xr:uid="{8EC7FAFB-6B79-4EAB-B60E-C045BFD6BB32}"/>
    <hyperlink ref="A32" r:id="rId47" display="https://www.worldometers.info/coronavirus/usa/new-hampshire/" xr:uid="{D104F46A-FAB2-4D04-8E35-2EB9E0CE02B0}"/>
    <hyperlink ref="A3" r:id="rId48" display="https://www.worldometers.info/coronavirus/usa/alaska/" xr:uid="{A800FDC8-9377-418D-BD80-4DD785CD868B}"/>
    <hyperlink ref="A22" r:id="rId49" display="https://www.worldometers.info/coronavirus/usa/maine/" xr:uid="{C0F1A555-93FF-4919-AB42-127D916CDB74}"/>
    <hyperlink ref="A56" r:id="rId50" display="https://www.worldometers.info/coronavirus/usa/wyoming/" xr:uid="{93C01DC4-CB71-47B6-8D99-8055FA4EB5C5}"/>
    <hyperlink ref="A51" r:id="rId51" display="https://www.worldometers.info/coronavirus/usa/vermont/" xr:uid="{2AA4E653-9F07-4F4D-957B-3DFB6A8F9A98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8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2217</v>
      </c>
    </row>
    <row r="3" spans="1:2" ht="15" thickBot="1" x14ac:dyDescent="0.4">
      <c r="A3" s="41" t="s">
        <v>52</v>
      </c>
      <c r="B3" s="31">
        <v>39</v>
      </c>
    </row>
    <row r="4" spans="1:2" ht="15" thickBot="1" x14ac:dyDescent="0.4">
      <c r="A4" s="41" t="s">
        <v>33</v>
      </c>
      <c r="B4" s="31">
        <v>5065</v>
      </c>
    </row>
    <row r="5" spans="1:2" ht="15" thickBot="1" x14ac:dyDescent="0.4">
      <c r="A5" s="41" t="s">
        <v>34</v>
      </c>
      <c r="B5" s="31">
        <v>841</v>
      </c>
    </row>
    <row r="6" spans="1:2" ht="15" thickBot="1" x14ac:dyDescent="0.4">
      <c r="A6" s="41" t="s">
        <v>10</v>
      </c>
      <c r="B6" s="31">
        <v>13339</v>
      </c>
    </row>
    <row r="7" spans="1:2" ht="15" thickBot="1" x14ac:dyDescent="0.4">
      <c r="A7" s="41" t="s">
        <v>18</v>
      </c>
      <c r="B7" s="31">
        <v>1952</v>
      </c>
    </row>
    <row r="8" spans="1:2" ht="15" thickBot="1" x14ac:dyDescent="0.4">
      <c r="A8" s="41" t="s">
        <v>23</v>
      </c>
      <c r="B8" s="31">
        <v>4467</v>
      </c>
    </row>
    <row r="9" spans="1:2" ht="15" thickBot="1" x14ac:dyDescent="0.4">
      <c r="A9" s="41" t="s">
        <v>43</v>
      </c>
      <c r="B9" s="31">
        <v>606</v>
      </c>
    </row>
    <row r="10" spans="1:2" ht="29.5" thickBot="1" x14ac:dyDescent="0.4">
      <c r="A10" s="41" t="s">
        <v>63</v>
      </c>
      <c r="B10" s="31">
        <v>608</v>
      </c>
    </row>
    <row r="11" spans="1:2" ht="15" thickBot="1" x14ac:dyDescent="0.4">
      <c r="A11" s="41" t="s">
        <v>13</v>
      </c>
      <c r="B11" s="31">
        <v>11503</v>
      </c>
    </row>
    <row r="12" spans="1:2" ht="15" thickBot="1" x14ac:dyDescent="0.4">
      <c r="A12" s="41" t="s">
        <v>16</v>
      </c>
      <c r="B12" s="31">
        <v>5795</v>
      </c>
    </row>
    <row r="13" spans="1:2" ht="15" thickBot="1" x14ac:dyDescent="0.4">
      <c r="A13" s="44" t="s">
        <v>64</v>
      </c>
      <c r="B13" s="31">
        <v>13</v>
      </c>
    </row>
    <row r="14" spans="1:2" ht="15" thickBot="1" x14ac:dyDescent="0.4">
      <c r="A14" s="41" t="s">
        <v>47</v>
      </c>
      <c r="B14" s="31">
        <v>75</v>
      </c>
    </row>
    <row r="15" spans="1:2" ht="15" thickBot="1" x14ac:dyDescent="0.4">
      <c r="A15" s="41" t="s">
        <v>49</v>
      </c>
      <c r="B15" s="31">
        <v>372</v>
      </c>
    </row>
    <row r="16" spans="1:2" ht="15" thickBot="1" x14ac:dyDescent="0.4">
      <c r="A16" s="41" t="s">
        <v>12</v>
      </c>
      <c r="B16" s="31">
        <v>8300</v>
      </c>
    </row>
    <row r="17" spans="1:2" ht="15" thickBot="1" x14ac:dyDescent="0.4">
      <c r="A17" s="41" t="s">
        <v>27</v>
      </c>
      <c r="B17" s="31">
        <v>3325</v>
      </c>
    </row>
    <row r="18" spans="1:2" ht="15" thickBot="1" x14ac:dyDescent="0.4">
      <c r="A18" s="41" t="s">
        <v>41</v>
      </c>
      <c r="B18" s="31">
        <v>1134</v>
      </c>
    </row>
    <row r="19" spans="1:2" ht="15" thickBot="1" x14ac:dyDescent="0.4">
      <c r="A19" s="41" t="s">
        <v>45</v>
      </c>
      <c r="B19" s="31">
        <v>461</v>
      </c>
    </row>
    <row r="20" spans="1:2" ht="15" thickBot="1" x14ac:dyDescent="0.4">
      <c r="A20" s="41" t="s">
        <v>38</v>
      </c>
      <c r="B20" s="31">
        <v>966</v>
      </c>
    </row>
    <row r="21" spans="1:2" ht="15" thickBot="1" x14ac:dyDescent="0.4">
      <c r="A21" s="41" t="s">
        <v>14</v>
      </c>
      <c r="B21" s="31">
        <v>5004</v>
      </c>
    </row>
    <row r="22" spans="1:2" ht="15" thickBot="1" x14ac:dyDescent="0.4">
      <c r="A22" s="41" t="s">
        <v>39</v>
      </c>
      <c r="B22" s="31">
        <v>133</v>
      </c>
    </row>
    <row r="23" spans="1:2" ht="15" thickBot="1" x14ac:dyDescent="0.4">
      <c r="A23" s="41" t="s">
        <v>26</v>
      </c>
      <c r="B23" s="31">
        <v>3766</v>
      </c>
    </row>
    <row r="24" spans="1:2" ht="15" thickBot="1" x14ac:dyDescent="0.4">
      <c r="A24" s="41" t="s">
        <v>17</v>
      </c>
      <c r="B24" s="31">
        <v>9060</v>
      </c>
    </row>
    <row r="25" spans="1:2" ht="15" thickBot="1" x14ac:dyDescent="0.4">
      <c r="A25" s="41" t="s">
        <v>11</v>
      </c>
      <c r="B25" s="31">
        <v>6781</v>
      </c>
    </row>
    <row r="26" spans="1:2" ht="15" thickBot="1" x14ac:dyDescent="0.4">
      <c r="A26" s="41" t="s">
        <v>32</v>
      </c>
      <c r="B26" s="31">
        <v>1882</v>
      </c>
    </row>
    <row r="27" spans="1:2" ht="15" thickBot="1" x14ac:dyDescent="0.4">
      <c r="A27" s="41" t="s">
        <v>30</v>
      </c>
      <c r="B27" s="31">
        <v>2526</v>
      </c>
    </row>
    <row r="28" spans="1:2" ht="15" thickBot="1" x14ac:dyDescent="0.4">
      <c r="A28" s="41" t="s">
        <v>35</v>
      </c>
      <c r="B28" s="31">
        <v>1692</v>
      </c>
    </row>
    <row r="29" spans="1:2" ht="15" thickBot="1" x14ac:dyDescent="0.4">
      <c r="A29" s="41" t="s">
        <v>51</v>
      </c>
      <c r="B29" s="31">
        <v>109</v>
      </c>
    </row>
    <row r="30" spans="1:2" ht="15" thickBot="1" x14ac:dyDescent="0.4">
      <c r="A30" s="41" t="s">
        <v>50</v>
      </c>
      <c r="B30" s="31">
        <v>399</v>
      </c>
    </row>
    <row r="31" spans="1:2" ht="15" thickBot="1" x14ac:dyDescent="0.4">
      <c r="A31" s="41" t="s">
        <v>31</v>
      </c>
      <c r="B31" s="31">
        <v>1336</v>
      </c>
    </row>
    <row r="32" spans="1:2" ht="29.5" thickBot="1" x14ac:dyDescent="0.4">
      <c r="A32" s="41" t="s">
        <v>42</v>
      </c>
      <c r="B32" s="31">
        <v>432</v>
      </c>
    </row>
    <row r="33" spans="1:2" ht="15" thickBot="1" x14ac:dyDescent="0.4">
      <c r="A33" s="41" t="s">
        <v>8</v>
      </c>
      <c r="B33" s="31">
        <v>16068</v>
      </c>
    </row>
    <row r="34" spans="1:2" ht="15" thickBot="1" x14ac:dyDescent="0.4">
      <c r="A34" s="41" t="s">
        <v>44</v>
      </c>
      <c r="B34" s="31">
        <v>790</v>
      </c>
    </row>
    <row r="35" spans="1:2" ht="15" thickBot="1" x14ac:dyDescent="0.4">
      <c r="A35" s="41" t="s">
        <v>7</v>
      </c>
      <c r="B35" s="31">
        <v>33052</v>
      </c>
    </row>
    <row r="36" spans="1:2" ht="15" thickBot="1" x14ac:dyDescent="0.4">
      <c r="A36" s="41" t="s">
        <v>24</v>
      </c>
      <c r="B36" s="31">
        <v>2807</v>
      </c>
    </row>
    <row r="37" spans="1:2" ht="15" thickBot="1" x14ac:dyDescent="0.4">
      <c r="A37" s="41" t="s">
        <v>53</v>
      </c>
      <c r="B37" s="31">
        <v>148</v>
      </c>
    </row>
    <row r="38" spans="1:2" ht="21.5" thickBot="1" x14ac:dyDescent="0.4">
      <c r="A38" s="44" t="s">
        <v>67</v>
      </c>
      <c r="B38" s="31">
        <v>2</v>
      </c>
    </row>
    <row r="39" spans="1:2" ht="15" thickBot="1" x14ac:dyDescent="0.4">
      <c r="A39" s="41" t="s">
        <v>21</v>
      </c>
      <c r="B39" s="31">
        <v>4186</v>
      </c>
    </row>
    <row r="40" spans="1:2" ht="15" thickBot="1" x14ac:dyDescent="0.4">
      <c r="A40" s="41" t="s">
        <v>46</v>
      </c>
      <c r="B40" s="31">
        <v>821</v>
      </c>
    </row>
    <row r="41" spans="1:2" ht="15" thickBot="1" x14ac:dyDescent="0.4">
      <c r="A41" s="41" t="s">
        <v>37</v>
      </c>
      <c r="B41" s="31">
        <v>468</v>
      </c>
    </row>
    <row r="42" spans="1:2" ht="15" thickBot="1" x14ac:dyDescent="0.4">
      <c r="A42" s="41" t="s">
        <v>19</v>
      </c>
      <c r="B42" s="31">
        <v>7812</v>
      </c>
    </row>
    <row r="43" spans="1:2" ht="15" thickBot="1" x14ac:dyDescent="0.4">
      <c r="A43" s="44" t="s">
        <v>65</v>
      </c>
      <c r="B43" s="31">
        <v>443</v>
      </c>
    </row>
    <row r="44" spans="1:2" ht="15" thickBot="1" x14ac:dyDescent="0.4">
      <c r="A44" s="41" t="s">
        <v>40</v>
      </c>
      <c r="B44" s="31">
        <v>1051</v>
      </c>
    </row>
    <row r="45" spans="1:2" ht="15" thickBot="1" x14ac:dyDescent="0.4">
      <c r="A45" s="41" t="s">
        <v>25</v>
      </c>
      <c r="B45" s="31">
        <v>2794</v>
      </c>
    </row>
    <row r="46" spans="1:2" ht="15" thickBot="1" x14ac:dyDescent="0.4">
      <c r="A46" s="41" t="s">
        <v>54</v>
      </c>
      <c r="B46" s="31">
        <v>169</v>
      </c>
    </row>
    <row r="47" spans="1:2" ht="15" thickBot="1" x14ac:dyDescent="0.4">
      <c r="A47" s="41" t="s">
        <v>20</v>
      </c>
      <c r="B47" s="31">
        <v>1797</v>
      </c>
    </row>
    <row r="48" spans="1:2" ht="15" thickBot="1" x14ac:dyDescent="0.4">
      <c r="A48" s="41" t="s">
        <v>15</v>
      </c>
      <c r="B48" s="31">
        <v>13244</v>
      </c>
    </row>
    <row r="49" spans="1:2" ht="21.5" thickBot="1" x14ac:dyDescent="0.4">
      <c r="A49" s="44" t="s">
        <v>66</v>
      </c>
      <c r="B49" s="31">
        <v>15</v>
      </c>
    </row>
    <row r="50" spans="1:2" ht="15" thickBot="1" x14ac:dyDescent="0.4">
      <c r="A50" s="41" t="s">
        <v>28</v>
      </c>
      <c r="B50" s="31">
        <v>410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2641</v>
      </c>
    </row>
    <row r="53" spans="1:2" ht="15" thickBot="1" x14ac:dyDescent="0.4">
      <c r="A53" s="41" t="s">
        <v>9</v>
      </c>
      <c r="B53" s="31">
        <v>1935</v>
      </c>
    </row>
    <row r="54" spans="1:2" ht="15" thickBot="1" x14ac:dyDescent="0.4">
      <c r="A54" s="41" t="s">
        <v>56</v>
      </c>
      <c r="B54" s="31">
        <v>228</v>
      </c>
    </row>
    <row r="55" spans="1:2" ht="15" thickBot="1" x14ac:dyDescent="0.4">
      <c r="A55" s="41" t="s">
        <v>22</v>
      </c>
      <c r="B55" s="31">
        <v>1142</v>
      </c>
    </row>
    <row r="56" spans="1:2" ht="15" thickBot="1" x14ac:dyDescent="0.4">
      <c r="A56" s="51" t="s">
        <v>55</v>
      </c>
      <c r="B56" s="52">
        <v>41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7B980683-22E5-4817-9C68-DFD48754530E}"/>
    <hyperlink ref="A48" r:id="rId2" display="https://www.worldometers.info/coronavirus/usa/texas/" xr:uid="{2DADC3FC-D66A-47E4-9209-5203B97B9582}"/>
    <hyperlink ref="A11" r:id="rId3" display="https://www.worldometers.info/coronavirus/usa/florida/" xr:uid="{52F64C32-4796-43A1-BBD4-7F71D9393501}"/>
    <hyperlink ref="A35" r:id="rId4" display="https://www.worldometers.info/coronavirus/usa/new-york/" xr:uid="{7998670D-2DD0-49C0-AC5C-DC83D2479F88}"/>
    <hyperlink ref="A12" r:id="rId5" display="https://www.worldometers.info/coronavirus/usa/georgia/" xr:uid="{CACA9D07-CE49-40E2-B0D9-648BD0B8599B}"/>
    <hyperlink ref="A16" r:id="rId6" display="https://www.worldometers.info/coronavirus/usa/illinois/" xr:uid="{E5DE9BD9-A596-4EE6-A9C6-37488F8DE5FC}"/>
    <hyperlink ref="A4" r:id="rId7" display="https://www.worldometers.info/coronavirus/usa/arizona/" xr:uid="{C23C43F2-98C6-4B8D-870D-0D3404880423}"/>
    <hyperlink ref="A33" r:id="rId8" display="https://www.worldometers.info/coronavirus/usa/new-jersey/" xr:uid="{E6198CFA-F537-4D7F-A032-5640F2ED0F43}"/>
    <hyperlink ref="A36" r:id="rId9" display="https://www.worldometers.info/coronavirus/usa/north-carolina/" xr:uid="{371729E1-ACDF-4390-B19D-8DC64ABF09A0}"/>
    <hyperlink ref="A47" r:id="rId10" display="https://www.worldometers.info/coronavirus/usa/tennessee/" xr:uid="{0770E7C6-50AF-468B-B39B-9CFC40F46928}"/>
    <hyperlink ref="A21" r:id="rId11" display="https://www.worldometers.info/coronavirus/usa/louisiana/" xr:uid="{207755BC-7BDD-4701-B303-BB6171EDA921}"/>
    <hyperlink ref="A42" r:id="rId12" display="https://www.worldometers.info/coronavirus/usa/pennsylvania/" xr:uid="{0B0FBF28-46BB-4B97-A760-234747CB01BC}"/>
    <hyperlink ref="A2" r:id="rId13" display="https://www.worldometers.info/coronavirus/usa/alabama/" xr:uid="{81B1AA38-3D6F-493F-86A2-EAC9899A2C8D}"/>
    <hyperlink ref="A39" r:id="rId14" display="https://www.worldometers.info/coronavirus/usa/ohio/" xr:uid="{D43A176E-B58A-4C94-B320-8CDFDDFC021F}"/>
    <hyperlink ref="A52" r:id="rId15" display="https://www.worldometers.info/coronavirus/usa/virginia/" xr:uid="{FD1B1DE9-C653-43FF-9542-E5042E8B7C4C}"/>
    <hyperlink ref="A24" r:id="rId16" display="https://www.worldometers.info/coronavirus/usa/massachusetts/" xr:uid="{4676BC72-A72E-415D-B16F-B72A70AB4791}"/>
    <hyperlink ref="A45" r:id="rId17" display="https://www.worldometers.info/coronavirus/usa/south-carolina/" xr:uid="{DFA10417-1181-4973-A33C-5857FDEB3FB6}"/>
    <hyperlink ref="A25" r:id="rId18" display="https://www.worldometers.info/coronavirus/usa/michigan/" xr:uid="{B1E9AB19-0E57-40F3-95E6-FA7425CE1D8D}"/>
    <hyperlink ref="A23" r:id="rId19" display="https://www.worldometers.info/coronavirus/usa/maryland/" xr:uid="{6FD5D31E-98E6-445F-94FE-6FD3873AD6E1}"/>
    <hyperlink ref="A17" r:id="rId20" display="https://www.worldometers.info/coronavirus/usa/indiana/" xr:uid="{6D23B76C-4D9F-498F-8A6C-1C3A996994A4}"/>
    <hyperlink ref="A28" r:id="rId21" display="https://www.worldometers.info/coronavirus/usa/missouri/" xr:uid="{F61AA384-4598-4A4B-873A-F58B91109964}"/>
    <hyperlink ref="A27" r:id="rId22" display="https://www.worldometers.info/coronavirus/usa/mississippi/" xr:uid="{8C2CBBD9-56F9-4B61-847E-14D23543D709}"/>
    <hyperlink ref="A53" r:id="rId23" display="https://www.worldometers.info/coronavirus/usa/washington/" xr:uid="{211BBDD6-7411-4931-A66D-86F441CBDA9A}"/>
    <hyperlink ref="A55" r:id="rId24" display="https://www.worldometers.info/coronavirus/usa/wisconsin/" xr:uid="{BCBD287E-FC91-4F57-8CBE-89C6763B7394}"/>
    <hyperlink ref="A26" r:id="rId25" display="https://www.worldometers.info/coronavirus/usa/minnesota/" xr:uid="{CA2EB950-3766-40C8-8B0A-E4ADC75D0396}"/>
    <hyperlink ref="A31" r:id="rId26" display="https://www.worldometers.info/coronavirus/usa/nevada/" xr:uid="{C13AF3A1-0886-4A37-9D8B-CDCA15341DE3}"/>
    <hyperlink ref="A18" r:id="rId27" display="https://www.worldometers.info/coronavirus/usa/iowa/" xr:uid="{38698995-76A4-44EA-9BCC-2DF220910F4D}"/>
    <hyperlink ref="A5" r:id="rId28" display="https://www.worldometers.info/coronavirus/usa/arkansas/" xr:uid="{4297DE17-A9CE-4F2D-9F91-42AB9C237A70}"/>
    <hyperlink ref="A40" r:id="rId29" display="https://www.worldometers.info/coronavirus/usa/oklahoma/" xr:uid="{CC6893A8-4E5B-4EE5-AA4E-E25000775422}"/>
    <hyperlink ref="A7" r:id="rId30" display="https://www.worldometers.info/coronavirus/usa/colorado/" xr:uid="{D0D1E761-5A8B-46B2-9B7A-A879E6D669F0}"/>
    <hyperlink ref="A8" r:id="rId31" display="https://www.worldometers.info/coronavirus/usa/connecticut/" xr:uid="{E4370398-0E32-4881-82F9-10C602603C6B}"/>
    <hyperlink ref="A50" r:id="rId32" display="https://www.worldometers.info/coronavirus/usa/utah/" xr:uid="{3A4506F4-266C-40D9-87D3-D51E28552CDD}"/>
    <hyperlink ref="A20" r:id="rId33" display="https://www.worldometers.info/coronavirus/usa/kentucky/" xr:uid="{F83E3926-EFDB-4098-99F9-FF25C04174A2}"/>
    <hyperlink ref="A19" r:id="rId34" display="https://www.worldometers.info/coronavirus/usa/kansas/" xr:uid="{33E4620C-C391-4585-985E-D89A8E076497}"/>
    <hyperlink ref="A30" r:id="rId35" display="https://www.worldometers.info/coronavirus/usa/nebraska/" xr:uid="{FA450574-6A4D-408C-A740-8C2BF58AED4E}"/>
    <hyperlink ref="A15" r:id="rId36" display="https://www.worldometers.info/coronavirus/usa/idaho/" xr:uid="{E8E36757-6D39-47B3-B062-D09D62794FC9}"/>
    <hyperlink ref="A41" r:id="rId37" display="https://www.worldometers.info/coronavirus/usa/oregon/" xr:uid="{0CD9454E-92F8-45E5-A4AE-4BBD2BD5DD78}"/>
    <hyperlink ref="A34" r:id="rId38" display="https://www.worldometers.info/coronavirus/usa/new-mexico/" xr:uid="{0263589B-C9DD-4BD2-9F79-C6B4F6EB24DE}"/>
    <hyperlink ref="A44" r:id="rId39" display="https://www.worldometers.info/coronavirus/usa/rhode-island/" xr:uid="{4855860C-5F1E-47C5-A1B3-CAC051C58B1B}"/>
    <hyperlink ref="A9" r:id="rId40" display="https://www.worldometers.info/coronavirus/usa/delaware/" xr:uid="{54B2F43A-3183-41B6-ADEF-A4A5AC57D40A}"/>
    <hyperlink ref="A10" r:id="rId41" display="https://www.worldometers.info/coronavirus/usa/district-of-columbia/" xr:uid="{C8233C0A-F547-4794-9699-306DD99DB77E}"/>
    <hyperlink ref="A46" r:id="rId42" display="https://www.worldometers.info/coronavirus/usa/south-dakota/" xr:uid="{BE947674-D39E-4EA6-8CEE-49519A9761BF}"/>
    <hyperlink ref="A37" r:id="rId43" display="https://www.worldometers.info/coronavirus/usa/north-dakota/" xr:uid="{77C6784C-DBE6-4EA3-AD98-38F2091638B9}"/>
    <hyperlink ref="A54" r:id="rId44" display="https://www.worldometers.info/coronavirus/usa/west-virginia/" xr:uid="{BE4B1DFF-22F8-4D97-927B-6137D3150FD9}"/>
    <hyperlink ref="A14" r:id="rId45" display="https://www.worldometers.info/coronavirus/usa/hawaii/" xr:uid="{5E6682CE-1EBB-4052-94D1-A424BECABE8B}"/>
    <hyperlink ref="A29" r:id="rId46" display="https://www.worldometers.info/coronavirus/usa/montana/" xr:uid="{0DEE7A33-4174-473E-A6AF-4C66731FE485}"/>
    <hyperlink ref="A32" r:id="rId47" display="https://www.worldometers.info/coronavirus/usa/new-hampshire/" xr:uid="{CEECDD41-7752-48B5-B8D8-77ABBA4234DF}"/>
    <hyperlink ref="A3" r:id="rId48" display="https://www.worldometers.info/coronavirus/usa/alaska/" xr:uid="{CC1EAA5C-A919-406C-853C-DDCB3A3AA3F4}"/>
    <hyperlink ref="A22" r:id="rId49" display="https://www.worldometers.info/coronavirus/usa/maine/" xr:uid="{8ABF1333-0258-473A-9020-ECD7B4F6C957}"/>
    <hyperlink ref="A56" r:id="rId50" display="https://www.worldometers.info/coronavirus/usa/wyoming/" xr:uid="{0ABA46F6-D65A-4332-8A47-07EF1DB6FE46}"/>
    <hyperlink ref="A51" r:id="rId51" display="https://www.worldometers.info/coronavirus/usa/vermont/" xr:uid="{51C840D0-2344-4532-91AE-1DEFFC9A4C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2217</v>
      </c>
    </row>
    <row r="3" spans="1:3" ht="15" thickBot="1" x14ac:dyDescent="0.4">
      <c r="B3" s="41" t="s">
        <v>52</v>
      </c>
      <c r="C3" s="31">
        <v>39</v>
      </c>
    </row>
    <row r="4" spans="1:3" ht="15" thickBot="1" x14ac:dyDescent="0.4">
      <c r="A4" s="27" t="s">
        <v>33</v>
      </c>
      <c r="B4" s="41" t="s">
        <v>33</v>
      </c>
      <c r="C4" s="31">
        <v>5065</v>
      </c>
    </row>
    <row r="5" spans="1:3" ht="15" thickBot="1" x14ac:dyDescent="0.4">
      <c r="A5" s="27" t="s">
        <v>34</v>
      </c>
      <c r="B5" s="41" t="s">
        <v>34</v>
      </c>
      <c r="C5" s="31">
        <v>841</v>
      </c>
    </row>
    <row r="6" spans="1:3" ht="15" thickBot="1" x14ac:dyDescent="0.4">
      <c r="A6" s="27" t="s">
        <v>10</v>
      </c>
      <c r="B6" s="41" t="s">
        <v>10</v>
      </c>
      <c r="C6" s="31">
        <v>13339</v>
      </c>
    </row>
    <row r="7" spans="1:3" ht="15" thickBot="1" x14ac:dyDescent="0.4">
      <c r="A7" s="27" t="s">
        <v>18</v>
      </c>
      <c r="B7" s="41" t="s">
        <v>18</v>
      </c>
      <c r="C7" s="31">
        <v>1952</v>
      </c>
    </row>
    <row r="8" spans="1:3" ht="15" thickBot="1" x14ac:dyDescent="0.4">
      <c r="A8" s="27" t="s">
        <v>23</v>
      </c>
      <c r="B8" s="41" t="s">
        <v>23</v>
      </c>
      <c r="C8" s="31">
        <v>4467</v>
      </c>
    </row>
    <row r="9" spans="1:3" ht="15" thickBot="1" x14ac:dyDescent="0.4">
      <c r="A9" s="27" t="s">
        <v>43</v>
      </c>
      <c r="B9" s="41" t="s">
        <v>43</v>
      </c>
      <c r="C9" s="31">
        <v>606</v>
      </c>
    </row>
    <row r="10" spans="1:3" ht="29.5" thickBot="1" x14ac:dyDescent="0.4">
      <c r="A10" s="27" t="s">
        <v>95</v>
      </c>
      <c r="B10" s="41" t="s">
        <v>63</v>
      </c>
      <c r="C10" s="31">
        <v>608</v>
      </c>
    </row>
    <row r="11" spans="1:3" ht="15" thickBot="1" x14ac:dyDescent="0.4">
      <c r="A11" s="27" t="s">
        <v>13</v>
      </c>
      <c r="B11" s="41" t="s">
        <v>13</v>
      </c>
      <c r="C11" s="31">
        <v>11503</v>
      </c>
    </row>
    <row r="12" spans="1:3" ht="15" thickBot="1" x14ac:dyDescent="0.4">
      <c r="A12" s="27" t="s">
        <v>16</v>
      </c>
      <c r="B12" s="41" t="s">
        <v>16</v>
      </c>
      <c r="C12" s="31">
        <v>5795</v>
      </c>
    </row>
    <row r="13" spans="1:3" ht="13" thickBot="1" x14ac:dyDescent="0.4">
      <c r="A13" s="27" t="s">
        <v>64</v>
      </c>
      <c r="B13" s="44" t="s">
        <v>64</v>
      </c>
      <c r="C13" s="31">
        <v>13</v>
      </c>
    </row>
    <row r="14" spans="1:3" ht="15" thickBot="1" x14ac:dyDescent="0.4">
      <c r="B14" s="41" t="s">
        <v>47</v>
      </c>
      <c r="C14" s="31">
        <v>75</v>
      </c>
    </row>
    <row r="15" spans="1:3" ht="15" thickBot="1" x14ac:dyDescent="0.4">
      <c r="A15" s="27" t="s">
        <v>49</v>
      </c>
      <c r="B15" s="41" t="s">
        <v>49</v>
      </c>
      <c r="C15" s="31">
        <v>372</v>
      </c>
    </row>
    <row r="16" spans="1:3" ht="15" thickBot="1" x14ac:dyDescent="0.4">
      <c r="A16" s="27" t="s">
        <v>12</v>
      </c>
      <c r="B16" s="41" t="s">
        <v>12</v>
      </c>
      <c r="C16" s="31">
        <v>8300</v>
      </c>
    </row>
    <row r="17" spans="1:3" ht="15" thickBot="1" x14ac:dyDescent="0.4">
      <c r="A17" s="27" t="s">
        <v>27</v>
      </c>
      <c r="B17" s="41" t="s">
        <v>27</v>
      </c>
      <c r="C17" s="31">
        <v>3325</v>
      </c>
    </row>
    <row r="18" spans="1:3" ht="15" thickBot="1" x14ac:dyDescent="0.4">
      <c r="A18" s="27" t="s">
        <v>41</v>
      </c>
      <c r="B18" s="41" t="s">
        <v>41</v>
      </c>
      <c r="C18" s="31">
        <v>1134</v>
      </c>
    </row>
    <row r="19" spans="1:3" ht="15" thickBot="1" x14ac:dyDescent="0.4">
      <c r="A19" s="27" t="s">
        <v>45</v>
      </c>
      <c r="B19" s="41" t="s">
        <v>45</v>
      </c>
      <c r="C19" s="31">
        <v>461</v>
      </c>
    </row>
    <row r="20" spans="1:3" ht="15" thickBot="1" x14ac:dyDescent="0.4">
      <c r="A20" s="27" t="s">
        <v>38</v>
      </c>
      <c r="B20" s="41" t="s">
        <v>38</v>
      </c>
      <c r="C20" s="31">
        <v>966</v>
      </c>
    </row>
    <row r="21" spans="1:3" ht="15" thickBot="1" x14ac:dyDescent="0.4">
      <c r="A21" s="27" t="s">
        <v>14</v>
      </c>
      <c r="B21" s="41" t="s">
        <v>14</v>
      </c>
      <c r="C21" s="31">
        <v>5004</v>
      </c>
    </row>
    <row r="22" spans="1:3" ht="15" thickBot="1" x14ac:dyDescent="0.4">
      <c r="B22" s="41" t="s">
        <v>39</v>
      </c>
      <c r="C22" s="31">
        <v>133</v>
      </c>
    </row>
    <row r="23" spans="1:3" ht="15" thickBot="1" x14ac:dyDescent="0.4">
      <c r="A23" s="27" t="s">
        <v>26</v>
      </c>
      <c r="B23" s="41" t="s">
        <v>26</v>
      </c>
      <c r="C23" s="31">
        <v>3766</v>
      </c>
    </row>
    <row r="24" spans="1:3" ht="15" thickBot="1" x14ac:dyDescent="0.4">
      <c r="A24" s="27" t="s">
        <v>17</v>
      </c>
      <c r="B24" s="41" t="s">
        <v>17</v>
      </c>
      <c r="C24" s="31">
        <v>9060</v>
      </c>
    </row>
    <row r="25" spans="1:3" ht="15" thickBot="1" x14ac:dyDescent="0.4">
      <c r="A25" s="27" t="s">
        <v>11</v>
      </c>
      <c r="B25" s="41" t="s">
        <v>11</v>
      </c>
      <c r="C25" s="31">
        <v>6781</v>
      </c>
    </row>
    <row r="26" spans="1:3" ht="15" thickBot="1" x14ac:dyDescent="0.4">
      <c r="A26" s="27" t="s">
        <v>32</v>
      </c>
      <c r="B26" s="41" t="s">
        <v>32</v>
      </c>
      <c r="C26" s="31">
        <v>1882</v>
      </c>
    </row>
    <row r="27" spans="1:3" ht="15" thickBot="1" x14ac:dyDescent="0.4">
      <c r="A27" s="27" t="s">
        <v>30</v>
      </c>
      <c r="B27" s="41" t="s">
        <v>30</v>
      </c>
      <c r="C27" s="31">
        <v>2526</v>
      </c>
    </row>
    <row r="28" spans="1:3" ht="15" thickBot="1" x14ac:dyDescent="0.4">
      <c r="A28" s="27" t="s">
        <v>35</v>
      </c>
      <c r="B28" s="41" t="s">
        <v>35</v>
      </c>
      <c r="C28" s="31">
        <v>1692</v>
      </c>
    </row>
    <row r="29" spans="1:3" ht="15" thickBot="1" x14ac:dyDescent="0.4">
      <c r="B29" s="41" t="s">
        <v>51</v>
      </c>
      <c r="C29" s="31">
        <v>109</v>
      </c>
    </row>
    <row r="30" spans="1:3" ht="15" thickBot="1" x14ac:dyDescent="0.4">
      <c r="B30" s="41" t="s">
        <v>50</v>
      </c>
      <c r="C30" s="31">
        <v>399</v>
      </c>
    </row>
    <row r="31" spans="1:3" ht="15" thickBot="1" x14ac:dyDescent="0.4">
      <c r="A31" s="27" t="s">
        <v>31</v>
      </c>
      <c r="B31" s="41" t="s">
        <v>31</v>
      </c>
      <c r="C31" s="31">
        <v>1336</v>
      </c>
    </row>
    <row r="32" spans="1:3" ht="15" thickBot="1" x14ac:dyDescent="0.4">
      <c r="A32" s="27" t="s">
        <v>42</v>
      </c>
      <c r="B32" s="41" t="s">
        <v>42</v>
      </c>
      <c r="C32" s="31">
        <v>432</v>
      </c>
    </row>
    <row r="33" spans="1:3" ht="15" thickBot="1" x14ac:dyDescent="0.4">
      <c r="A33" s="27" t="s">
        <v>8</v>
      </c>
      <c r="B33" s="41" t="s">
        <v>8</v>
      </c>
      <c r="C33" s="31">
        <v>16068</v>
      </c>
    </row>
    <row r="34" spans="1:3" ht="15" thickBot="1" x14ac:dyDescent="0.4">
      <c r="A34" s="27" t="s">
        <v>44</v>
      </c>
      <c r="B34" s="41" t="s">
        <v>44</v>
      </c>
      <c r="C34" s="31">
        <v>790</v>
      </c>
    </row>
    <row r="35" spans="1:3" ht="15" thickBot="1" x14ac:dyDescent="0.4">
      <c r="A35" s="27" t="s">
        <v>7</v>
      </c>
      <c r="B35" s="41" t="s">
        <v>7</v>
      </c>
      <c r="C35" s="31">
        <v>33052</v>
      </c>
    </row>
    <row r="36" spans="1:3" ht="15" thickBot="1" x14ac:dyDescent="0.4">
      <c r="A36" s="27" t="s">
        <v>24</v>
      </c>
      <c r="B36" s="41" t="s">
        <v>24</v>
      </c>
      <c r="C36" s="31">
        <v>2807</v>
      </c>
    </row>
    <row r="37" spans="1:3" ht="15" thickBot="1" x14ac:dyDescent="0.4">
      <c r="B37" s="41" t="s">
        <v>53</v>
      </c>
      <c r="C37" s="31">
        <v>148</v>
      </c>
    </row>
    <row r="38" spans="1:3" ht="15" thickBot="1" x14ac:dyDescent="0.4">
      <c r="A38" s="27" t="s">
        <v>21</v>
      </c>
      <c r="B38" s="41" t="s">
        <v>21</v>
      </c>
      <c r="C38" s="31">
        <v>4186</v>
      </c>
    </row>
    <row r="39" spans="1:3" ht="15" thickBot="1" x14ac:dyDescent="0.4">
      <c r="A39" s="27" t="s">
        <v>46</v>
      </c>
      <c r="B39" s="41" t="s">
        <v>46</v>
      </c>
      <c r="C39" s="31">
        <v>821</v>
      </c>
    </row>
    <row r="40" spans="1:3" ht="15" thickBot="1" x14ac:dyDescent="0.4">
      <c r="A40" s="27" t="s">
        <v>37</v>
      </c>
      <c r="B40" s="41" t="s">
        <v>37</v>
      </c>
      <c r="C40" s="31">
        <v>468</v>
      </c>
    </row>
    <row r="41" spans="1:3" ht="15" thickBot="1" x14ac:dyDescent="0.4">
      <c r="A41" s="27" t="s">
        <v>19</v>
      </c>
      <c r="B41" s="41" t="s">
        <v>19</v>
      </c>
      <c r="C41" s="31">
        <v>7812</v>
      </c>
    </row>
    <row r="42" spans="1:3" ht="13" thickBot="1" x14ac:dyDescent="0.4">
      <c r="A42" s="27" t="s">
        <v>65</v>
      </c>
      <c r="B42" s="44" t="s">
        <v>65</v>
      </c>
      <c r="C42" s="31">
        <v>443</v>
      </c>
    </row>
    <row r="43" spans="1:3" ht="15" thickBot="1" x14ac:dyDescent="0.4">
      <c r="B43" s="41" t="s">
        <v>40</v>
      </c>
      <c r="C43" s="31">
        <v>1051</v>
      </c>
    </row>
    <row r="44" spans="1:3" ht="15" thickBot="1" x14ac:dyDescent="0.4">
      <c r="A44" s="27" t="s">
        <v>25</v>
      </c>
      <c r="B44" s="41" t="s">
        <v>25</v>
      </c>
      <c r="C44" s="31">
        <v>2794</v>
      </c>
    </row>
    <row r="45" spans="1:3" ht="15" thickBot="1" x14ac:dyDescent="0.4">
      <c r="A45" s="27" t="s">
        <v>54</v>
      </c>
      <c r="B45" s="41" t="s">
        <v>54</v>
      </c>
      <c r="C45" s="31">
        <v>169</v>
      </c>
    </row>
    <row r="46" spans="1:3" ht="15" thickBot="1" x14ac:dyDescent="0.4">
      <c r="A46" s="27" t="s">
        <v>20</v>
      </c>
      <c r="B46" s="41" t="s">
        <v>20</v>
      </c>
      <c r="C46" s="31">
        <v>1797</v>
      </c>
    </row>
    <row r="47" spans="1:3" ht="15" thickBot="1" x14ac:dyDescent="0.4">
      <c r="A47" s="27" t="s">
        <v>15</v>
      </c>
      <c r="B47" s="41" t="s">
        <v>15</v>
      </c>
      <c r="C47" s="31">
        <v>13244</v>
      </c>
    </row>
    <row r="48" spans="1:3" ht="15" thickBot="1" x14ac:dyDescent="0.4">
      <c r="A48" s="27" t="s">
        <v>28</v>
      </c>
      <c r="B48" s="41" t="s">
        <v>28</v>
      </c>
      <c r="C48" s="31">
        <v>410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2641</v>
      </c>
    </row>
    <row r="51" spans="1:3" ht="15" thickBot="1" x14ac:dyDescent="0.4">
      <c r="A51" s="27" t="s">
        <v>9</v>
      </c>
      <c r="B51" s="41" t="s">
        <v>9</v>
      </c>
      <c r="C51" s="31">
        <v>1935</v>
      </c>
    </row>
    <row r="52" spans="1:3" ht="15" thickBot="1" x14ac:dyDescent="0.4">
      <c r="B52" s="41" t="s">
        <v>56</v>
      </c>
      <c r="C52" s="31">
        <v>228</v>
      </c>
    </row>
    <row r="53" spans="1:3" ht="15" thickBot="1" x14ac:dyDescent="0.4">
      <c r="A53" s="27" t="s">
        <v>22</v>
      </c>
      <c r="B53" s="41" t="s">
        <v>22</v>
      </c>
      <c r="C53" s="31">
        <v>1142</v>
      </c>
    </row>
    <row r="54" spans="1:3" ht="15" thickBot="1" x14ac:dyDescent="0.4">
      <c r="A54" s="27" t="s">
        <v>55</v>
      </c>
      <c r="B54" s="51" t="s">
        <v>55</v>
      </c>
      <c r="C54" s="52">
        <v>41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9C66F35A-82A5-438C-875C-3633C29DBBD3}"/>
    <hyperlink ref="B47" r:id="rId2" display="https://www.worldometers.info/coronavirus/usa/texas/" xr:uid="{6E845E57-FABF-416F-955C-047334FECDFF}"/>
    <hyperlink ref="B11" r:id="rId3" display="https://www.worldometers.info/coronavirus/usa/florida/" xr:uid="{022F4A3C-3BB7-4FCE-AE82-0A51F091C4B4}"/>
    <hyperlink ref="B35" r:id="rId4" display="https://www.worldometers.info/coronavirus/usa/new-york/" xr:uid="{FAD1C052-3EF0-4B51-9252-9186E4B8F1F9}"/>
    <hyperlink ref="B12" r:id="rId5" display="https://www.worldometers.info/coronavirus/usa/georgia/" xr:uid="{C414E842-47F5-4FA8-926F-032F53B42D82}"/>
    <hyperlink ref="B16" r:id="rId6" display="https://www.worldometers.info/coronavirus/usa/illinois/" xr:uid="{01267BE3-09DE-4CDC-9C76-38433DB355F5}"/>
    <hyperlink ref="B4" r:id="rId7" display="https://www.worldometers.info/coronavirus/usa/arizona/" xr:uid="{95A2B6F2-22E8-4385-BA85-25ADDB175671}"/>
    <hyperlink ref="B33" r:id="rId8" display="https://www.worldometers.info/coronavirus/usa/new-jersey/" xr:uid="{B41B87B5-1615-4F56-AD94-CD621038BB66}"/>
    <hyperlink ref="B36" r:id="rId9" display="https://www.worldometers.info/coronavirus/usa/north-carolina/" xr:uid="{475B4871-41C1-4B0F-945E-E30E090A004E}"/>
    <hyperlink ref="B46" r:id="rId10" display="https://www.worldometers.info/coronavirus/usa/tennessee/" xr:uid="{041FF798-E859-4483-BA1F-B7F5F814CBD8}"/>
    <hyperlink ref="B21" r:id="rId11" display="https://www.worldometers.info/coronavirus/usa/louisiana/" xr:uid="{2F82C5E2-3F3A-4ABF-8A5E-302493C1F093}"/>
    <hyperlink ref="B41" r:id="rId12" display="https://www.worldometers.info/coronavirus/usa/pennsylvania/" xr:uid="{2D4B4FAD-B018-493C-9B40-6C90E5F0B18B}"/>
    <hyperlink ref="B2" r:id="rId13" display="https://www.worldometers.info/coronavirus/usa/alabama/" xr:uid="{5F5EC6AA-7F6A-41D1-B424-224D9732AFDB}"/>
    <hyperlink ref="B38" r:id="rId14" display="https://www.worldometers.info/coronavirus/usa/ohio/" xr:uid="{937A9CC3-9836-4A85-9708-C32E868FB5C6}"/>
    <hyperlink ref="B50" r:id="rId15" display="https://www.worldometers.info/coronavirus/usa/virginia/" xr:uid="{CCCD4C5C-02E1-49F7-B27B-0FA0BB8EEABF}"/>
    <hyperlink ref="B24" r:id="rId16" display="https://www.worldometers.info/coronavirus/usa/massachusetts/" xr:uid="{7454543C-02D0-440A-AABF-ADBE45810C29}"/>
    <hyperlink ref="B44" r:id="rId17" display="https://www.worldometers.info/coronavirus/usa/south-carolina/" xr:uid="{696E1113-02CD-43F3-B8A5-48ABA6BC295C}"/>
    <hyperlink ref="B25" r:id="rId18" display="https://www.worldometers.info/coronavirus/usa/michigan/" xr:uid="{1C12A802-DCC8-4A53-94CE-139075D18BF3}"/>
    <hyperlink ref="B23" r:id="rId19" display="https://www.worldometers.info/coronavirus/usa/maryland/" xr:uid="{A944FF74-D83D-4516-AE95-F15D250C5DBD}"/>
    <hyperlink ref="B17" r:id="rId20" display="https://www.worldometers.info/coronavirus/usa/indiana/" xr:uid="{2FED65E0-0CC1-43B2-8400-357880C803F4}"/>
    <hyperlink ref="B28" r:id="rId21" display="https://www.worldometers.info/coronavirus/usa/missouri/" xr:uid="{C92F08B9-80EC-4D86-B5BD-687E3257CAA1}"/>
    <hyperlink ref="B27" r:id="rId22" display="https://www.worldometers.info/coronavirus/usa/mississippi/" xr:uid="{89ED4B97-A287-4670-B48F-01B657BF8B14}"/>
    <hyperlink ref="B51" r:id="rId23" display="https://www.worldometers.info/coronavirus/usa/washington/" xr:uid="{11E50D11-CC66-4C62-8A2D-A7DFDFDCABCA}"/>
    <hyperlink ref="B53" r:id="rId24" display="https://www.worldometers.info/coronavirus/usa/wisconsin/" xr:uid="{DF7719F1-785F-4665-96CA-62195453532E}"/>
    <hyperlink ref="B26" r:id="rId25" display="https://www.worldometers.info/coronavirus/usa/minnesota/" xr:uid="{3D212685-E5B2-4EC1-83A5-A1D5E49EF2B2}"/>
    <hyperlink ref="B31" r:id="rId26" display="https://www.worldometers.info/coronavirus/usa/nevada/" xr:uid="{2F41581D-C7E7-4D34-B8B8-45BC7CC9528F}"/>
    <hyperlink ref="B18" r:id="rId27" display="https://www.worldometers.info/coronavirus/usa/iowa/" xr:uid="{2A8DAACC-570C-41B1-8C8F-645A090DC3B7}"/>
    <hyperlink ref="B5" r:id="rId28" display="https://www.worldometers.info/coronavirus/usa/arkansas/" xr:uid="{8A25F5B7-F172-40B6-9B43-C888DF2E0246}"/>
    <hyperlink ref="B39" r:id="rId29" display="https://www.worldometers.info/coronavirus/usa/oklahoma/" xr:uid="{F047D47B-BDF1-47BE-BB49-126B6F9E8DA5}"/>
    <hyperlink ref="B7" r:id="rId30" display="https://www.worldometers.info/coronavirus/usa/colorado/" xr:uid="{AFA50167-F9A3-4F28-A760-4B8AEE554BE6}"/>
    <hyperlink ref="B8" r:id="rId31" display="https://www.worldometers.info/coronavirus/usa/connecticut/" xr:uid="{26214E9A-AF52-4B23-96E0-45442F2AE1A7}"/>
    <hyperlink ref="B48" r:id="rId32" display="https://www.worldometers.info/coronavirus/usa/utah/" xr:uid="{97C947A6-CB25-4BE4-8BD8-7A7E9755B1E4}"/>
    <hyperlink ref="B20" r:id="rId33" display="https://www.worldometers.info/coronavirus/usa/kentucky/" xr:uid="{642FA290-B540-4C46-9DD5-5D9B0600CFC5}"/>
    <hyperlink ref="B19" r:id="rId34" display="https://www.worldometers.info/coronavirus/usa/kansas/" xr:uid="{DFAAD95C-58DF-4D22-8D73-4FB520D470F4}"/>
    <hyperlink ref="B30" r:id="rId35" display="https://www.worldometers.info/coronavirus/usa/nebraska/" xr:uid="{43C23AE5-3FBF-4C4C-9B69-7C4F1798BC2E}"/>
    <hyperlink ref="B15" r:id="rId36" display="https://www.worldometers.info/coronavirus/usa/idaho/" xr:uid="{AF7ECA5E-48AF-4831-A2E1-0E95ABF417B6}"/>
    <hyperlink ref="B40" r:id="rId37" display="https://www.worldometers.info/coronavirus/usa/oregon/" xr:uid="{A01286AF-5EF3-47B8-9E70-68EEC5E10C49}"/>
    <hyperlink ref="B34" r:id="rId38" display="https://www.worldometers.info/coronavirus/usa/new-mexico/" xr:uid="{97813617-3EF7-4949-ADE5-62E833A61E91}"/>
    <hyperlink ref="B43" r:id="rId39" display="https://www.worldometers.info/coronavirus/usa/rhode-island/" xr:uid="{5055A100-82B6-41AA-99B5-D57126C39181}"/>
    <hyperlink ref="B9" r:id="rId40" display="https://www.worldometers.info/coronavirus/usa/delaware/" xr:uid="{5B3BD65F-05D2-49E8-A7A3-15A51D51883F}"/>
    <hyperlink ref="B10" r:id="rId41" display="https://www.worldometers.info/coronavirus/usa/district-of-columbia/" xr:uid="{89D5DB16-EBC7-436F-982B-280E3F9CA11F}"/>
    <hyperlink ref="B45" r:id="rId42" display="https://www.worldometers.info/coronavirus/usa/south-dakota/" xr:uid="{75E9CA24-2769-433C-83EB-D665507E7B06}"/>
    <hyperlink ref="B37" r:id="rId43" display="https://www.worldometers.info/coronavirus/usa/north-dakota/" xr:uid="{717CE362-2306-488D-ACC4-BB96323C36F7}"/>
    <hyperlink ref="B52" r:id="rId44" display="https://www.worldometers.info/coronavirus/usa/west-virginia/" xr:uid="{40B899C0-D826-4748-87CC-684D82A0BE22}"/>
    <hyperlink ref="B14" r:id="rId45" display="https://www.worldometers.info/coronavirus/usa/hawaii/" xr:uid="{9D23E558-2D3A-4853-8621-953A5F5CEE22}"/>
    <hyperlink ref="B29" r:id="rId46" display="https://www.worldometers.info/coronavirus/usa/montana/" xr:uid="{3A6B00E6-0E68-4E79-8B02-0B501473C62B}"/>
    <hyperlink ref="B32" r:id="rId47" display="https://www.worldometers.info/coronavirus/usa/new-hampshire/" xr:uid="{E199DB40-B2EA-49EC-898F-819A3026DCD2}"/>
    <hyperlink ref="B3" r:id="rId48" display="https://www.worldometers.info/coronavirus/usa/alaska/" xr:uid="{D21DA5B1-BFC3-45DE-8A24-41C5DB3C0425}"/>
    <hyperlink ref="B22" r:id="rId49" display="https://www.worldometers.info/coronavirus/usa/maine/" xr:uid="{875B42C2-ECF1-4BEF-A1F4-EDB73069D915}"/>
    <hyperlink ref="B54" r:id="rId50" display="https://www.worldometers.info/coronavirus/usa/wyoming/" xr:uid="{B954DCD7-4B13-47C2-88EF-289E8CDA4797}"/>
    <hyperlink ref="B49" r:id="rId51" display="https://www.worldometers.info/coronavirus/usa/vermont/" xr:uid="{03DE1B7E-9C8D-4673-AB32-F3DCF7351D8C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2020-09-03T10:23:11Z</dcterms:modified>
</cp:coreProperties>
</file>