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18BC2C15-E840-47EA-9933-82E29825B0EA}" xr6:coauthVersionLast="45" xr6:coauthVersionMax="45" xr10:uidLastSave="{5E4CABEA-73E5-4982-A4FF-C4E159DB73AE}"/>
  <bookViews>
    <workbookView xWindow="12540" yWindow="-2025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3" l="1"/>
  <c r="L27" i="3" l="1"/>
  <c r="M27" i="3"/>
  <c r="N27" i="3"/>
  <c r="N5" i="3" l="1"/>
  <c r="N56" i="3"/>
  <c r="N36" i="3"/>
  <c r="N49" i="3"/>
  <c r="N39" i="3"/>
  <c r="N17" i="3"/>
  <c r="N37" i="3"/>
  <c r="N9" i="3"/>
  <c r="N34" i="3"/>
  <c r="N45" i="3"/>
  <c r="N47" i="3"/>
  <c r="N8" i="3"/>
  <c r="N25" i="3"/>
  <c r="N19" i="3"/>
  <c r="N23" i="3"/>
  <c r="N48" i="3"/>
  <c r="N20" i="3"/>
  <c r="N24" i="3"/>
  <c r="N4" i="3"/>
  <c r="N44" i="3"/>
  <c r="N21" i="3"/>
  <c r="N30" i="3"/>
  <c r="N15" i="3"/>
  <c r="N38" i="3"/>
  <c r="N35" i="3"/>
  <c r="N54" i="3"/>
  <c r="N52" i="3"/>
  <c r="N46" i="3"/>
  <c r="N14" i="3"/>
  <c r="N28" i="3"/>
  <c r="N50" i="3"/>
  <c r="N18" i="3"/>
  <c r="N6" i="3"/>
  <c r="N29" i="3"/>
  <c r="N11" i="3"/>
  <c r="N51" i="3"/>
  <c r="N53" i="3"/>
  <c r="N7" i="3"/>
  <c r="N10" i="3"/>
  <c r="N31" i="3"/>
  <c r="N3" i="3"/>
  <c r="N13" i="3"/>
  <c r="N16" i="3"/>
  <c r="N32" i="3"/>
  <c r="N33" i="3"/>
  <c r="N22" i="3"/>
  <c r="N43" i="3"/>
  <c r="N12" i="3"/>
  <c r="N26" i="3"/>
  <c r="N55" i="3"/>
  <c r="N42" i="3"/>
  <c r="N40" i="3"/>
  <c r="N2" i="3"/>
  <c r="N41" i="3"/>
  <c r="M2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29" i="3"/>
  <c r="L17" i="3"/>
  <c r="L51" i="3"/>
  <c r="L26" i="3"/>
  <c r="L54" i="3"/>
  <c r="L5" i="3"/>
  <c r="L35" i="3"/>
  <c r="L46" i="3"/>
  <c r="L15" i="3"/>
  <c r="L19" i="3"/>
  <c r="L40" i="3"/>
  <c r="L36" i="3"/>
  <c r="L20" i="3"/>
  <c r="L39" i="3"/>
  <c r="L42" i="3"/>
  <c r="L2" i="3"/>
  <c r="L14" i="3"/>
  <c r="L11" i="3"/>
  <c r="L34" i="3"/>
  <c r="L28" i="3"/>
  <c r="L16" i="3"/>
  <c r="L12" i="3"/>
  <c r="L9" i="3"/>
  <c r="L8" i="3"/>
  <c r="L30" i="3"/>
  <c r="L55" i="3"/>
  <c r="L32" i="3"/>
  <c r="L56" i="3"/>
  <c r="L24" i="3"/>
  <c r="L53" i="3"/>
  <c r="L7" i="3"/>
  <c r="L48" i="3"/>
  <c r="L44" i="3"/>
  <c r="L45" i="3"/>
  <c r="L21" i="3"/>
  <c r="L25" i="3"/>
  <c r="L43" i="3"/>
  <c r="L18" i="3"/>
  <c r="L50" i="3"/>
  <c r="L13" i="3"/>
  <c r="L33" i="3"/>
  <c r="L41" i="3"/>
  <c r="L22" i="3"/>
  <c r="L4" i="3"/>
  <c r="L3" i="3"/>
  <c r="L47" i="3"/>
  <c r="L6" i="3"/>
  <c r="L52" i="3"/>
  <c r="L38" i="3"/>
  <c r="L31" i="3"/>
  <c r="L49" i="3"/>
  <c r="L23" i="3"/>
  <c r="M25" i="3" l="1"/>
  <c r="M12" i="3"/>
  <c r="M14" i="3"/>
  <c r="M13" i="3"/>
  <c r="M5" i="3"/>
  <c r="M52" i="3"/>
  <c r="M43" i="3"/>
  <c r="M10" i="3"/>
  <c r="M28" i="3"/>
  <c r="M21" i="3"/>
  <c r="M8" i="3"/>
  <c r="M2" i="3"/>
  <c r="M9" i="3"/>
  <c r="M49" i="3"/>
  <c r="M37" i="3"/>
  <c r="M19" i="3"/>
  <c r="M34" i="3"/>
  <c r="M6" i="3"/>
  <c r="M17" i="3"/>
  <c r="M50" i="3"/>
  <c r="M11" i="3"/>
  <c r="M54" i="3"/>
  <c r="M44" i="3"/>
  <c r="M36" i="3"/>
  <c r="M40" i="3"/>
  <c r="M3" i="3"/>
  <c r="M46" i="3"/>
  <c r="M32" i="3"/>
  <c r="M55" i="3"/>
  <c r="M35" i="3"/>
  <c r="M48" i="3"/>
  <c r="M30" i="3"/>
  <c r="M22" i="3"/>
  <c r="M24" i="3"/>
  <c r="M47" i="3"/>
  <c r="M38" i="3"/>
  <c r="M7" i="3"/>
  <c r="M42" i="3"/>
  <c r="M39" i="3"/>
  <c r="M23" i="3"/>
  <c r="M45" i="3"/>
  <c r="M4" i="3"/>
  <c r="M56" i="3"/>
  <c r="M53" i="3"/>
  <c r="M16" i="3"/>
  <c r="M31" i="3"/>
  <c r="M41" i="3"/>
  <c r="M33" i="3"/>
  <c r="M26" i="3"/>
  <c r="M15" i="3"/>
  <c r="M18" i="3"/>
  <c r="M20" i="3"/>
  <c r="M51" i="3"/>
  <c r="L37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<sst xmlns="http://schemas.openxmlformats.org/spreadsheetml/2006/main" count="321" uniqueCount="102">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</sst>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7" t="s">
        <v>68</v>
      </c>
      <c r="M1" s="57"/>
      <c r="N1" s="57"/>
      <c r="O1" s="4">
        <v>1.4999999999999999E-2</v>
      </c>
      <c r="P1" s="4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424263</v>
      </c>
      <c r="C5" s="2"/>
      <c r="D5" s="1">
        <v>32311</v>
      </c>
      <c r="E5" s="2"/>
      <c r="F5" s="1">
        <v>252745</v>
      </c>
      <c r="G5" s="1">
        <v>21809</v>
      </c>
      <c r="H5" s="1">
        <v>1661</v>
      </c>
      <c r="I5" s="1">
        <v>4402452</v>
      </c>
      <c r="J5" s="1">
        <v>226306</v>
      </c>
      <c r="K5" s="5"/>
      <c r="L5" s="6"/>
    </row>
    <row r="6" spans="1:22" ht="15" thickBot="1" x14ac:dyDescent="0.4">
      <c r="A6" s="37" t="s">
        <v>10</v>
      </c>
      <c r="B6" s="1">
        <v>296075</v>
      </c>
      <c r="C6" s="2"/>
      <c r="D6" s="1">
        <v>6723</v>
      </c>
      <c r="E6" s="56">
        <v>10</v>
      </c>
      <c r="F6" s="1">
        <v>209761</v>
      </c>
      <c r="G6" s="1">
        <v>7493</v>
      </c>
      <c r="H6" s="2">
        <v>170</v>
      </c>
      <c r="I6" s="1">
        <v>4996175</v>
      </c>
      <c r="J6" s="1">
        <v>126446</v>
      </c>
      <c r="K6" s="5"/>
      <c r="L6" s="6"/>
    </row>
    <row r="7" spans="1:22" ht="15" thickBot="1" x14ac:dyDescent="0.4">
      <c r="A7" s="37" t="s">
        <v>15</v>
      </c>
      <c r="B7" s="1">
        <v>229619</v>
      </c>
      <c r="C7" s="2"/>
      <c r="D7" s="1">
        <v>2944</v>
      </c>
      <c r="E7" s="2"/>
      <c r="F7" s="1">
        <v>113390</v>
      </c>
      <c r="G7" s="1">
        <v>7919</v>
      </c>
      <c r="H7" s="2">
        <v>102</v>
      </c>
      <c r="I7" s="1">
        <v>2526940</v>
      </c>
      <c r="J7" s="1">
        <v>87148</v>
      </c>
      <c r="K7" s="5"/>
      <c r="L7" s="6"/>
    </row>
    <row r="8" spans="1:22" ht="15" thickBot="1" x14ac:dyDescent="0.4">
      <c r="A8" s="37" t="s">
        <v>13</v>
      </c>
      <c r="B8" s="1">
        <v>223783</v>
      </c>
      <c r="C8" s="2"/>
      <c r="D8" s="1">
        <v>3890</v>
      </c>
      <c r="E8" s="2"/>
      <c r="F8" s="1">
        <v>189703</v>
      </c>
      <c r="G8" s="1">
        <v>10419</v>
      </c>
      <c r="H8" s="2">
        <v>181</v>
      </c>
      <c r="I8" s="1">
        <v>2322389</v>
      </c>
      <c r="J8" s="1">
        <v>108130</v>
      </c>
      <c r="K8" s="5"/>
      <c r="L8" s="6"/>
    </row>
    <row r="9" spans="1:22" ht="15" thickBot="1" x14ac:dyDescent="0.4">
      <c r="A9" s="37" t="s">
        <v>8</v>
      </c>
      <c r="B9" s="1">
        <v>177461</v>
      </c>
      <c r="C9" s="2"/>
      <c r="D9" s="1">
        <v>15416</v>
      </c>
      <c r="E9" s="2"/>
      <c r="F9" s="1">
        <v>95141</v>
      </c>
      <c r="G9" s="1">
        <v>19979</v>
      </c>
      <c r="H9" s="1">
        <v>1736</v>
      </c>
      <c r="I9" s="1">
        <v>1577848</v>
      </c>
      <c r="J9" s="1">
        <v>177642</v>
      </c>
      <c r="K9" s="5"/>
      <c r="L9" s="6"/>
    </row>
    <row r="10" spans="1:22" ht="15" thickBot="1" x14ac:dyDescent="0.4">
      <c r="A10" s="37" t="s">
        <v>12</v>
      </c>
      <c r="B10" s="1">
        <v>150554</v>
      </c>
      <c r="C10" s="2"/>
      <c r="D10" s="1">
        <v>7309</v>
      </c>
      <c r="E10" s="2"/>
      <c r="F10" s="1">
        <v>28738</v>
      </c>
      <c r="G10" s="1">
        <v>11881</v>
      </c>
      <c r="H10" s="2">
        <v>577</v>
      </c>
      <c r="I10" s="1">
        <v>1842576</v>
      </c>
      <c r="J10" s="1">
        <v>145407</v>
      </c>
      <c r="K10" s="5"/>
      <c r="L10" s="6"/>
    </row>
    <row r="11" spans="1:22" ht="15" thickBot="1" x14ac:dyDescent="0.4">
      <c r="A11" s="37" t="s">
        <v>17</v>
      </c>
      <c r="B11" s="1">
        <v>110602</v>
      </c>
      <c r="C11" s="2"/>
      <c r="D11" s="1">
        <v>8243</v>
      </c>
      <c r="E11" s="2"/>
      <c r="F11" s="1">
        <v>8012</v>
      </c>
      <c r="G11" s="1">
        <v>16047</v>
      </c>
      <c r="H11" s="1">
        <v>1196</v>
      </c>
      <c r="I11" s="1">
        <v>987504</v>
      </c>
      <c r="J11" s="1">
        <v>143272</v>
      </c>
      <c r="K11" s="6"/>
      <c r="L11" s="6"/>
    </row>
    <row r="12" spans="1:22" ht="15" thickBot="1" x14ac:dyDescent="0.4">
      <c r="A12" s="37" t="s">
        <v>33</v>
      </c>
      <c r="B12" s="1">
        <v>108614</v>
      </c>
      <c r="C12" s="2"/>
      <c r="D12" s="1">
        <v>1963</v>
      </c>
      <c r="E12" s="2"/>
      <c r="F12" s="1">
        <v>93848</v>
      </c>
      <c r="G12" s="1">
        <v>14922</v>
      </c>
      <c r="H12" s="2">
        <v>270</v>
      </c>
      <c r="I12" s="1">
        <v>827089</v>
      </c>
      <c r="J12" s="1">
        <v>113631</v>
      </c>
      <c r="K12" s="6"/>
      <c r="L12" s="6"/>
    </row>
    <row r="13" spans="1:22" ht="15" thickBot="1" x14ac:dyDescent="0.4">
      <c r="A13" s="37" t="s">
        <v>16</v>
      </c>
      <c r="B13" s="1">
        <v>103890</v>
      </c>
      <c r="C13" s="2"/>
      <c r="D13" s="1">
        <v>2922</v>
      </c>
      <c r="E13" s="2"/>
      <c r="F13" s="1">
        <v>85568</v>
      </c>
      <c r="G13" s="1">
        <v>9785</v>
      </c>
      <c r="H13" s="2">
        <v>275</v>
      </c>
      <c r="I13" s="1">
        <v>1150472</v>
      </c>
      <c r="J13" s="1">
        <v>108357</v>
      </c>
      <c r="K13" s="6"/>
      <c r="L13" s="6"/>
    </row>
    <row r="14" spans="1:22" ht="15" thickBot="1" x14ac:dyDescent="0.4">
      <c r="A14" s="37" t="s">
        <v>19</v>
      </c>
      <c r="B14" s="1">
        <v>96917</v>
      </c>
      <c r="C14" s="2"/>
      <c r="D14" s="1">
        <v>6873</v>
      </c>
      <c r="E14" s="2"/>
      <c r="F14" s="1">
        <v>19091</v>
      </c>
      <c r="G14" s="1">
        <v>7570</v>
      </c>
      <c r="H14" s="2">
        <v>537</v>
      </c>
      <c r="I14" s="1">
        <v>866526</v>
      </c>
      <c r="J14" s="1">
        <v>67687</v>
      </c>
      <c r="K14" s="5"/>
      <c r="L14" s="6"/>
    </row>
    <row r="15" spans="1:22" ht="15" thickBot="1" x14ac:dyDescent="0.4">
      <c r="A15" s="37" t="s">
        <v>24</v>
      </c>
      <c r="B15" s="1">
        <v>77610</v>
      </c>
      <c r="C15" s="2"/>
      <c r="D15" s="1">
        <v>1468</v>
      </c>
      <c r="E15" s="2"/>
      <c r="F15" s="1">
        <v>20824</v>
      </c>
      <c r="G15" s="1">
        <v>7400</v>
      </c>
      <c r="H15" s="2">
        <v>140</v>
      </c>
      <c r="I15" s="1">
        <v>1096682</v>
      </c>
      <c r="J15" s="1">
        <v>104565</v>
      </c>
      <c r="K15" s="5"/>
      <c r="L15" s="6"/>
    </row>
    <row r="16" spans="1:22" ht="15" thickBot="1" x14ac:dyDescent="0.4">
      <c r="A16" s="37" t="s">
        <v>11</v>
      </c>
      <c r="B16" s="1">
        <v>74551</v>
      </c>
      <c r="C16" s="2"/>
      <c r="D16" s="1">
        <v>6262</v>
      </c>
      <c r="E16" s="2"/>
      <c r="F16" s="1">
        <v>15448</v>
      </c>
      <c r="G16" s="1">
        <v>7465</v>
      </c>
      <c r="H16" s="2">
        <v>627</v>
      </c>
      <c r="I16" s="1">
        <v>1392893</v>
      </c>
      <c r="J16" s="1">
        <v>139473</v>
      </c>
      <c r="K16" s="5"/>
      <c r="L16" s="6"/>
    </row>
    <row r="17" spans="1:12" ht="15" thickBot="1" x14ac:dyDescent="0.4">
      <c r="A17" s="37" t="s">
        <v>26</v>
      </c>
      <c r="B17" s="1">
        <v>70861</v>
      </c>
      <c r="C17" s="2"/>
      <c r="D17" s="1">
        <v>3275</v>
      </c>
      <c r="E17" s="2"/>
      <c r="F17" s="1">
        <v>62501</v>
      </c>
      <c r="G17" s="1">
        <v>11721</v>
      </c>
      <c r="H17" s="2">
        <v>542</v>
      </c>
      <c r="I17" s="1">
        <v>746274</v>
      </c>
      <c r="J17" s="1">
        <v>123439</v>
      </c>
      <c r="K17" s="6"/>
      <c r="L17" s="6"/>
    </row>
    <row r="18" spans="1:12" ht="15" thickBot="1" x14ac:dyDescent="0.4">
      <c r="A18" s="37" t="s">
        <v>14</v>
      </c>
      <c r="B18" s="1">
        <v>70151</v>
      </c>
      <c r="C18" s="2"/>
      <c r="D18" s="1">
        <v>3344</v>
      </c>
      <c r="E18" s="2"/>
      <c r="F18" s="1">
        <v>20473</v>
      </c>
      <c r="G18" s="1">
        <v>15090</v>
      </c>
      <c r="H18" s="2">
        <v>719</v>
      </c>
      <c r="I18" s="1">
        <v>865737</v>
      </c>
      <c r="J18" s="1">
        <v>186228</v>
      </c>
      <c r="K18" s="5"/>
      <c r="L18" s="6"/>
    </row>
    <row r="19" spans="1:12" ht="15" thickBot="1" x14ac:dyDescent="0.4">
      <c r="A19" s="37" t="s">
        <v>29</v>
      </c>
      <c r="B19" s="1">
        <v>67375</v>
      </c>
      <c r="C19" s="2"/>
      <c r="D19" s="1">
        <v>1905</v>
      </c>
      <c r="E19" s="2"/>
      <c r="F19" s="1">
        <v>56459</v>
      </c>
      <c r="G19" s="1">
        <v>7893</v>
      </c>
      <c r="H19" s="2">
        <v>223</v>
      </c>
      <c r="I19" s="1">
        <v>812362</v>
      </c>
      <c r="J19" s="1">
        <v>95174</v>
      </c>
      <c r="K19" s="5"/>
      <c r="L19" s="6"/>
    </row>
    <row r="20" spans="1:12" ht="15" thickBot="1" x14ac:dyDescent="0.4">
      <c r="A20" s="37" t="s">
        <v>21</v>
      </c>
      <c r="B20" s="1">
        <v>60217</v>
      </c>
      <c r="C20" s="2"/>
      <c r="D20" s="1">
        <v>2998</v>
      </c>
      <c r="E20" s="2"/>
      <c r="F20" s="1">
        <v>15108</v>
      </c>
      <c r="G20" s="1">
        <v>5152</v>
      </c>
      <c r="H20" s="2">
        <v>256</v>
      </c>
      <c r="I20" s="1">
        <v>911905</v>
      </c>
      <c r="J20" s="1">
        <v>78013</v>
      </c>
      <c r="K20" s="5"/>
      <c r="L20" s="6"/>
    </row>
    <row r="21" spans="1:12" ht="15" thickBot="1" x14ac:dyDescent="0.4">
      <c r="A21" s="37" t="s">
        <v>20</v>
      </c>
      <c r="B21" s="1">
        <v>55986</v>
      </c>
      <c r="C21" s="2"/>
      <c r="D21" s="2">
        <v>685</v>
      </c>
      <c r="E21" s="2"/>
      <c r="F21" s="1">
        <v>22565</v>
      </c>
      <c r="G21" s="1">
        <v>8198</v>
      </c>
      <c r="H21" s="2">
        <v>100</v>
      </c>
      <c r="I21" s="1">
        <v>950540</v>
      </c>
      <c r="J21" s="1">
        <v>139188</v>
      </c>
      <c r="K21" s="5"/>
      <c r="L21" s="6"/>
    </row>
    <row r="22" spans="1:12" ht="15" thickBot="1" x14ac:dyDescent="0.4">
      <c r="A22" s="37" t="s">
        <v>27</v>
      </c>
      <c r="B22" s="1">
        <v>49063</v>
      </c>
      <c r="C22" s="2"/>
      <c r="D22" s="1">
        <v>2732</v>
      </c>
      <c r="E22" s="2"/>
      <c r="F22" s="1">
        <v>8869</v>
      </c>
      <c r="G22" s="1">
        <v>7288</v>
      </c>
      <c r="H22" s="2">
        <v>406</v>
      </c>
      <c r="I22" s="1">
        <v>535857</v>
      </c>
      <c r="J22" s="1">
        <v>79596</v>
      </c>
      <c r="K22" s="5"/>
      <c r="L22" s="6"/>
    </row>
    <row r="23" spans="1:12" ht="15" thickBot="1" x14ac:dyDescent="0.4">
      <c r="A23" s="37" t="s">
        <v>25</v>
      </c>
      <c r="B23" s="1">
        <v>48909</v>
      </c>
      <c r="C23" s="2"/>
      <c r="D23" s="2">
        <v>884</v>
      </c>
      <c r="E23" s="2"/>
      <c r="F23" s="1">
        <v>28844</v>
      </c>
      <c r="G23" s="1">
        <v>9499</v>
      </c>
      <c r="H23" s="2">
        <v>172</v>
      </c>
      <c r="I23" s="1">
        <v>497122</v>
      </c>
      <c r="J23" s="1">
        <v>96553</v>
      </c>
      <c r="K23" s="5"/>
      <c r="L23" s="6"/>
    </row>
    <row r="24" spans="1:12" ht="15" thickBot="1" x14ac:dyDescent="0.4">
      <c r="A24" s="37" t="s">
        <v>23</v>
      </c>
      <c r="B24" s="1">
        <v>47108</v>
      </c>
      <c r="C24" s="2"/>
      <c r="D24" s="1">
        <v>4343</v>
      </c>
      <c r="E24" s="2"/>
      <c r="F24" s="1">
        <v>27485</v>
      </c>
      <c r="G24" s="1">
        <v>13213</v>
      </c>
      <c r="H24" s="1">
        <v>1218</v>
      </c>
      <c r="I24" s="1">
        <v>535465</v>
      </c>
      <c r="J24" s="1">
        <v>150188</v>
      </c>
      <c r="K24" s="5"/>
      <c r="L24" s="6"/>
    </row>
    <row r="25" spans="1:12" ht="15" thickBot="1" x14ac:dyDescent="0.4">
      <c r="A25" s="37" t="s">
        <v>36</v>
      </c>
      <c r="B25" s="1">
        <v>46962</v>
      </c>
      <c r="C25" s="2"/>
      <c r="D25" s="1">
        <v>1058</v>
      </c>
      <c r="E25" s="2"/>
      <c r="F25" s="1">
        <v>23822</v>
      </c>
      <c r="G25" s="1">
        <v>9578</v>
      </c>
      <c r="H25" s="2">
        <v>216</v>
      </c>
      <c r="I25" s="1">
        <v>467754</v>
      </c>
      <c r="J25" s="1">
        <v>95398</v>
      </c>
      <c r="K25" s="6"/>
      <c r="L25" s="6"/>
    </row>
    <row r="26" spans="1:12" ht="15" thickBot="1" x14ac:dyDescent="0.4">
      <c r="A26" s="37" t="s">
        <v>32</v>
      </c>
      <c r="B26" s="1">
        <v>39589</v>
      </c>
      <c r="C26" s="2"/>
      <c r="D26" s="1">
        <v>1523</v>
      </c>
      <c r="E26" s="2"/>
      <c r="F26" s="1">
        <v>3164</v>
      </c>
      <c r="G26" s="1">
        <v>7020</v>
      </c>
      <c r="H26" s="2">
        <v>270</v>
      </c>
      <c r="I26" s="1">
        <v>692970</v>
      </c>
      <c r="J26" s="1">
        <v>122875</v>
      </c>
      <c r="K26" s="5"/>
      <c r="L26" s="6"/>
    </row>
    <row r="27" spans="1:12" ht="15" thickBot="1" x14ac:dyDescent="0.4">
      <c r="A27" s="37" t="s">
        <v>9</v>
      </c>
      <c r="B27" s="1">
        <v>38998</v>
      </c>
      <c r="C27" s="2"/>
      <c r="D27" s="1">
        <v>1394</v>
      </c>
      <c r="E27" s="2"/>
      <c r="F27" s="1">
        <v>25133</v>
      </c>
      <c r="G27" s="1">
        <v>5121</v>
      </c>
      <c r="H27" s="2">
        <v>183</v>
      </c>
      <c r="I27" s="1">
        <v>645072</v>
      </c>
      <c r="J27" s="1">
        <v>84712</v>
      </c>
      <c r="K27" s="5"/>
      <c r="L27" s="6"/>
    </row>
    <row r="28" spans="1:12" ht="15" thickBot="1" x14ac:dyDescent="0.4">
      <c r="A28" s="37" t="s">
        <v>18</v>
      </c>
      <c r="B28" s="1">
        <v>35116</v>
      </c>
      <c r="C28" s="2"/>
      <c r="D28" s="1">
        <v>1704</v>
      </c>
      <c r="E28" s="2"/>
      <c r="F28" s="1">
        <v>22977</v>
      </c>
      <c r="G28" s="1">
        <v>6098</v>
      </c>
      <c r="H28" s="2">
        <v>296</v>
      </c>
      <c r="I28" s="1">
        <v>367724</v>
      </c>
      <c r="J28" s="1">
        <v>63855</v>
      </c>
      <c r="K28" s="6"/>
      <c r="L28" s="6"/>
    </row>
    <row r="29" spans="1:12" ht="15" thickBot="1" x14ac:dyDescent="0.4">
      <c r="A29" s="37" t="s">
        <v>22</v>
      </c>
      <c r="B29" s="1">
        <v>33154</v>
      </c>
      <c r="C29" s="2"/>
      <c r="D29" s="2">
        <v>807</v>
      </c>
      <c r="E29" s="2"/>
      <c r="F29" s="1">
        <v>6042</v>
      </c>
      <c r="G29" s="1">
        <v>5694</v>
      </c>
      <c r="H29" s="2">
        <v>139</v>
      </c>
      <c r="I29" s="1">
        <v>644304</v>
      </c>
      <c r="J29" s="1">
        <v>110659</v>
      </c>
      <c r="K29" s="5"/>
      <c r="L29" s="6"/>
    </row>
    <row r="30" spans="1:12" ht="15" thickBot="1" x14ac:dyDescent="0.4">
      <c r="A30" s="37" t="s">
        <v>30</v>
      </c>
      <c r="B30" s="1">
        <v>32888</v>
      </c>
      <c r="C30" s="2"/>
      <c r="D30" s="1">
        <v>1188</v>
      </c>
      <c r="E30" s="2"/>
      <c r="F30" s="1">
        <v>9533</v>
      </c>
      <c r="G30" s="1">
        <v>11051</v>
      </c>
      <c r="H30" s="2">
        <v>399</v>
      </c>
      <c r="I30" s="1">
        <v>327087</v>
      </c>
      <c r="J30" s="1">
        <v>109903</v>
      </c>
      <c r="K30" s="5"/>
      <c r="L30" s="6"/>
    </row>
    <row r="31" spans="1:12" ht="15" thickBot="1" x14ac:dyDescent="0.4">
      <c r="A31" s="37" t="s">
        <v>41</v>
      </c>
      <c r="B31" s="1">
        <v>32856</v>
      </c>
      <c r="C31" s="46">
        <v>236</v>
      </c>
      <c r="D31" s="2">
        <v>739</v>
      </c>
      <c r="E31" s="56">
        <v>4</v>
      </c>
      <c r="F31" s="1">
        <v>5900</v>
      </c>
      <c r="G31" s="1">
        <v>10414</v>
      </c>
      <c r="H31" s="2">
        <v>234</v>
      </c>
      <c r="I31" s="1">
        <v>350092</v>
      </c>
      <c r="J31" s="1">
        <v>110962</v>
      </c>
      <c r="K31" s="5"/>
      <c r="L31" s="6"/>
    </row>
    <row r="32" spans="1:12" ht="15" thickBot="1" x14ac:dyDescent="0.4">
      <c r="A32" s="37" t="s">
        <v>28</v>
      </c>
      <c r="B32" s="1">
        <v>26755</v>
      </c>
      <c r="C32" s="2"/>
      <c r="D32" s="2">
        <v>201</v>
      </c>
      <c r="E32" s="2"/>
      <c r="F32" s="1">
        <v>11376</v>
      </c>
      <c r="G32" s="1">
        <v>8345</v>
      </c>
      <c r="H32" s="2">
        <v>63</v>
      </c>
      <c r="I32" s="1">
        <v>385760</v>
      </c>
      <c r="J32" s="1">
        <v>120326</v>
      </c>
      <c r="K32" s="6"/>
      <c r="L32" s="6"/>
    </row>
    <row r="33" spans="1:12" ht="15" thickBot="1" x14ac:dyDescent="0.4">
      <c r="A33" s="37" t="s">
        <v>35</v>
      </c>
      <c r="B33" s="1">
        <v>26334</v>
      </c>
      <c r="C33" s="2"/>
      <c r="D33" s="1">
        <v>1091</v>
      </c>
      <c r="E33" s="2"/>
      <c r="F33" s="1">
        <v>19553</v>
      </c>
      <c r="G33" s="1">
        <v>4291</v>
      </c>
      <c r="H33" s="2">
        <v>178</v>
      </c>
      <c r="I33" s="1">
        <v>489836</v>
      </c>
      <c r="J33" s="1">
        <v>79811</v>
      </c>
      <c r="K33" s="5"/>
      <c r="L33" s="6"/>
    </row>
    <row r="34" spans="1:12" ht="15" thickBot="1" x14ac:dyDescent="0.4">
      <c r="A34" s="37" t="s">
        <v>34</v>
      </c>
      <c r="B34" s="1">
        <v>25246</v>
      </c>
      <c r="C34" s="2"/>
      <c r="D34" s="2">
        <v>305</v>
      </c>
      <c r="E34" s="2"/>
      <c r="F34" s="1">
        <v>5545</v>
      </c>
      <c r="G34" s="1">
        <v>8366</v>
      </c>
      <c r="H34" s="2">
        <v>101</v>
      </c>
      <c r="I34" s="1">
        <v>358917</v>
      </c>
      <c r="J34" s="1">
        <v>118933</v>
      </c>
      <c r="K34" s="5"/>
      <c r="L34" s="6"/>
    </row>
    <row r="35" spans="1:12" ht="15" thickBot="1" x14ac:dyDescent="0.4">
      <c r="A35" s="37" t="s">
        <v>31</v>
      </c>
      <c r="B35" s="1">
        <v>24301</v>
      </c>
      <c r="C35" s="2"/>
      <c r="D35" s="2">
        <v>553</v>
      </c>
      <c r="E35" s="2"/>
      <c r="F35" s="1">
        <v>8414</v>
      </c>
      <c r="G35" s="1">
        <v>7890</v>
      </c>
      <c r="H35" s="2">
        <v>180</v>
      </c>
      <c r="I35" s="1">
        <v>396632</v>
      </c>
      <c r="J35" s="1">
        <v>128770</v>
      </c>
      <c r="K35" s="5"/>
      <c r="L35" s="6"/>
    </row>
    <row r="36" spans="1:12" ht="15" thickBot="1" x14ac:dyDescent="0.4">
      <c r="A36" s="37" t="s">
        <v>50</v>
      </c>
      <c r="B36" s="1">
        <v>20425</v>
      </c>
      <c r="C36" s="2"/>
      <c r="D36" s="2">
        <v>282</v>
      </c>
      <c r="E36" s="2"/>
      <c r="F36" s="1">
        <v>5112</v>
      </c>
      <c r="G36" s="1">
        <v>10559</v>
      </c>
      <c r="H36" s="2">
        <v>146</v>
      </c>
      <c r="I36" s="1">
        <v>198069</v>
      </c>
      <c r="J36" s="1">
        <v>102393</v>
      </c>
      <c r="K36" s="5"/>
      <c r="L36" s="6"/>
    </row>
    <row r="37" spans="1:12" ht="15" thickBot="1" x14ac:dyDescent="0.4">
      <c r="A37" s="37" t="s">
        <v>38</v>
      </c>
      <c r="B37" s="1">
        <v>17919</v>
      </c>
      <c r="C37" s="2"/>
      <c r="D37" s="2">
        <v>608</v>
      </c>
      <c r="E37" s="2"/>
      <c r="F37" s="1">
        <v>12399</v>
      </c>
      <c r="G37" s="1">
        <v>4011</v>
      </c>
      <c r="H37" s="2">
        <v>136</v>
      </c>
      <c r="I37" s="1">
        <v>451451</v>
      </c>
      <c r="J37" s="1">
        <v>101048</v>
      </c>
      <c r="K37" s="5"/>
      <c r="L37" s="6"/>
    </row>
    <row r="38" spans="1:12" ht="15" thickBot="1" x14ac:dyDescent="0.4">
      <c r="A38" s="37" t="s">
        <v>46</v>
      </c>
      <c r="B38" s="1">
        <v>17893</v>
      </c>
      <c r="C38" s="2"/>
      <c r="D38" s="2">
        <v>407</v>
      </c>
      <c r="E38" s="2"/>
      <c r="F38" s="1">
        <v>3948</v>
      </c>
      <c r="G38" s="1">
        <v>4522</v>
      </c>
      <c r="H38" s="2">
        <v>103</v>
      </c>
      <c r="I38" s="1">
        <v>404600</v>
      </c>
      <c r="J38" s="1">
        <v>102250</v>
      </c>
      <c r="K38" s="5"/>
      <c r="L38" s="6"/>
    </row>
    <row r="39" spans="1:12" ht="15" thickBot="1" x14ac:dyDescent="0.4">
      <c r="A39" s="37" t="s">
        <v>45</v>
      </c>
      <c r="B39" s="1">
        <v>17748</v>
      </c>
      <c r="C39" s="2"/>
      <c r="D39" s="2">
        <v>290</v>
      </c>
      <c r="E39" s="2"/>
      <c r="F39" s="1">
        <v>6870</v>
      </c>
      <c r="G39" s="1">
        <v>6092</v>
      </c>
      <c r="H39" s="2">
        <v>100</v>
      </c>
      <c r="I39" s="1">
        <v>208482</v>
      </c>
      <c r="J39" s="1">
        <v>71562</v>
      </c>
      <c r="K39" s="5"/>
      <c r="L39" s="6"/>
    </row>
    <row r="40" spans="1:12" ht="15" thickBot="1" x14ac:dyDescent="0.4">
      <c r="A40" s="37" t="s">
        <v>40</v>
      </c>
      <c r="B40" s="1">
        <v>17204</v>
      </c>
      <c r="C40" s="2"/>
      <c r="D40" s="2">
        <v>971</v>
      </c>
      <c r="E40" s="2"/>
      <c r="F40" s="1">
        <v>14550</v>
      </c>
      <c r="G40" s="1">
        <v>16240</v>
      </c>
      <c r="H40" s="2">
        <v>917</v>
      </c>
      <c r="I40" s="1">
        <v>264216</v>
      </c>
      <c r="J40" s="1">
        <v>249411</v>
      </c>
      <c r="K40" s="6"/>
      <c r="L40" s="6"/>
    </row>
    <row r="41" spans="1:12" ht="15" thickBot="1" x14ac:dyDescent="0.4">
      <c r="A41" s="37" t="s">
        <v>44</v>
      </c>
      <c r="B41" s="1">
        <v>14017</v>
      </c>
      <c r="C41" s="2"/>
      <c r="D41" s="2">
        <v>527</v>
      </c>
      <c r="E41" s="2"/>
      <c r="F41" s="1">
        <v>7439</v>
      </c>
      <c r="G41" s="1">
        <v>6685</v>
      </c>
      <c r="H41" s="2">
        <v>251</v>
      </c>
      <c r="I41" s="1">
        <v>389687</v>
      </c>
      <c r="J41" s="1">
        <v>185846</v>
      </c>
      <c r="K41" s="5"/>
      <c r="L41" s="6"/>
    </row>
    <row r="42" spans="1:12" ht="15" thickBot="1" x14ac:dyDescent="0.4">
      <c r="A42" s="37" t="s">
        <v>43</v>
      </c>
      <c r="B42" s="1">
        <v>12462</v>
      </c>
      <c r="C42" s="2"/>
      <c r="D42" s="2">
        <v>515</v>
      </c>
      <c r="E42" s="2"/>
      <c r="F42" s="1">
        <v>5096</v>
      </c>
      <c r="G42" s="1">
        <v>12798</v>
      </c>
      <c r="H42" s="2">
        <v>529</v>
      </c>
      <c r="I42" s="1">
        <v>129034</v>
      </c>
      <c r="J42" s="1">
        <v>132511</v>
      </c>
      <c r="K42" s="6"/>
      <c r="L42" s="6"/>
    </row>
    <row r="43" spans="1:12" ht="15" thickBot="1" x14ac:dyDescent="0.4">
      <c r="A43" s="37" t="s">
        <v>37</v>
      </c>
      <c r="B43" s="1">
        <v>10817</v>
      </c>
      <c r="C43" s="2"/>
      <c r="D43" s="2">
        <v>224</v>
      </c>
      <c r="E43" s="2"/>
      <c r="F43" s="1">
        <v>7641</v>
      </c>
      <c r="G43" s="1">
        <v>2565</v>
      </c>
      <c r="H43" s="2">
        <v>53</v>
      </c>
      <c r="I43" s="1">
        <v>275727</v>
      </c>
      <c r="J43" s="1">
        <v>65373</v>
      </c>
      <c r="K43" s="5"/>
      <c r="L43" s="6"/>
    </row>
    <row r="44" spans="1:12" ht="29.5" thickBot="1" x14ac:dyDescent="0.4">
      <c r="A44" s="37" t="s">
        <v>63</v>
      </c>
      <c r="B44" s="1">
        <v>10642</v>
      </c>
      <c r="C44" s="2"/>
      <c r="D44" s="2">
        <v>564</v>
      </c>
      <c r="E44" s="2"/>
      <c r="F44" s="1">
        <v>8453</v>
      </c>
      <c r="G44" s="1">
        <v>15079</v>
      </c>
      <c r="H44" s="2">
        <v>799</v>
      </c>
      <c r="I44" s="1">
        <v>114289</v>
      </c>
      <c r="J44" s="1">
        <v>161940</v>
      </c>
      <c r="K44" s="6"/>
      <c r="L44" s="6"/>
    </row>
    <row r="45" spans="1:12" ht="15" thickBot="1" x14ac:dyDescent="0.4">
      <c r="A45" s="37" t="s">
        <v>49</v>
      </c>
      <c r="B45" s="1">
        <v>8969</v>
      </c>
      <c r="C45" s="2"/>
      <c r="D45" s="2">
        <v>98</v>
      </c>
      <c r="E45" s="2"/>
      <c r="F45" s="1">
        <v>5893</v>
      </c>
      <c r="G45" s="1">
        <v>5019</v>
      </c>
      <c r="H45" s="2">
        <v>55</v>
      </c>
      <c r="I45" s="1">
        <v>113958</v>
      </c>
      <c r="J45" s="1">
        <v>63768</v>
      </c>
      <c r="K45" s="5"/>
      <c r="L45" s="6"/>
    </row>
    <row r="46" spans="1:12" ht="15" thickBot="1" x14ac:dyDescent="0.4">
      <c r="A46" s="37" t="s">
        <v>54</v>
      </c>
      <c r="B46" s="1">
        <v>7242</v>
      </c>
      <c r="C46" s="2"/>
      <c r="D46" s="2">
        <v>98</v>
      </c>
      <c r="E46" s="2"/>
      <c r="F46" s="2">
        <v>864</v>
      </c>
      <c r="G46" s="1">
        <v>8186</v>
      </c>
      <c r="H46" s="2">
        <v>111</v>
      </c>
      <c r="I46" s="1">
        <v>86226</v>
      </c>
      <c r="J46" s="1">
        <v>97468</v>
      </c>
      <c r="K46" s="6"/>
      <c r="L46" s="6"/>
    </row>
    <row r="47" spans="1:12" ht="29.5" thickBot="1" x14ac:dyDescent="0.4">
      <c r="A47" s="37" t="s">
        <v>42</v>
      </c>
      <c r="B47" s="1">
        <v>5952</v>
      </c>
      <c r="C47" s="2"/>
      <c r="D47" s="2">
        <v>386</v>
      </c>
      <c r="E47" s="2"/>
      <c r="F47" s="2">
        <v>749</v>
      </c>
      <c r="G47" s="1">
        <v>4377</v>
      </c>
      <c r="H47" s="2">
        <v>284</v>
      </c>
      <c r="I47" s="1">
        <v>150345</v>
      </c>
      <c r="J47" s="1">
        <v>110571</v>
      </c>
      <c r="K47" s="6"/>
      <c r="L47" s="6"/>
    </row>
    <row r="48" spans="1:12" ht="15" thickBot="1" x14ac:dyDescent="0.4">
      <c r="A48" s="37" t="s">
        <v>53</v>
      </c>
      <c r="B48" s="1">
        <v>3971</v>
      </c>
      <c r="C48" s="2"/>
      <c r="D48" s="2">
        <v>85</v>
      </c>
      <c r="E48" s="2"/>
      <c r="F48" s="2">
        <v>439</v>
      </c>
      <c r="G48" s="1">
        <v>5211</v>
      </c>
      <c r="H48" s="2">
        <v>112</v>
      </c>
      <c r="I48" s="1">
        <v>115839</v>
      </c>
      <c r="J48" s="1">
        <v>152007</v>
      </c>
      <c r="K48" s="6"/>
      <c r="L48" s="6"/>
    </row>
    <row r="49" spans="1:12" ht="15" thickBot="1" x14ac:dyDescent="0.4">
      <c r="A49" s="37" t="s">
        <v>56</v>
      </c>
      <c r="B49" s="1">
        <v>3707</v>
      </c>
      <c r="C49" s="2"/>
      <c r="D49" s="2">
        <v>95</v>
      </c>
      <c r="E49" s="2"/>
      <c r="F49" s="2">
        <v>964</v>
      </c>
      <c r="G49" s="1">
        <v>2068</v>
      </c>
      <c r="H49" s="2">
        <v>53</v>
      </c>
      <c r="I49" s="1">
        <v>193810</v>
      </c>
      <c r="J49" s="1">
        <v>108144</v>
      </c>
      <c r="K49" s="6"/>
      <c r="L49" s="6"/>
    </row>
    <row r="50" spans="1:12" ht="15" thickBot="1" x14ac:dyDescent="0.4">
      <c r="A50" s="37" t="s">
        <v>39</v>
      </c>
      <c r="B50" s="1">
        <v>3460</v>
      </c>
      <c r="C50" s="2"/>
      <c r="D50" s="2">
        <v>110</v>
      </c>
      <c r="E50" s="2"/>
      <c r="F50" s="2">
        <v>494</v>
      </c>
      <c r="G50" s="1">
        <v>2574</v>
      </c>
      <c r="H50" s="2">
        <v>82</v>
      </c>
      <c r="I50" s="1">
        <v>120311</v>
      </c>
      <c r="J50" s="1">
        <v>89503</v>
      </c>
      <c r="K50" s="5"/>
      <c r="L50" s="6"/>
    </row>
    <row r="51" spans="1:12" ht="15" thickBot="1" x14ac:dyDescent="0.4">
      <c r="A51" s="37" t="s">
        <v>55</v>
      </c>
      <c r="B51" s="1">
        <v>1740</v>
      </c>
      <c r="C51" s="2"/>
      <c r="D51" s="2">
        <v>21</v>
      </c>
      <c r="E51" s="2"/>
      <c r="F51" s="2">
        <v>428</v>
      </c>
      <c r="G51" s="1">
        <v>3006</v>
      </c>
      <c r="H51" s="2">
        <v>36</v>
      </c>
      <c r="I51" s="1">
        <v>53100</v>
      </c>
      <c r="J51" s="1">
        <v>91748</v>
      </c>
      <c r="K51" s="5"/>
      <c r="L51" s="6"/>
    </row>
    <row r="52" spans="1:12" ht="15" thickBot="1" x14ac:dyDescent="0.4">
      <c r="A52" s="37" t="s">
        <v>51</v>
      </c>
      <c r="B52" s="1">
        <v>1371</v>
      </c>
      <c r="C52" s="2"/>
      <c r="D52" s="2">
        <v>23</v>
      </c>
      <c r="E52" s="2"/>
      <c r="F52" s="2">
        <v>589</v>
      </c>
      <c r="G52" s="1">
        <v>1283</v>
      </c>
      <c r="H52" s="2">
        <v>22</v>
      </c>
      <c r="I52" s="1">
        <v>106421</v>
      </c>
      <c r="J52" s="1">
        <v>99573</v>
      </c>
      <c r="K52" s="5"/>
      <c r="L52" s="6"/>
    </row>
    <row r="53" spans="1:12" ht="15" thickBot="1" x14ac:dyDescent="0.4">
      <c r="A53" s="37" t="s">
        <v>48</v>
      </c>
      <c r="B53" s="1">
        <v>1256</v>
      </c>
      <c r="C53" s="2"/>
      <c r="D53" s="2">
        <v>56</v>
      </c>
      <c r="E53" s="2"/>
      <c r="F53" s="2">
        <v>151</v>
      </c>
      <c r="G53" s="1">
        <v>2013</v>
      </c>
      <c r="H53" s="2">
        <v>90</v>
      </c>
      <c r="I53" s="1">
        <v>71756</v>
      </c>
      <c r="J53" s="1">
        <v>114996</v>
      </c>
      <c r="K53" s="6"/>
      <c r="L53" s="6"/>
    </row>
    <row r="54" spans="1:12" ht="15" thickBot="1" x14ac:dyDescent="0.4">
      <c r="A54" s="37" t="s">
        <v>52</v>
      </c>
      <c r="B54" s="1">
        <v>1226</v>
      </c>
      <c r="C54" s="2"/>
      <c r="D54" s="2">
        <v>17</v>
      </c>
      <c r="E54" s="2"/>
      <c r="F54" s="2">
        <v>646</v>
      </c>
      <c r="G54" s="1">
        <v>1676</v>
      </c>
      <c r="H54" s="2">
        <v>23</v>
      </c>
      <c r="I54" s="1">
        <v>133401</v>
      </c>
      <c r="J54" s="1">
        <v>182355</v>
      </c>
      <c r="K54" s="6"/>
      <c r="L54" s="6"/>
    </row>
    <row r="55" spans="1:12" ht="15" thickBot="1" x14ac:dyDescent="0.4">
      <c r="A55" s="37" t="s">
        <v>47</v>
      </c>
      <c r="B55" s="1">
        <v>1094</v>
      </c>
      <c r="C55" s="2"/>
      <c r="D55" s="2">
        <v>19</v>
      </c>
      <c r="E55" s="2"/>
      <c r="F55" s="2">
        <v>264</v>
      </c>
      <c r="G55" s="2">
        <v>773</v>
      </c>
      <c r="H55" s="2">
        <v>13</v>
      </c>
      <c r="I55" s="1">
        <v>105290</v>
      </c>
      <c r="J55" s="1">
        <v>74364</v>
      </c>
      <c r="K55" s="5"/>
      <c r="L55" s="6"/>
    </row>
    <row r="56" spans="1:12" ht="15" thickBot="1" x14ac:dyDescent="0.4">
      <c r="A56" s="3" t="s">
        <v>64</v>
      </c>
      <c r="B56" s="2">
        <v>309</v>
      </c>
      <c r="C56" s="46">
        <v>2</v>
      </c>
      <c r="D56" s="2">
        <v>5</v>
      </c>
      <c r="E56" s="2"/>
      <c r="F56" s="2">
        <v>125</v>
      </c>
      <c r="G56" s="2"/>
      <c r="H56" s="2"/>
      <c r="I56" s="1">
        <v>15683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10765</v>
      </c>
      <c r="J57" s="2"/>
      <c r="K57" s="5"/>
      <c r="L57" s="5"/>
    </row>
    <row r="58" spans="1:12" ht="15" thickBot="1" x14ac:dyDescent="0.4">
      <c r="A58" s="3" t="s">
        <v>65</v>
      </c>
      <c r="B58" s="1">
        <v>8745</v>
      </c>
      <c r="C58" s="2"/>
      <c r="D58" s="2">
        <v>159</v>
      </c>
      <c r="E58" s="2"/>
      <c r="F58" s="1">
        <v>7227</v>
      </c>
      <c r="G58" s="1">
        <v>2582</v>
      </c>
      <c r="H58" s="2">
        <v>47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0" t="s">
        <v>66</v>
      </c>
      <c r="B59" s="51">
        <v>144</v>
      </c>
      <c r="C59" s="59">
        <v>22</v>
      </c>
      <c r="D59" s="51">
        <v>6</v>
      </c>
      <c r="E59" s="51"/>
      <c r="F59" s="51">
        <v>57</v>
      </c>
      <c r="G59" s="51"/>
      <c r="H59" s="51"/>
      <c r="I59" s="52">
        <v>3610</v>
      </c>
      <c r="J59" s="51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94BCEC93-94D4-4835-890A-B6E4A06D11D8}"/>
    <hyperlink ref="A6" r:id="rId2" display="https://www.worldometers.info/coronavirus/usa/california/" xr:uid="{17B36E92-90CA-4A25-A490-9E4B0D2F6009}"/>
    <hyperlink ref="A7" r:id="rId3" display="https://www.worldometers.info/coronavirus/usa/texas/" xr:uid="{B1427656-233F-4F56-A190-83ED9A8C68DC}"/>
    <hyperlink ref="A8" r:id="rId4" display="https://www.worldometers.info/coronavirus/usa/florida/" xr:uid="{CA784573-DDD3-484A-B887-30B2F80DA1A1}"/>
    <hyperlink ref="A9" r:id="rId5" display="https://www.worldometers.info/coronavirus/usa/new-jersey/" xr:uid="{D946BD6E-6458-45B2-8978-89BF0B2C4CD3}"/>
    <hyperlink ref="A10" r:id="rId6" display="https://www.worldometers.info/coronavirus/usa/illinois/" xr:uid="{5EC1AD61-3A05-445D-AD53-3541F72AEB67}"/>
    <hyperlink ref="A11" r:id="rId7" display="https://www.worldometers.info/coronavirus/usa/massachusetts/" xr:uid="{E7A86932-3F8C-43F7-B3AC-E61D2C9C7926}"/>
    <hyperlink ref="A12" r:id="rId8" display="https://www.worldometers.info/coronavirus/usa/arizona/" xr:uid="{378CDF1B-D55A-4AFB-AEA8-555DDFC0874C}"/>
    <hyperlink ref="A13" r:id="rId9" display="https://www.worldometers.info/coronavirus/usa/georgia/" xr:uid="{B19C325E-39D4-442A-9FFB-68D2B1D8B1B1}"/>
    <hyperlink ref="A14" r:id="rId10" display="https://www.worldometers.info/coronavirus/usa/pennsylvania/" xr:uid="{5E74D6B6-17F1-4C56-A742-8F0844D513ED}"/>
    <hyperlink ref="A15" r:id="rId11" display="https://www.worldometers.info/coronavirus/usa/north-carolina/" xr:uid="{B1FE261B-C5AC-46B1-8E08-39DB3CDA7C9F}"/>
    <hyperlink ref="A16" r:id="rId12" display="https://www.worldometers.info/coronavirus/usa/michigan/" xr:uid="{F5C37751-3C7C-4E19-BC05-596BC60DB1B9}"/>
    <hyperlink ref="A17" r:id="rId13" display="https://www.worldometers.info/coronavirus/usa/maryland/" xr:uid="{0E5AEC49-EB60-433C-A7A9-3BA1338AD849}"/>
    <hyperlink ref="A18" r:id="rId14" display="https://www.worldometers.info/coronavirus/usa/louisiana/" xr:uid="{79157813-BA3C-4A3C-B1C1-2A2F1C5846E7}"/>
    <hyperlink ref="A19" r:id="rId15" display="https://www.worldometers.info/coronavirus/usa/virginia/" xr:uid="{858D8401-3205-478F-962A-B051BD28DCCE}"/>
    <hyperlink ref="A20" r:id="rId16" display="https://www.worldometers.info/coronavirus/usa/ohio/" xr:uid="{4DDCEFEB-3A38-4C0E-B977-735CF08AF622}"/>
    <hyperlink ref="A21" r:id="rId17" display="https://www.worldometers.info/coronavirus/usa/tennessee/" xr:uid="{2D732971-E4B0-4AE0-A677-5C0BC651BE42}"/>
    <hyperlink ref="A22" r:id="rId18" display="https://www.worldometers.info/coronavirus/usa/indiana/" xr:uid="{192AC857-6003-4BC6-800B-B5443587D7DA}"/>
    <hyperlink ref="A23" r:id="rId19" display="https://www.worldometers.info/coronavirus/usa/south-carolina/" xr:uid="{71656625-9725-4788-B512-92E928ADC5CD}"/>
    <hyperlink ref="A24" r:id="rId20" display="https://www.worldometers.info/coronavirus/usa/connecticut/" xr:uid="{04E9B1DC-6F2F-44C4-A486-B2796B42082E}"/>
    <hyperlink ref="A25" r:id="rId21" display="https://www.worldometers.info/coronavirus/usa/alabama/" xr:uid="{56600621-3F90-45CA-AFDC-F9E9301E71C4}"/>
    <hyperlink ref="A26" r:id="rId22" display="https://www.worldometers.info/coronavirus/usa/minnesota/" xr:uid="{88BE5A99-01B1-4123-8AC7-161486F8CE67}"/>
    <hyperlink ref="A27" r:id="rId23" display="https://www.worldometers.info/coronavirus/usa/washington/" xr:uid="{D1CFB630-FFD3-4FFD-986D-759F393E3C32}"/>
    <hyperlink ref="A28" r:id="rId24" display="https://www.worldometers.info/coronavirus/usa/colorado/" xr:uid="{50C4BC62-C1C0-4A97-8144-7DB0D1AD99C9}"/>
    <hyperlink ref="A29" r:id="rId25" display="https://www.worldometers.info/coronavirus/usa/wisconsin/" xr:uid="{F482D7E6-B839-46D6-994F-7211D159ADDA}"/>
    <hyperlink ref="A30" r:id="rId26" display="https://www.worldometers.info/coronavirus/usa/mississippi/" xr:uid="{18DABBFB-C16F-4860-A8FD-21E0086DAD13}"/>
    <hyperlink ref="A31" r:id="rId27" display="https://www.worldometers.info/coronavirus/usa/iowa/" xr:uid="{81B90830-8EE8-4ED1-800F-21438EC91AE7}"/>
    <hyperlink ref="A32" r:id="rId28" display="https://www.worldometers.info/coronavirus/usa/utah/" xr:uid="{DA73E9F9-5F2C-4C38-9BD0-44F74C3A3690}"/>
    <hyperlink ref="A33" r:id="rId29" display="https://www.worldometers.info/coronavirus/usa/missouri/" xr:uid="{42E73196-D5A7-41B4-A65C-A87A2BFF074A}"/>
    <hyperlink ref="A34" r:id="rId30" display="https://www.worldometers.info/coronavirus/usa/arkansas/" xr:uid="{AE9AE7BC-1DB3-41B4-9DB1-74E3FBF772EE}"/>
    <hyperlink ref="A35" r:id="rId31" display="https://www.worldometers.info/coronavirus/usa/nevada/" xr:uid="{BF47F71B-42CD-4678-86AA-DF583D4FBFE1}"/>
    <hyperlink ref="A36" r:id="rId32" display="https://www.worldometers.info/coronavirus/usa/nebraska/" xr:uid="{FB8CE83E-065C-49B6-B112-BB1A0BE6982E}"/>
    <hyperlink ref="A37" r:id="rId33" display="https://www.worldometers.info/coronavirus/usa/kentucky/" xr:uid="{1D1FF090-8EA6-4C8B-BF07-67E048A02F87}"/>
    <hyperlink ref="A38" r:id="rId34" display="https://www.worldometers.info/coronavirus/usa/oklahoma/" xr:uid="{E9E351F4-A645-4121-B13F-EF538C2D186B}"/>
    <hyperlink ref="A39" r:id="rId35" display="https://www.worldometers.info/coronavirus/usa/kansas/" xr:uid="{70FD0BD4-5BE6-4480-ABDE-8317016A4CE1}"/>
    <hyperlink ref="A40" r:id="rId36" display="https://www.worldometers.info/coronavirus/usa/rhode-island/" xr:uid="{90F62AF3-EA60-4A6C-AE74-F875F6660A47}"/>
    <hyperlink ref="A41" r:id="rId37" display="https://www.worldometers.info/coronavirus/usa/new-mexico/" xr:uid="{021A93CE-C803-4821-BAFE-DA91DA07681B}"/>
    <hyperlink ref="A42" r:id="rId38" display="https://www.worldometers.info/coronavirus/usa/delaware/" xr:uid="{D18A3A34-2C0C-4DFB-B567-E1407043F984}"/>
    <hyperlink ref="A43" r:id="rId39" display="https://www.worldometers.info/coronavirus/usa/oregon/" xr:uid="{0A6B402E-1A53-40CF-AA15-36D16CE933FC}"/>
    <hyperlink ref="A44" r:id="rId40" display="https://www.worldometers.info/coronavirus/usa/district-of-columbia/" xr:uid="{78007690-25DB-44A8-A1F7-ED6BEED160F7}"/>
    <hyperlink ref="A45" r:id="rId41" display="https://www.worldometers.info/coronavirus/usa/idaho/" xr:uid="{33E6F227-7872-4AD3-BC4A-4006DF6A3E14}"/>
    <hyperlink ref="A46" r:id="rId42" display="https://www.worldometers.info/coronavirus/usa/south-dakota/" xr:uid="{DCA23740-8334-4B33-B6BF-3EDD1D0FFEE8}"/>
    <hyperlink ref="A47" r:id="rId43" display="https://www.worldometers.info/coronavirus/usa/new-hampshire/" xr:uid="{B5AD6178-53AF-49E6-8993-9F3A7746A9F8}"/>
    <hyperlink ref="A48" r:id="rId44" display="https://www.worldometers.info/coronavirus/usa/north-dakota/" xr:uid="{A409E3D0-68E4-4573-BA41-ED1DE41D2D59}"/>
    <hyperlink ref="A49" r:id="rId45" display="https://www.worldometers.info/coronavirus/usa/west-virginia/" xr:uid="{195085CE-ADE4-4B31-867E-063C8B3AB29D}"/>
    <hyperlink ref="A50" r:id="rId46" display="https://www.worldometers.info/coronavirus/usa/maine/" xr:uid="{A63BFA69-8E7E-4A48-A700-9C53EB891F2D}"/>
    <hyperlink ref="A51" r:id="rId47" display="https://www.worldometers.info/coronavirus/usa/wyoming/" xr:uid="{83C961A8-03E6-43C7-A2A8-7A3FF2B180A8}"/>
    <hyperlink ref="A52" r:id="rId48" display="https://www.worldometers.info/coronavirus/usa/montana/" xr:uid="{88D67114-5147-4B4D-BEB2-DB5552DCF89E}"/>
    <hyperlink ref="A53" r:id="rId49" display="https://www.worldometers.info/coronavirus/usa/vermont/" xr:uid="{A1249887-2200-44DD-A8C9-FC4EEB55192A}"/>
    <hyperlink ref="A54" r:id="rId50" display="https://www.worldometers.info/coronavirus/usa/alaska/" xr:uid="{842F92B2-72A8-4DFF-A424-AEBF94AED109}"/>
    <hyperlink ref="A55" r:id="rId51" display="https://www.worldometers.info/coronavirus/usa/hawaii/" xr:uid="{A11B7A09-384E-439A-99CA-121D5CFF945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46962</v>
      </c>
      <c r="C2" s="2"/>
      <c r="D2" s="1">
        <v>1058</v>
      </c>
      <c r="E2" s="2"/>
      <c r="F2" s="1">
        <v>23822</v>
      </c>
      <c r="G2" s="1">
        <v>9578</v>
      </c>
      <c r="H2" s="2">
        <v>216</v>
      </c>
      <c r="I2" s="1">
        <v>467754</v>
      </c>
      <c r="J2" s="1">
        <v>95398</v>
      </c>
      <c r="K2" s="35"/>
      <c r="L2" s="41">
        <f>IFERROR(B2/I2,0)</f>
        <v>0.10039892764145256</v>
      </c>
      <c r="M2" s="42">
        <f>IFERROR(H2/G2,0)</f>
        <v>2.2551680935477134E-2</v>
      </c>
      <c r="N2" s="40">
        <f>D2*250</f>
        <v>264500</v>
      </c>
      <c r="O2" s="43">
        <f>ABS(N2-B2)/B2</f>
        <v>4.6322132788211743</v>
      </c>
    </row>
    <row r="3" spans="1:15" ht="15" thickBot="1" x14ac:dyDescent="0.35">
      <c r="A3" s="37" t="s">
        <v>52</v>
      </c>
      <c r="B3" s="1">
        <v>1226</v>
      </c>
      <c r="C3" s="2"/>
      <c r="D3" s="2">
        <v>17</v>
      </c>
      <c r="E3" s="2"/>
      <c r="F3" s="2">
        <v>646</v>
      </c>
      <c r="G3" s="1">
        <v>1676</v>
      </c>
      <c r="H3" s="2">
        <v>23</v>
      </c>
      <c r="I3" s="1">
        <v>133401</v>
      </c>
      <c r="J3" s="1">
        <v>182355</v>
      </c>
      <c r="K3" s="35"/>
      <c r="L3" s="41">
        <f>IFERROR(B3/I3,0)</f>
        <v>9.1903359045284513E-3</v>
      </c>
      <c r="M3" s="42">
        <f>IFERROR(H3/G3,0)</f>
        <v>1.3723150357995227E-2</v>
      </c>
      <c r="N3" s="40">
        <f>D3*250</f>
        <v>4250</v>
      </c>
      <c r="O3" s="43">
        <f t="shared" ref="O3:O56" si="0">ABS(N3-B3)/B3</f>
        <v>2.4665579119086458</v>
      </c>
    </row>
    <row r="4" spans="1:15" ht="15" thickBot="1" x14ac:dyDescent="0.35">
      <c r="A4" s="37" t="s">
        <v>33</v>
      </c>
      <c r="B4" s="1">
        <v>108614</v>
      </c>
      <c r="C4" s="2"/>
      <c r="D4" s="1">
        <v>1963</v>
      </c>
      <c r="E4" s="2"/>
      <c r="F4" s="1">
        <v>93848</v>
      </c>
      <c r="G4" s="1">
        <v>14922</v>
      </c>
      <c r="H4" s="2">
        <v>270</v>
      </c>
      <c r="I4" s="1">
        <v>827089</v>
      </c>
      <c r="J4" s="1">
        <v>113631</v>
      </c>
      <c r="K4" s="34"/>
      <c r="L4" s="41">
        <f>IFERROR(B4/I4,0)</f>
        <v>0.13132081311684715</v>
      </c>
      <c r="M4" s="42">
        <f>IFERROR(H4/G4,0)</f>
        <v>1.8094089264173704E-2</v>
      </c>
      <c r="N4" s="40">
        <f>D4*250</f>
        <v>490750</v>
      </c>
      <c r="O4" s="43">
        <f t="shared" si="0"/>
        <v>3.518294142559891</v>
      </c>
    </row>
    <row r="5" spans="1:15" ht="12.5" customHeight="1" thickBot="1" x14ac:dyDescent="0.35">
      <c r="A5" s="37" t="s">
        <v>34</v>
      </c>
      <c r="B5" s="1">
        <v>25246</v>
      </c>
      <c r="C5" s="2"/>
      <c r="D5" s="2">
        <v>305</v>
      </c>
      <c r="E5" s="2"/>
      <c r="F5" s="1">
        <v>5545</v>
      </c>
      <c r="G5" s="1">
        <v>8366</v>
      </c>
      <c r="H5" s="2">
        <v>101</v>
      </c>
      <c r="I5" s="1">
        <v>358917</v>
      </c>
      <c r="J5" s="1">
        <v>118933</v>
      </c>
      <c r="K5" s="34"/>
      <c r="L5" s="41">
        <f>IFERROR(B5/I5,0)</f>
        <v>7.0339382085551808E-2</v>
      </c>
      <c r="M5" s="42">
        <f>IFERROR(H5/G5,0)</f>
        <v>1.2072675113554865E-2</v>
      </c>
      <c r="N5" s="40">
        <f>D5*250</f>
        <v>76250</v>
      </c>
      <c r="O5" s="43">
        <f t="shared" si="0"/>
        <v>2.0202804404658163</v>
      </c>
    </row>
    <row r="6" spans="1:15" ht="15" thickBot="1" x14ac:dyDescent="0.35">
      <c r="A6" s="37" t="s">
        <v>10</v>
      </c>
      <c r="B6" s="1">
        <v>296075</v>
      </c>
      <c r="C6" s="2"/>
      <c r="D6" s="1">
        <v>6723</v>
      </c>
      <c r="E6" s="56">
        <v>10</v>
      </c>
      <c r="F6" s="1">
        <v>209761</v>
      </c>
      <c r="G6" s="1">
        <v>7493</v>
      </c>
      <c r="H6" s="2">
        <v>170</v>
      </c>
      <c r="I6" s="1">
        <v>4996175</v>
      </c>
      <c r="J6" s="1">
        <v>126446</v>
      </c>
      <c r="K6" s="35"/>
      <c r="L6" s="41">
        <f>IFERROR(B6/I6,0)</f>
        <v>5.9260334155629056E-2</v>
      </c>
      <c r="M6" s="42">
        <f>IFERROR(H6/G6,0)</f>
        <v>2.2687841985853462E-2</v>
      </c>
      <c r="N6" s="40">
        <f>D6*250</f>
        <v>1680750</v>
      </c>
      <c r="O6" s="43">
        <f t="shared" si="0"/>
        <v>4.676771088406654</v>
      </c>
    </row>
    <row r="7" spans="1:15" ht="15" thickBot="1" x14ac:dyDescent="0.35">
      <c r="A7" s="37" t="s">
        <v>18</v>
      </c>
      <c r="B7" s="1">
        <v>35116</v>
      </c>
      <c r="C7" s="2"/>
      <c r="D7" s="1">
        <v>1704</v>
      </c>
      <c r="E7" s="2"/>
      <c r="F7" s="1">
        <v>22977</v>
      </c>
      <c r="G7" s="1">
        <v>6098</v>
      </c>
      <c r="H7" s="2">
        <v>296</v>
      </c>
      <c r="I7" s="1">
        <v>367724</v>
      </c>
      <c r="J7" s="1">
        <v>63855</v>
      </c>
      <c r="K7" s="35"/>
      <c r="L7" s="41">
        <f>IFERROR(B7/I7,0)</f>
        <v>9.5495534694499132E-2</v>
      </c>
      <c r="M7" s="42">
        <f>IFERROR(H7/G7,0)</f>
        <v>4.8540505083633979E-2</v>
      </c>
      <c r="N7" s="40">
        <f>D7*250</f>
        <v>426000</v>
      </c>
      <c r="O7" s="43">
        <f t="shared" si="0"/>
        <v>11.131222234878688</v>
      </c>
    </row>
    <row r="8" spans="1:15" ht="15" thickBot="1" x14ac:dyDescent="0.35">
      <c r="A8" s="37" t="s">
        <v>23</v>
      </c>
      <c r="B8" s="1">
        <v>47108</v>
      </c>
      <c r="C8" s="2"/>
      <c r="D8" s="1">
        <v>4343</v>
      </c>
      <c r="E8" s="2"/>
      <c r="F8" s="1">
        <v>27485</v>
      </c>
      <c r="G8" s="1">
        <v>13213</v>
      </c>
      <c r="H8" s="1">
        <v>1218</v>
      </c>
      <c r="I8" s="1">
        <v>535465</v>
      </c>
      <c r="J8" s="1">
        <v>150188</v>
      </c>
      <c r="K8" s="34"/>
      <c r="L8" s="41">
        <f>IFERROR(B8/I8,0)</f>
        <v>8.7975871438842876E-2</v>
      </c>
      <c r="M8" s="42">
        <f>IFERROR(H8/G8,0)</f>
        <v>9.2181942026791794E-2</v>
      </c>
      <c r="N8" s="40">
        <f>D8*250</f>
        <v>1085750</v>
      </c>
      <c r="O8" s="43">
        <f t="shared" si="0"/>
        <v>22.04810223316634</v>
      </c>
    </row>
    <row r="9" spans="1:15" ht="15" thickBot="1" x14ac:dyDescent="0.35">
      <c r="A9" s="37" t="s">
        <v>43</v>
      </c>
      <c r="B9" s="1">
        <v>12462</v>
      </c>
      <c r="C9" s="2"/>
      <c r="D9" s="2">
        <v>515</v>
      </c>
      <c r="E9" s="2"/>
      <c r="F9" s="1">
        <v>5096</v>
      </c>
      <c r="G9" s="1">
        <v>12798</v>
      </c>
      <c r="H9" s="2">
        <v>529</v>
      </c>
      <c r="I9" s="1">
        <v>129034</v>
      </c>
      <c r="J9" s="1">
        <v>132511</v>
      </c>
      <c r="K9" s="35"/>
      <c r="L9" s="41">
        <f>IFERROR(B9/I9,0)</f>
        <v>9.6579196180851562E-2</v>
      </c>
      <c r="M9" s="42">
        <f>IFERROR(H9/G9,0)</f>
        <v>4.1334583528676354E-2</v>
      </c>
      <c r="N9" s="40">
        <f>D9*250</f>
        <v>128750</v>
      </c>
      <c r="O9" s="43">
        <f t="shared" si="0"/>
        <v>9.3314074787353558</v>
      </c>
    </row>
    <row r="10" spans="1:15" ht="15" thickBot="1" x14ac:dyDescent="0.35">
      <c r="A10" s="37" t="s">
        <v>63</v>
      </c>
      <c r="B10" s="1">
        <v>10642</v>
      </c>
      <c r="C10" s="2"/>
      <c r="D10" s="2">
        <v>564</v>
      </c>
      <c r="E10" s="2"/>
      <c r="F10" s="1">
        <v>8453</v>
      </c>
      <c r="G10" s="1">
        <v>15079</v>
      </c>
      <c r="H10" s="2">
        <v>799</v>
      </c>
      <c r="I10" s="1">
        <v>114289</v>
      </c>
      <c r="J10" s="1">
        <v>161940</v>
      </c>
      <c r="K10" s="35"/>
      <c r="L10" s="41">
        <f>IFERROR(B10/I10,0)</f>
        <v>9.3114822948840215E-2</v>
      </c>
      <c r="M10" s="42">
        <f>IFERROR(H10/G10,0)</f>
        <v>5.2987598647125142E-2</v>
      </c>
      <c r="N10" s="40">
        <f>D10*250</f>
        <v>141000</v>
      </c>
      <c r="O10" s="43">
        <f t="shared" si="0"/>
        <v>12.249389212554032</v>
      </c>
    </row>
    <row r="11" spans="1:15" ht="15" thickBot="1" x14ac:dyDescent="0.35">
      <c r="A11" s="37" t="s">
        <v>13</v>
      </c>
      <c r="B11" s="1">
        <v>223783</v>
      </c>
      <c r="C11" s="2"/>
      <c r="D11" s="1">
        <v>3890</v>
      </c>
      <c r="E11" s="2"/>
      <c r="F11" s="1">
        <v>189703</v>
      </c>
      <c r="G11" s="1">
        <v>10419</v>
      </c>
      <c r="H11" s="2">
        <v>181</v>
      </c>
      <c r="I11" s="1">
        <v>2322389</v>
      </c>
      <c r="J11" s="1">
        <v>108130</v>
      </c>
      <c r="K11" s="35"/>
      <c r="L11" s="41">
        <f>IFERROR(B11/I11,0)</f>
        <v>9.6358964841807296E-2</v>
      </c>
      <c r="M11" s="42">
        <f>IFERROR(H11/G11,0)</f>
        <v>1.7372108647662924E-2</v>
      </c>
      <c r="N11" s="40">
        <f>D11*250</f>
        <v>972500</v>
      </c>
      <c r="O11" s="43">
        <f t="shared" si="0"/>
        <v>3.3457277809306336</v>
      </c>
    </row>
    <row r="12" spans="1:15" ht="15" thickBot="1" x14ac:dyDescent="0.35">
      <c r="A12" s="37" t="s">
        <v>16</v>
      </c>
      <c r="B12" s="1">
        <v>103890</v>
      </c>
      <c r="C12" s="2"/>
      <c r="D12" s="1">
        <v>2922</v>
      </c>
      <c r="E12" s="2"/>
      <c r="F12" s="1">
        <v>85568</v>
      </c>
      <c r="G12" s="1">
        <v>9785</v>
      </c>
      <c r="H12" s="2">
        <v>275</v>
      </c>
      <c r="I12" s="1">
        <v>1150472</v>
      </c>
      <c r="J12" s="1">
        <v>108357</v>
      </c>
      <c r="K12" s="35"/>
      <c r="L12" s="41">
        <f>IFERROR(B12/I12,0)</f>
        <v>9.0302067325410781E-2</v>
      </c>
      <c r="M12" s="42">
        <f>IFERROR(H12/G12,0)</f>
        <v>2.8104241185487992E-2</v>
      </c>
      <c r="N12" s="40">
        <f>D12*250</f>
        <v>730500</v>
      </c>
      <c r="O12" s="43">
        <f t="shared" si="0"/>
        <v>6.0314755991914524</v>
      </c>
    </row>
    <row r="13" spans="1:15" ht="14.5" thickBot="1" x14ac:dyDescent="0.35">
      <c r="A13" s="3" t="s">
        <v>64</v>
      </c>
      <c r="B13" s="2">
        <v>309</v>
      </c>
      <c r="C13" s="46">
        <v>2</v>
      </c>
      <c r="D13" s="2">
        <v>5</v>
      </c>
      <c r="E13" s="2"/>
      <c r="F13" s="2">
        <v>125</v>
      </c>
      <c r="G13" s="2"/>
      <c r="H13" s="2"/>
      <c r="I13" s="1">
        <v>15683</v>
      </c>
      <c r="J13" s="2"/>
      <c r="K13" s="35"/>
      <c r="L13" s="41">
        <f>IFERROR(B13/I13,0)</f>
        <v>1.9702862972645539E-2</v>
      </c>
      <c r="M13" s="42">
        <f>IFERROR(H13/G13,0)</f>
        <v>0</v>
      </c>
      <c r="N13" s="40">
        <f>D13*250</f>
        <v>1250</v>
      </c>
      <c r="O13" s="43">
        <f t="shared" si="0"/>
        <v>3.0453074433656959</v>
      </c>
    </row>
    <row r="14" spans="1:15" ht="15" thickBot="1" x14ac:dyDescent="0.35">
      <c r="A14" s="37" t="s">
        <v>47</v>
      </c>
      <c r="B14" s="1">
        <v>1094</v>
      </c>
      <c r="C14" s="2"/>
      <c r="D14" s="2">
        <v>19</v>
      </c>
      <c r="E14" s="2"/>
      <c r="F14" s="2">
        <v>264</v>
      </c>
      <c r="G14" s="2">
        <v>773</v>
      </c>
      <c r="H14" s="2">
        <v>13</v>
      </c>
      <c r="I14" s="1">
        <v>105290</v>
      </c>
      <c r="J14" s="1">
        <v>74364</v>
      </c>
      <c r="K14" s="34"/>
      <c r="L14" s="41">
        <f>IFERROR(B14/I14,0)</f>
        <v>1.0390350460632539E-2</v>
      </c>
      <c r="M14" s="42">
        <f>IFERROR(H14/G14,0)</f>
        <v>1.6817593790426907E-2</v>
      </c>
      <c r="N14" s="40">
        <f>D14*250</f>
        <v>4750</v>
      </c>
      <c r="O14" s="43">
        <f t="shared" si="0"/>
        <v>3.3418647166361972</v>
      </c>
    </row>
    <row r="15" spans="1:15" ht="15" thickBot="1" x14ac:dyDescent="0.35">
      <c r="A15" s="37" t="s">
        <v>49</v>
      </c>
      <c r="B15" s="1">
        <v>8969</v>
      </c>
      <c r="C15" s="2"/>
      <c r="D15" s="2">
        <v>98</v>
      </c>
      <c r="E15" s="2"/>
      <c r="F15" s="1">
        <v>5893</v>
      </c>
      <c r="G15" s="1">
        <v>5019</v>
      </c>
      <c r="H15" s="2">
        <v>55</v>
      </c>
      <c r="I15" s="1">
        <v>113958</v>
      </c>
      <c r="J15" s="1">
        <v>63768</v>
      </c>
      <c r="K15" s="35"/>
      <c r="L15" s="41">
        <f>IFERROR(B15/I15,0)</f>
        <v>7.8704434967268644E-2</v>
      </c>
      <c r="M15" s="42">
        <f>IFERROR(H15/G15,0)</f>
        <v>1.0958358238692966E-2</v>
      </c>
      <c r="N15" s="40">
        <f>D15*250</f>
        <v>24500</v>
      </c>
      <c r="O15" s="43">
        <f t="shared" si="0"/>
        <v>1.7316311740439292</v>
      </c>
    </row>
    <row r="16" spans="1:15" ht="15" thickBot="1" x14ac:dyDescent="0.35">
      <c r="A16" s="37" t="s">
        <v>12</v>
      </c>
      <c r="B16" s="1">
        <v>150554</v>
      </c>
      <c r="C16" s="2"/>
      <c r="D16" s="1">
        <v>7309</v>
      </c>
      <c r="E16" s="2"/>
      <c r="F16" s="1">
        <v>28738</v>
      </c>
      <c r="G16" s="1">
        <v>11881</v>
      </c>
      <c r="H16" s="2">
        <v>577</v>
      </c>
      <c r="I16" s="1">
        <v>1842576</v>
      </c>
      <c r="J16" s="1">
        <v>145407</v>
      </c>
      <c r="K16" s="35"/>
      <c r="L16" s="41">
        <f>IFERROR(B16/I16,0)</f>
        <v>8.1708434278965972E-2</v>
      </c>
      <c r="M16" s="42">
        <f>IFERROR(H16/G16,0)</f>
        <v>4.8564935611480516E-2</v>
      </c>
      <c r="N16" s="40">
        <f>D16*250</f>
        <v>1827250</v>
      </c>
      <c r="O16" s="43">
        <f t="shared" si="0"/>
        <v>11.136841266256626</v>
      </c>
    </row>
    <row r="17" spans="1:15" ht="15" thickBot="1" x14ac:dyDescent="0.35">
      <c r="A17" s="37" t="s">
        <v>27</v>
      </c>
      <c r="B17" s="1">
        <v>49063</v>
      </c>
      <c r="C17" s="2"/>
      <c r="D17" s="1">
        <v>2732</v>
      </c>
      <c r="E17" s="2"/>
      <c r="F17" s="1">
        <v>8869</v>
      </c>
      <c r="G17" s="1">
        <v>7288</v>
      </c>
      <c r="H17" s="2">
        <v>406</v>
      </c>
      <c r="I17" s="1">
        <v>535857</v>
      </c>
      <c r="J17" s="1">
        <v>79596</v>
      </c>
      <c r="K17" s="34"/>
      <c r="L17" s="41">
        <f>IFERROR(B17/I17,0)</f>
        <v>9.1559875115935788E-2</v>
      </c>
      <c r="M17" s="42">
        <f>IFERROR(H17/G17,0)</f>
        <v>5.5708013172338089E-2</v>
      </c>
      <c r="N17" s="40">
        <f>D17*250</f>
        <v>683000</v>
      </c>
      <c r="O17" s="43">
        <f t="shared" si="0"/>
        <v>12.920877239467623</v>
      </c>
    </row>
    <row r="18" spans="1:15" ht="15" thickBot="1" x14ac:dyDescent="0.35">
      <c r="A18" s="37" t="s">
        <v>41</v>
      </c>
      <c r="B18" s="1">
        <v>32856</v>
      </c>
      <c r="C18" s="46">
        <v>236</v>
      </c>
      <c r="D18" s="2">
        <v>739</v>
      </c>
      <c r="E18" s="56">
        <v>4</v>
      </c>
      <c r="F18" s="1">
        <v>5900</v>
      </c>
      <c r="G18" s="1">
        <v>10414</v>
      </c>
      <c r="H18" s="2">
        <v>234</v>
      </c>
      <c r="I18" s="1">
        <v>350092</v>
      </c>
      <c r="J18" s="1">
        <v>110962</v>
      </c>
      <c r="K18" s="35"/>
      <c r="L18" s="41">
        <f>IFERROR(B18/I18,0)</f>
        <v>9.3849616672189023E-2</v>
      </c>
      <c r="M18" s="42">
        <f>IFERROR(H18/G18,0)</f>
        <v>2.2469752256577685E-2</v>
      </c>
      <c r="N18" s="40">
        <f>D18*250</f>
        <v>184750</v>
      </c>
      <c r="O18" s="43">
        <f t="shared" si="0"/>
        <v>4.6230216703189679</v>
      </c>
    </row>
    <row r="19" spans="1:15" ht="15" thickBot="1" x14ac:dyDescent="0.35">
      <c r="A19" s="37" t="s">
        <v>45</v>
      </c>
      <c r="B19" s="1">
        <v>17748</v>
      </c>
      <c r="C19" s="2"/>
      <c r="D19" s="2">
        <v>290</v>
      </c>
      <c r="E19" s="2"/>
      <c r="F19" s="1">
        <v>6870</v>
      </c>
      <c r="G19" s="1">
        <v>6092</v>
      </c>
      <c r="H19" s="2">
        <v>100</v>
      </c>
      <c r="I19" s="1">
        <v>208482</v>
      </c>
      <c r="J19" s="1">
        <v>71562</v>
      </c>
      <c r="K19" s="35"/>
      <c r="L19" s="41">
        <f>IFERROR(B19/I19,0)</f>
        <v>8.5129651480703367E-2</v>
      </c>
      <c r="M19" s="42">
        <f>IFERROR(H19/G19,0)</f>
        <v>1.6414970453053186E-2</v>
      </c>
      <c r="N19" s="40">
        <f>D19*250</f>
        <v>72500</v>
      </c>
      <c r="O19" s="43">
        <f t="shared" si="0"/>
        <v>3.0849673202614381</v>
      </c>
    </row>
    <row r="20" spans="1:15" ht="15" thickBot="1" x14ac:dyDescent="0.35">
      <c r="A20" s="37" t="s">
        <v>38</v>
      </c>
      <c r="B20" s="1">
        <v>17919</v>
      </c>
      <c r="C20" s="2"/>
      <c r="D20" s="2">
        <v>608</v>
      </c>
      <c r="E20" s="2"/>
      <c r="F20" s="1">
        <v>12399</v>
      </c>
      <c r="G20" s="1">
        <v>4011</v>
      </c>
      <c r="H20" s="2">
        <v>136</v>
      </c>
      <c r="I20" s="1">
        <v>451451</v>
      </c>
      <c r="J20" s="1">
        <v>101048</v>
      </c>
      <c r="K20" s="35"/>
      <c r="L20" s="41">
        <f>IFERROR(B20/I20,0)</f>
        <v>3.9692015301771397E-2</v>
      </c>
      <c r="M20" s="42">
        <f>IFERROR(H20/G20,0)</f>
        <v>3.3906756419845425E-2</v>
      </c>
      <c r="N20" s="40">
        <f>D20*250</f>
        <v>152000</v>
      </c>
      <c r="O20" s="43">
        <f t="shared" si="0"/>
        <v>7.482616217422847</v>
      </c>
    </row>
    <row r="21" spans="1:15" ht="15" thickBot="1" x14ac:dyDescent="0.35">
      <c r="A21" s="37" t="s">
        <v>14</v>
      </c>
      <c r="B21" s="1">
        <v>70151</v>
      </c>
      <c r="C21" s="2"/>
      <c r="D21" s="1">
        <v>3344</v>
      </c>
      <c r="E21" s="2"/>
      <c r="F21" s="1">
        <v>20473</v>
      </c>
      <c r="G21" s="1">
        <v>15090</v>
      </c>
      <c r="H21" s="2">
        <v>719</v>
      </c>
      <c r="I21" s="1">
        <v>865737</v>
      </c>
      <c r="J21" s="1">
        <v>186228</v>
      </c>
      <c r="K21" s="35"/>
      <c r="L21" s="41">
        <f>IFERROR(B21/I21,0)</f>
        <v>8.1030382206143434E-2</v>
      </c>
      <c r="M21" s="42">
        <f>IFERROR(H21/G21,0)</f>
        <v>4.764744864148443E-2</v>
      </c>
      <c r="N21" s="40">
        <f>D21*250</f>
        <v>836000</v>
      </c>
      <c r="O21" s="43">
        <f t="shared" si="0"/>
        <v>10.91715014753888</v>
      </c>
    </row>
    <row r="22" spans="1:15" ht="15" thickBot="1" x14ac:dyDescent="0.35">
      <c r="A22" s="37" t="s">
        <v>39</v>
      </c>
      <c r="B22" s="1">
        <v>3460</v>
      </c>
      <c r="C22" s="2"/>
      <c r="D22" s="2">
        <v>110</v>
      </c>
      <c r="E22" s="2"/>
      <c r="F22" s="2">
        <v>494</v>
      </c>
      <c r="G22" s="1">
        <v>2574</v>
      </c>
      <c r="H22" s="2">
        <v>82</v>
      </c>
      <c r="I22" s="1">
        <v>120311</v>
      </c>
      <c r="J22" s="1">
        <v>89503</v>
      </c>
      <c r="K22" s="45"/>
      <c r="L22" s="41">
        <f>IFERROR(B22/I22,0)</f>
        <v>2.8758800109715654E-2</v>
      </c>
      <c r="M22" s="42">
        <f>IFERROR(H22/G22,0)</f>
        <v>3.1857031857031856E-2</v>
      </c>
      <c r="N22" s="40">
        <f>D22*250</f>
        <v>27500</v>
      </c>
      <c r="O22" s="43">
        <f t="shared" si="0"/>
        <v>6.9479768786127165</v>
      </c>
    </row>
    <row r="23" spans="1:15" ht="15" thickBot="1" x14ac:dyDescent="0.35">
      <c r="A23" s="37" t="s">
        <v>26</v>
      </c>
      <c r="B23" s="1">
        <v>70861</v>
      </c>
      <c r="C23" s="2"/>
      <c r="D23" s="1">
        <v>3275</v>
      </c>
      <c r="E23" s="2"/>
      <c r="F23" s="1">
        <v>62501</v>
      </c>
      <c r="G23" s="1">
        <v>11721</v>
      </c>
      <c r="H23" s="2">
        <v>542</v>
      </c>
      <c r="I23" s="1">
        <v>746274</v>
      </c>
      <c r="J23" s="1">
        <v>123439</v>
      </c>
      <c r="K23" s="34"/>
      <c r="L23" s="41">
        <f>IFERROR(B23/I23,0)</f>
        <v>9.4953060136089423E-2</v>
      </c>
      <c r="M23" s="42">
        <f>IFERROR(H23/G23,0)</f>
        <v>4.624178824332395E-2</v>
      </c>
      <c r="N23" s="40">
        <f>D23*250</f>
        <v>818750</v>
      </c>
      <c r="O23" s="43">
        <f t="shared" si="0"/>
        <v>10.554310551643358</v>
      </c>
    </row>
    <row r="24" spans="1:15" ht="15" thickBot="1" x14ac:dyDescent="0.35">
      <c r="A24" s="37" t="s">
        <v>17</v>
      </c>
      <c r="B24" s="1">
        <v>110602</v>
      </c>
      <c r="C24" s="2"/>
      <c r="D24" s="1">
        <v>8243</v>
      </c>
      <c r="E24" s="2"/>
      <c r="F24" s="1">
        <v>8012</v>
      </c>
      <c r="G24" s="1">
        <v>16047</v>
      </c>
      <c r="H24" s="1">
        <v>1196</v>
      </c>
      <c r="I24" s="1">
        <v>987504</v>
      </c>
      <c r="J24" s="1">
        <v>143272</v>
      </c>
      <c r="K24" s="35"/>
      <c r="L24" s="41">
        <f>IFERROR(B24/I24,0)</f>
        <v>0.11200157163920349</v>
      </c>
      <c r="M24" s="42">
        <f>IFERROR(H24/G24,0)</f>
        <v>7.4531064996572569E-2</v>
      </c>
      <c r="N24" s="40">
        <f>D24*250</f>
        <v>2060750</v>
      </c>
      <c r="O24" s="43">
        <f t="shared" si="0"/>
        <v>17.632122384767001</v>
      </c>
    </row>
    <row r="25" spans="1:15" ht="15" thickBot="1" x14ac:dyDescent="0.35">
      <c r="A25" s="37" t="s">
        <v>11</v>
      </c>
      <c r="B25" s="1">
        <v>74551</v>
      </c>
      <c r="C25" s="2"/>
      <c r="D25" s="1">
        <v>6262</v>
      </c>
      <c r="E25" s="2"/>
      <c r="F25" s="1">
        <v>15448</v>
      </c>
      <c r="G25" s="1">
        <v>7465</v>
      </c>
      <c r="H25" s="2">
        <v>627</v>
      </c>
      <c r="I25" s="1">
        <v>1392893</v>
      </c>
      <c r="J25" s="1">
        <v>139473</v>
      </c>
      <c r="K25" s="35"/>
      <c r="L25" s="41">
        <f>IFERROR(B25/I25,0)</f>
        <v>5.3522417012649211E-2</v>
      </c>
      <c r="M25" s="42">
        <f>IFERROR(H25/G25,0)</f>
        <v>8.3991962491627589E-2</v>
      </c>
      <c r="N25" s="40">
        <f>D25*250</f>
        <v>1565500</v>
      </c>
      <c r="O25" s="43">
        <f t="shared" si="0"/>
        <v>19.99904763182251</v>
      </c>
    </row>
    <row r="26" spans="1:15" ht="15" thickBot="1" x14ac:dyDescent="0.35">
      <c r="A26" s="37" t="s">
        <v>32</v>
      </c>
      <c r="B26" s="1">
        <v>39589</v>
      </c>
      <c r="C26" s="2"/>
      <c r="D26" s="1">
        <v>1523</v>
      </c>
      <c r="E26" s="2"/>
      <c r="F26" s="1">
        <v>3164</v>
      </c>
      <c r="G26" s="1">
        <v>7020</v>
      </c>
      <c r="H26" s="2">
        <v>270</v>
      </c>
      <c r="I26" s="1">
        <v>692970</v>
      </c>
      <c r="J26" s="1">
        <v>122875</v>
      </c>
      <c r="K26" s="35"/>
      <c r="L26" s="41">
        <f>IFERROR(B26/I26,0)</f>
        <v>5.7129457263662205E-2</v>
      </c>
      <c r="M26" s="42">
        <f>IFERROR(H26/G26,0)</f>
        <v>3.8461538461538464E-2</v>
      </c>
      <c r="N26" s="40">
        <f>D26*250</f>
        <v>380750</v>
      </c>
      <c r="O26" s="43">
        <f t="shared" si="0"/>
        <v>8.6175705372704545</v>
      </c>
    </row>
    <row r="27" spans="1:15" ht="15" thickBot="1" x14ac:dyDescent="0.35">
      <c r="A27" s="37" t="s">
        <v>30</v>
      </c>
      <c r="B27" s="1">
        <v>32888</v>
      </c>
      <c r="C27" s="2"/>
      <c r="D27" s="1">
        <v>1188</v>
      </c>
      <c r="E27" s="2"/>
      <c r="F27" s="1">
        <v>9533</v>
      </c>
      <c r="G27" s="1">
        <v>11051</v>
      </c>
      <c r="H27" s="2">
        <v>399</v>
      </c>
      <c r="I27" s="1">
        <v>327087</v>
      </c>
      <c r="J27" s="1">
        <v>109903</v>
      </c>
      <c r="K27" s="6"/>
      <c r="L27" s="41">
        <f>IFERROR(B27/I27,0)</f>
        <v>0.10054817219883395</v>
      </c>
      <c r="M27" s="42">
        <f>IFERROR(H27/G27,0)</f>
        <v>3.6105329834404128E-2</v>
      </c>
      <c r="N27" s="40">
        <f>D27*250</f>
        <v>297000</v>
      </c>
      <c r="O27" s="43">
        <f t="shared" si="0"/>
        <v>8.0306494770128918</v>
      </c>
    </row>
    <row r="28" spans="1:15" ht="15" thickBot="1" x14ac:dyDescent="0.35">
      <c r="A28" s="37" t="s">
        <v>35</v>
      </c>
      <c r="B28" s="1">
        <v>26334</v>
      </c>
      <c r="C28" s="2"/>
      <c r="D28" s="1">
        <v>1091</v>
      </c>
      <c r="E28" s="2"/>
      <c r="F28" s="1">
        <v>19553</v>
      </c>
      <c r="G28" s="1">
        <v>4291</v>
      </c>
      <c r="H28" s="2">
        <v>178</v>
      </c>
      <c r="I28" s="1">
        <v>489836</v>
      </c>
      <c r="J28" s="1">
        <v>79811</v>
      </c>
      <c r="K28" s="34"/>
      <c r="L28" s="41">
        <f>IFERROR(B28/I28,0)</f>
        <v>5.3760850570394987E-2</v>
      </c>
      <c r="M28" s="42">
        <f>IFERROR(H28/G28,0)</f>
        <v>4.1482171987881615E-2</v>
      </c>
      <c r="N28" s="40">
        <f>D28*250</f>
        <v>272750</v>
      </c>
      <c r="O28" s="43">
        <f t="shared" si="0"/>
        <v>9.3573327257537784</v>
      </c>
    </row>
    <row r="29" spans="1:15" ht="15" thickBot="1" x14ac:dyDescent="0.35">
      <c r="A29" s="37" t="s">
        <v>51</v>
      </c>
      <c r="B29" s="1">
        <v>1371</v>
      </c>
      <c r="C29" s="2"/>
      <c r="D29" s="2">
        <v>23</v>
      </c>
      <c r="E29" s="2"/>
      <c r="F29" s="2">
        <v>589</v>
      </c>
      <c r="G29" s="1">
        <v>1283</v>
      </c>
      <c r="H29" s="2">
        <v>22</v>
      </c>
      <c r="I29" s="1">
        <v>106421</v>
      </c>
      <c r="J29" s="1">
        <v>99573</v>
      </c>
      <c r="K29" s="6"/>
      <c r="L29" s="41">
        <f>IFERROR(B29/I29,0)</f>
        <v>1.2882795688820815E-2</v>
      </c>
      <c r="M29" s="42">
        <f>IFERROR(H29/G29,0)</f>
        <v>1.7147310989867499E-2</v>
      </c>
      <c r="N29" s="40">
        <f>D29*250</f>
        <v>5750</v>
      </c>
      <c r="O29" s="43">
        <f t="shared" si="0"/>
        <v>3.1940189642596644</v>
      </c>
    </row>
    <row r="30" spans="1:15" ht="15" thickBot="1" x14ac:dyDescent="0.35">
      <c r="A30" s="37" t="s">
        <v>50</v>
      </c>
      <c r="B30" s="1">
        <v>20425</v>
      </c>
      <c r="C30" s="2"/>
      <c r="D30" s="2">
        <v>282</v>
      </c>
      <c r="E30" s="2"/>
      <c r="F30" s="1">
        <v>5112</v>
      </c>
      <c r="G30" s="1">
        <v>10559</v>
      </c>
      <c r="H30" s="2">
        <v>146</v>
      </c>
      <c r="I30" s="1">
        <v>198069</v>
      </c>
      <c r="J30" s="1">
        <v>102393</v>
      </c>
      <c r="K30" s="34"/>
      <c r="L30" s="41">
        <f>IFERROR(B30/I30,0)</f>
        <v>0.10312062967955611</v>
      </c>
      <c r="M30" s="42">
        <f>IFERROR(H30/G30,0)</f>
        <v>1.382706695709821E-2</v>
      </c>
      <c r="N30" s="40">
        <f>D30*250</f>
        <v>70500</v>
      </c>
      <c r="O30" s="43">
        <f t="shared" si="0"/>
        <v>2.4516523867809057</v>
      </c>
    </row>
    <row r="31" spans="1:15" ht="15" thickBot="1" x14ac:dyDescent="0.35">
      <c r="A31" s="37" t="s">
        <v>31</v>
      </c>
      <c r="B31" s="1">
        <v>24301</v>
      </c>
      <c r="C31" s="2"/>
      <c r="D31" s="2">
        <v>553</v>
      </c>
      <c r="E31" s="2"/>
      <c r="F31" s="1">
        <v>8414</v>
      </c>
      <c r="G31" s="1">
        <v>7890</v>
      </c>
      <c r="H31" s="2">
        <v>180</v>
      </c>
      <c r="I31" s="1">
        <v>396632</v>
      </c>
      <c r="J31" s="1">
        <v>128770</v>
      </c>
      <c r="K31" s="35"/>
      <c r="L31" s="41">
        <f>IFERROR(B31/I31,0)</f>
        <v>6.1268379757558646E-2</v>
      </c>
      <c r="M31" s="42">
        <f>IFERROR(H31/G31,0)</f>
        <v>2.2813688212927757E-2</v>
      </c>
      <c r="N31" s="40">
        <f>D31*250</f>
        <v>138250</v>
      </c>
      <c r="O31" s="43">
        <f t="shared" si="0"/>
        <v>4.6890662935681657</v>
      </c>
    </row>
    <row r="32" spans="1:15" ht="15" thickBot="1" x14ac:dyDescent="0.35">
      <c r="A32" s="37" t="s">
        <v>42</v>
      </c>
      <c r="B32" s="1">
        <v>5952</v>
      </c>
      <c r="C32" s="2"/>
      <c r="D32" s="2">
        <v>386</v>
      </c>
      <c r="E32" s="2"/>
      <c r="F32" s="2">
        <v>749</v>
      </c>
      <c r="G32" s="1">
        <v>4377</v>
      </c>
      <c r="H32" s="2">
        <v>284</v>
      </c>
      <c r="I32" s="1">
        <v>150345</v>
      </c>
      <c r="J32" s="1">
        <v>110571</v>
      </c>
      <c r="K32" s="34"/>
      <c r="L32" s="41">
        <f>IFERROR(B32/I32,0)</f>
        <v>3.9588945425521299E-2</v>
      </c>
      <c r="M32" s="42">
        <f>IFERROR(H32/G32,0)</f>
        <v>6.4884624171807168E-2</v>
      </c>
      <c r="N32" s="40">
        <f>D32*250</f>
        <v>96500</v>
      </c>
      <c r="O32" s="43">
        <f t="shared" si="0"/>
        <v>15.213037634408602</v>
      </c>
    </row>
    <row r="33" spans="1:15" ht="15" thickBot="1" x14ac:dyDescent="0.35">
      <c r="A33" s="37" t="s">
        <v>8</v>
      </c>
      <c r="B33" s="1">
        <v>177461</v>
      </c>
      <c r="C33" s="2"/>
      <c r="D33" s="1">
        <v>15416</v>
      </c>
      <c r="E33" s="2"/>
      <c r="F33" s="1">
        <v>95141</v>
      </c>
      <c r="G33" s="1">
        <v>19979</v>
      </c>
      <c r="H33" s="1">
        <v>1736</v>
      </c>
      <c r="I33" s="1">
        <v>1577848</v>
      </c>
      <c r="J33" s="1">
        <v>177642</v>
      </c>
      <c r="K33" s="34"/>
      <c r="L33" s="41">
        <f>IFERROR(B33/I33,0)</f>
        <v>0.11247027597081595</v>
      </c>
      <c r="M33" s="42">
        <f>IFERROR(H33/G33,0)</f>
        <v>8.6891235797587466E-2</v>
      </c>
      <c r="N33" s="40">
        <f>D33*250</f>
        <v>3854000</v>
      </c>
      <c r="O33" s="43">
        <f t="shared" si="0"/>
        <v>20.717447777258101</v>
      </c>
    </row>
    <row r="34" spans="1:15" ht="15" thickBot="1" x14ac:dyDescent="0.35">
      <c r="A34" s="37" t="s">
        <v>44</v>
      </c>
      <c r="B34" s="1">
        <v>14017</v>
      </c>
      <c r="C34" s="2"/>
      <c r="D34" s="2">
        <v>527</v>
      </c>
      <c r="E34" s="2"/>
      <c r="F34" s="1">
        <v>7439</v>
      </c>
      <c r="G34" s="1">
        <v>6685</v>
      </c>
      <c r="H34" s="2">
        <v>251</v>
      </c>
      <c r="I34" s="1">
        <v>389687</v>
      </c>
      <c r="J34" s="1">
        <v>185846</v>
      </c>
      <c r="K34" s="35"/>
      <c r="L34" s="41">
        <f>IFERROR(B34/I34,0)</f>
        <v>3.5969893786551771E-2</v>
      </c>
      <c r="M34" s="42">
        <f>IFERROR(H34/G34,0)</f>
        <v>3.7546746447270005E-2</v>
      </c>
      <c r="N34" s="40">
        <f>D34*250</f>
        <v>131750</v>
      </c>
      <c r="O34" s="43">
        <f t="shared" si="0"/>
        <v>8.3993008489691086</v>
      </c>
    </row>
    <row r="35" spans="1:15" ht="15" thickBot="1" x14ac:dyDescent="0.35">
      <c r="A35" s="37" t="s">
        <v>7</v>
      </c>
      <c r="B35" s="1">
        <v>424263</v>
      </c>
      <c r="C35" s="2"/>
      <c r="D35" s="1">
        <v>32311</v>
      </c>
      <c r="E35" s="2"/>
      <c r="F35" s="1">
        <v>252745</v>
      </c>
      <c r="G35" s="1">
        <v>21809</v>
      </c>
      <c r="H35" s="1">
        <v>1661</v>
      </c>
      <c r="I35" s="1">
        <v>4402452</v>
      </c>
      <c r="J35" s="1">
        <v>226306</v>
      </c>
      <c r="K35" s="34"/>
      <c r="L35" s="41">
        <f>IFERROR(B35/I35,0)</f>
        <v>9.6369704882642668E-2</v>
      </c>
      <c r="M35" s="42">
        <f>IFERROR(H35/G35,0)</f>
        <v>7.6161217845843454E-2</v>
      </c>
      <c r="N35" s="40">
        <f>D35*250</f>
        <v>8077750</v>
      </c>
      <c r="O35" s="43">
        <f t="shared" si="0"/>
        <v>18.039487299151705</v>
      </c>
    </row>
    <row r="36" spans="1:15" ht="15" thickBot="1" x14ac:dyDescent="0.35">
      <c r="A36" s="37" t="s">
        <v>24</v>
      </c>
      <c r="B36" s="1">
        <v>77610</v>
      </c>
      <c r="C36" s="2"/>
      <c r="D36" s="1">
        <v>1468</v>
      </c>
      <c r="E36" s="2"/>
      <c r="F36" s="1">
        <v>20824</v>
      </c>
      <c r="G36" s="1">
        <v>7400</v>
      </c>
      <c r="H36" s="2">
        <v>140</v>
      </c>
      <c r="I36" s="1">
        <v>1096682</v>
      </c>
      <c r="J36" s="1">
        <v>104565</v>
      </c>
      <c r="K36" s="35"/>
      <c r="L36" s="41">
        <f>IFERROR(B36/I36,0)</f>
        <v>7.0768007498983293E-2</v>
      </c>
      <c r="M36" s="42">
        <f>IFERROR(H36/G36,0)</f>
        <v>1.891891891891892E-2</v>
      </c>
      <c r="N36" s="40">
        <f>D36*250</f>
        <v>367000</v>
      </c>
      <c r="O36" s="43">
        <f t="shared" si="0"/>
        <v>3.7287720654554826</v>
      </c>
    </row>
    <row r="37" spans="1:15" ht="15" thickBot="1" x14ac:dyDescent="0.35">
      <c r="A37" s="37" t="s">
        <v>53</v>
      </c>
      <c r="B37" s="1">
        <v>3971</v>
      </c>
      <c r="C37" s="2"/>
      <c r="D37" s="2">
        <v>85</v>
      </c>
      <c r="E37" s="2"/>
      <c r="F37" s="2">
        <v>439</v>
      </c>
      <c r="G37" s="1">
        <v>5211</v>
      </c>
      <c r="H37" s="2">
        <v>112</v>
      </c>
      <c r="I37" s="1">
        <v>115839</v>
      </c>
      <c r="J37" s="1">
        <v>152007</v>
      </c>
      <c r="K37" s="35"/>
      <c r="L37" s="41">
        <f>IFERROR(B37/I37,0)</f>
        <v>3.4280337364790789E-2</v>
      </c>
      <c r="M37" s="42">
        <f>IFERROR(H37/G37,0)</f>
        <v>2.1492995586259837E-2</v>
      </c>
      <c r="N37" s="40">
        <f>D37*250</f>
        <v>21250</v>
      </c>
      <c r="O37" s="43">
        <f t="shared" si="0"/>
        <v>4.3512969025434396</v>
      </c>
    </row>
    <row r="38" spans="1:15" ht="1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10765</v>
      </c>
      <c r="J38" s="2"/>
      <c r="K38" s="34"/>
      <c r="L38" s="41">
        <f>IFERROR(B38/I38,0)</f>
        <v>2.879702740362285E-3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60217</v>
      </c>
      <c r="C39" s="2"/>
      <c r="D39" s="1">
        <v>2998</v>
      </c>
      <c r="E39" s="2"/>
      <c r="F39" s="1">
        <v>15108</v>
      </c>
      <c r="G39" s="1">
        <v>5152</v>
      </c>
      <c r="H39" s="2">
        <v>256</v>
      </c>
      <c r="I39" s="1">
        <v>911905</v>
      </c>
      <c r="J39" s="1">
        <v>78013</v>
      </c>
      <c r="K39" s="35"/>
      <c r="L39" s="41">
        <f>IFERROR(B39/I39,0)</f>
        <v>6.6034290852665573E-2</v>
      </c>
      <c r="M39" s="42">
        <f>IFERROR(H39/G39,0)</f>
        <v>4.9689440993788817E-2</v>
      </c>
      <c r="N39" s="40">
        <f>D39*250</f>
        <v>749500</v>
      </c>
      <c r="O39" s="43">
        <f t="shared" si="0"/>
        <v>11.44665127787834</v>
      </c>
    </row>
    <row r="40" spans="1:15" ht="15" thickBot="1" x14ac:dyDescent="0.35">
      <c r="A40" s="37" t="s">
        <v>46</v>
      </c>
      <c r="B40" s="1">
        <v>17893</v>
      </c>
      <c r="C40" s="2"/>
      <c r="D40" s="2">
        <v>407</v>
      </c>
      <c r="E40" s="2"/>
      <c r="F40" s="1">
        <v>3948</v>
      </c>
      <c r="G40" s="1">
        <v>4522</v>
      </c>
      <c r="H40" s="2">
        <v>103</v>
      </c>
      <c r="I40" s="1">
        <v>404600</v>
      </c>
      <c r="J40" s="1">
        <v>102250</v>
      </c>
      <c r="K40" s="35"/>
      <c r="L40" s="41">
        <f>IFERROR(B40/I40,0)</f>
        <v>4.422392486406327E-2</v>
      </c>
      <c r="M40" s="42">
        <f>IFERROR(H40/G40,0)</f>
        <v>2.277753206545776E-2</v>
      </c>
      <c r="N40" s="40">
        <f>D40*250</f>
        <v>101750</v>
      </c>
      <c r="O40" s="43">
        <f t="shared" si="0"/>
        <v>4.6865813446599232</v>
      </c>
    </row>
    <row r="41" spans="1:15" ht="15" thickBot="1" x14ac:dyDescent="0.35">
      <c r="A41" s="37" t="s">
        <v>37</v>
      </c>
      <c r="B41" s="1">
        <v>10817</v>
      </c>
      <c r="C41" s="2"/>
      <c r="D41" s="2">
        <v>224</v>
      </c>
      <c r="E41" s="2"/>
      <c r="F41" s="1">
        <v>7641</v>
      </c>
      <c r="G41" s="1">
        <v>2565</v>
      </c>
      <c r="H41" s="2">
        <v>53</v>
      </c>
      <c r="I41" s="1">
        <v>275727</v>
      </c>
      <c r="J41" s="1">
        <v>65373</v>
      </c>
      <c r="K41" s="34"/>
      <c r="L41" s="41">
        <f>IFERROR(B41/I41,0)</f>
        <v>3.923083339680191E-2</v>
      </c>
      <c r="M41" s="42">
        <f>IFERROR(H41/G41,0)</f>
        <v>2.0662768031189084E-2</v>
      </c>
      <c r="N41" s="40">
        <f>D41*250</f>
        <v>56000</v>
      </c>
      <c r="O41" s="43">
        <f t="shared" si="0"/>
        <v>4.1770361468059534</v>
      </c>
    </row>
    <row r="42" spans="1:15" ht="15" thickBot="1" x14ac:dyDescent="0.35">
      <c r="A42" s="37" t="s">
        <v>19</v>
      </c>
      <c r="B42" s="1">
        <v>96917</v>
      </c>
      <c r="C42" s="2"/>
      <c r="D42" s="1">
        <v>6873</v>
      </c>
      <c r="E42" s="2"/>
      <c r="F42" s="1">
        <v>19091</v>
      </c>
      <c r="G42" s="1">
        <v>7570</v>
      </c>
      <c r="H42" s="2">
        <v>537</v>
      </c>
      <c r="I42" s="1">
        <v>866526</v>
      </c>
      <c r="J42" s="1">
        <v>67687</v>
      </c>
      <c r="K42" s="34"/>
      <c r="L42" s="41">
        <f>IFERROR(B42/I42,0)</f>
        <v>0.11184546107098921</v>
      </c>
      <c r="M42" s="42">
        <f>IFERROR(H42/G42,0)</f>
        <v>7.0937912813738443E-2</v>
      </c>
      <c r="N42" s="40">
        <f>D42*250</f>
        <v>1718250</v>
      </c>
      <c r="O42" s="43">
        <f t="shared" si="0"/>
        <v>16.729087776138346</v>
      </c>
    </row>
    <row r="43" spans="1:15" ht="15" thickBot="1" x14ac:dyDescent="0.35">
      <c r="A43" s="3" t="s">
        <v>65</v>
      </c>
      <c r="B43" s="1">
        <v>8745</v>
      </c>
      <c r="C43" s="2"/>
      <c r="D43" s="2">
        <v>159</v>
      </c>
      <c r="E43" s="2"/>
      <c r="F43" s="1">
        <v>7227</v>
      </c>
      <c r="G43" s="1">
        <v>2582</v>
      </c>
      <c r="H43" s="2">
        <v>47</v>
      </c>
      <c r="I43" s="1">
        <v>359473</v>
      </c>
      <c r="J43" s="1">
        <v>106135</v>
      </c>
      <c r="K43" s="34"/>
      <c r="L43" s="41">
        <f>IFERROR(B43/I43,0)</f>
        <v>2.4327279100238405E-2</v>
      </c>
      <c r="M43" s="42">
        <f>IFERROR(H43/G43,0)</f>
        <v>1.8202943454686291E-2</v>
      </c>
      <c r="N43" s="40">
        <f>D43*250</f>
        <v>39750</v>
      </c>
      <c r="O43" s="43">
        <f t="shared" si="0"/>
        <v>3.5454545454545454</v>
      </c>
    </row>
    <row r="44" spans="1:15" ht="15" thickBot="1" x14ac:dyDescent="0.35">
      <c r="A44" s="37" t="s">
        <v>40</v>
      </c>
      <c r="B44" s="1">
        <v>17204</v>
      </c>
      <c r="C44" s="2"/>
      <c r="D44" s="2">
        <v>971</v>
      </c>
      <c r="E44" s="2"/>
      <c r="F44" s="1">
        <v>14550</v>
      </c>
      <c r="G44" s="1">
        <v>16240</v>
      </c>
      <c r="H44" s="2">
        <v>917</v>
      </c>
      <c r="I44" s="1">
        <v>264216</v>
      </c>
      <c r="J44" s="1">
        <v>249411</v>
      </c>
      <c r="K44" s="34"/>
      <c r="L44" s="41">
        <f>IFERROR(B44/I44,0)</f>
        <v>6.5113392073152268E-2</v>
      </c>
      <c r="M44" s="42">
        <f>IFERROR(H44/G44,0)</f>
        <v>5.6465517241379312E-2</v>
      </c>
      <c r="N44" s="40">
        <f>D44*250</f>
        <v>242750</v>
      </c>
      <c r="O44" s="43">
        <f t="shared" si="0"/>
        <v>13.110090676586839</v>
      </c>
    </row>
    <row r="45" spans="1:15" ht="15" thickBot="1" x14ac:dyDescent="0.35">
      <c r="A45" s="37" t="s">
        <v>25</v>
      </c>
      <c r="B45" s="1">
        <v>48909</v>
      </c>
      <c r="C45" s="2"/>
      <c r="D45" s="2">
        <v>884</v>
      </c>
      <c r="E45" s="2"/>
      <c r="F45" s="1">
        <v>28844</v>
      </c>
      <c r="G45" s="1">
        <v>9499</v>
      </c>
      <c r="H45" s="2">
        <v>172</v>
      </c>
      <c r="I45" s="1">
        <v>497122</v>
      </c>
      <c r="J45" s="1">
        <v>96553</v>
      </c>
      <c r="K45" s="35"/>
      <c r="L45" s="41">
        <f>IFERROR(B45/I45,0)</f>
        <v>9.8384300030978311E-2</v>
      </c>
      <c r="M45" s="42">
        <f>IFERROR(H45/G45,0)</f>
        <v>1.8107169175702705E-2</v>
      </c>
      <c r="N45" s="40">
        <f>D45*250</f>
        <v>221000</v>
      </c>
      <c r="O45" s="43">
        <f t="shared" si="0"/>
        <v>3.5185957594716717</v>
      </c>
    </row>
    <row r="46" spans="1:15" ht="15" thickBot="1" x14ac:dyDescent="0.35">
      <c r="A46" s="37" t="s">
        <v>54</v>
      </c>
      <c r="B46" s="1">
        <v>7242</v>
      </c>
      <c r="C46" s="2"/>
      <c r="D46" s="2">
        <v>98</v>
      </c>
      <c r="E46" s="2"/>
      <c r="F46" s="2">
        <v>864</v>
      </c>
      <c r="G46" s="1">
        <v>8186</v>
      </c>
      <c r="H46" s="2">
        <v>111</v>
      </c>
      <c r="I46" s="1">
        <v>86226</v>
      </c>
      <c r="J46" s="1">
        <v>97468</v>
      </c>
      <c r="K46" s="35"/>
      <c r="L46" s="41">
        <f>IFERROR(B46/I46,0)</f>
        <v>8.3988588128870639E-2</v>
      </c>
      <c r="M46" s="42">
        <f>IFERROR(H46/G46,0)</f>
        <v>1.3559736134864402E-2</v>
      </c>
      <c r="N46" s="40">
        <f>D46*250</f>
        <v>24500</v>
      </c>
      <c r="O46" s="43">
        <f t="shared" si="0"/>
        <v>2.3830433581883459</v>
      </c>
    </row>
    <row r="47" spans="1:15" ht="15" thickBot="1" x14ac:dyDescent="0.35">
      <c r="A47" s="37" t="s">
        <v>20</v>
      </c>
      <c r="B47" s="1">
        <v>55986</v>
      </c>
      <c r="C47" s="2"/>
      <c r="D47" s="2">
        <v>685</v>
      </c>
      <c r="E47" s="2"/>
      <c r="F47" s="1">
        <v>22565</v>
      </c>
      <c r="G47" s="1">
        <v>8198</v>
      </c>
      <c r="H47" s="2">
        <v>100</v>
      </c>
      <c r="I47" s="1">
        <v>950540</v>
      </c>
      <c r="J47" s="1">
        <v>139188</v>
      </c>
      <c r="K47" s="35"/>
      <c r="L47" s="41">
        <f>IFERROR(B47/I47,0)</f>
        <v>5.8899152060933782E-2</v>
      </c>
      <c r="M47" s="42">
        <f>IFERROR(H47/G47,0)</f>
        <v>1.2198097096852892E-2</v>
      </c>
      <c r="N47" s="40">
        <f>D47*250</f>
        <v>171250</v>
      </c>
      <c r="O47" s="43">
        <f t="shared" si="0"/>
        <v>2.0588004143893115</v>
      </c>
    </row>
    <row r="48" spans="1:15" ht="15" thickBot="1" x14ac:dyDescent="0.35">
      <c r="A48" s="37" t="s">
        <v>15</v>
      </c>
      <c r="B48" s="1">
        <v>229619</v>
      </c>
      <c r="C48" s="2"/>
      <c r="D48" s="1">
        <v>2944</v>
      </c>
      <c r="E48" s="2"/>
      <c r="F48" s="1">
        <v>113390</v>
      </c>
      <c r="G48" s="1">
        <v>7919</v>
      </c>
      <c r="H48" s="2">
        <v>102</v>
      </c>
      <c r="I48" s="1">
        <v>2526940</v>
      </c>
      <c r="J48" s="1">
        <v>87148</v>
      </c>
      <c r="K48" s="34"/>
      <c r="L48" s="41">
        <f>IFERROR(B48/I48,0)</f>
        <v>9.086840209898138E-2</v>
      </c>
      <c r="M48" s="42">
        <f>IFERROR(H48/G48,0)</f>
        <v>1.2880414193711328E-2</v>
      </c>
      <c r="N48" s="40">
        <f>D48*250</f>
        <v>736000</v>
      </c>
      <c r="O48" s="43">
        <f t="shared" si="0"/>
        <v>2.2053096651409509</v>
      </c>
    </row>
    <row r="49" spans="1:15" ht="14.5" thickBot="1" x14ac:dyDescent="0.35">
      <c r="A49" s="54" t="s">
        <v>66</v>
      </c>
      <c r="B49" s="48">
        <v>144</v>
      </c>
      <c r="C49" s="46">
        <v>22</v>
      </c>
      <c r="D49" s="48">
        <v>6</v>
      </c>
      <c r="E49" s="48"/>
      <c r="F49" s="48">
        <v>57</v>
      </c>
      <c r="G49" s="48"/>
      <c r="H49" s="48"/>
      <c r="I49" s="49">
        <v>3610</v>
      </c>
      <c r="J49" s="48"/>
      <c r="K49" s="35"/>
      <c r="L49" s="41">
        <f>IFERROR(B49/I49,0)</f>
        <v>3.9889196675900275E-2</v>
      </c>
      <c r="M49" s="42">
        <f>IFERROR(H49/G49,0)</f>
        <v>0</v>
      </c>
      <c r="N49" s="40">
        <f>D49*250</f>
        <v>1500</v>
      </c>
      <c r="O49" s="43">
        <f t="shared" si="0"/>
        <v>9.4166666666666661</v>
      </c>
    </row>
    <row r="50" spans="1:15" ht="15" thickBot="1" x14ac:dyDescent="0.35">
      <c r="A50" s="37" t="s">
        <v>28</v>
      </c>
      <c r="B50" s="1">
        <v>26755</v>
      </c>
      <c r="C50" s="2"/>
      <c r="D50" s="2">
        <v>201</v>
      </c>
      <c r="E50" s="2"/>
      <c r="F50" s="1">
        <v>11376</v>
      </c>
      <c r="G50" s="1">
        <v>8345</v>
      </c>
      <c r="H50" s="2">
        <v>63</v>
      </c>
      <c r="I50" s="1">
        <v>385760</v>
      </c>
      <c r="J50" s="1">
        <v>120326</v>
      </c>
      <c r="K50" s="35"/>
      <c r="L50" s="41">
        <f>IFERROR(B50/I50,0)</f>
        <v>6.9356594773952715E-2</v>
      </c>
      <c r="M50" s="42">
        <f>IFERROR(H50/G50,0)</f>
        <v>7.5494307968843617E-3</v>
      </c>
      <c r="N50" s="40">
        <f>D50*250</f>
        <v>50250</v>
      </c>
      <c r="O50" s="43">
        <f t="shared" si="0"/>
        <v>0.87815361614651466</v>
      </c>
    </row>
    <row r="51" spans="1:15" ht="15" thickBot="1" x14ac:dyDescent="0.35">
      <c r="A51" s="37" t="s">
        <v>48</v>
      </c>
      <c r="B51" s="1">
        <v>1256</v>
      </c>
      <c r="C51" s="2"/>
      <c r="D51" s="2">
        <v>56</v>
      </c>
      <c r="E51" s="2"/>
      <c r="F51" s="2">
        <v>151</v>
      </c>
      <c r="G51" s="1">
        <v>2013</v>
      </c>
      <c r="H51" s="2">
        <v>90</v>
      </c>
      <c r="I51" s="1">
        <v>71756</v>
      </c>
      <c r="J51" s="1">
        <v>114996</v>
      </c>
      <c r="K51" s="35"/>
      <c r="L51" s="41">
        <f>IFERROR(B51/I51,0)</f>
        <v>1.7503762751546911E-2</v>
      </c>
      <c r="M51" s="42">
        <f>IFERROR(H51/G51,0)</f>
        <v>4.4709388971684055E-2</v>
      </c>
      <c r="N51" s="40">
        <f>D51*250</f>
        <v>14000</v>
      </c>
      <c r="O51" s="43">
        <f t="shared" ref="O51" si="1">ABS(N51-B51)/B51</f>
        <v>10.146496815286625</v>
      </c>
    </row>
    <row r="52" spans="1:15" ht="15" thickBot="1" x14ac:dyDescent="0.35">
      <c r="A52" s="37" t="s">
        <v>29</v>
      </c>
      <c r="B52" s="1">
        <v>67375</v>
      </c>
      <c r="C52" s="2"/>
      <c r="D52" s="1">
        <v>1905</v>
      </c>
      <c r="E52" s="2"/>
      <c r="F52" s="1">
        <v>56459</v>
      </c>
      <c r="G52" s="1">
        <v>7893</v>
      </c>
      <c r="H52" s="2">
        <v>223</v>
      </c>
      <c r="I52" s="1">
        <v>812362</v>
      </c>
      <c r="J52" s="1">
        <v>95174</v>
      </c>
      <c r="K52" s="35"/>
      <c r="L52" s="41">
        <f>IFERROR(B52/I52,0)</f>
        <v>8.2937163481305129E-2</v>
      </c>
      <c r="M52" s="42">
        <f>IFERROR(H52/G52,0)</f>
        <v>2.8252882300772837E-2</v>
      </c>
      <c r="N52" s="40">
        <f>D52*250</f>
        <v>476250</v>
      </c>
      <c r="O52" s="43">
        <f t="shared" si="0"/>
        <v>6.0686456400742115</v>
      </c>
    </row>
    <row r="53" spans="1:15" ht="15" thickBot="1" x14ac:dyDescent="0.35">
      <c r="A53" s="37" t="s">
        <v>9</v>
      </c>
      <c r="B53" s="1">
        <v>38998</v>
      </c>
      <c r="C53" s="2"/>
      <c r="D53" s="1">
        <v>1394</v>
      </c>
      <c r="E53" s="2"/>
      <c r="F53" s="1">
        <v>25133</v>
      </c>
      <c r="G53" s="1">
        <v>5121</v>
      </c>
      <c r="H53" s="2">
        <v>183</v>
      </c>
      <c r="I53" s="1">
        <v>645072</v>
      </c>
      <c r="J53" s="1">
        <v>84712</v>
      </c>
      <c r="K53" s="35"/>
      <c r="L53" s="41">
        <f>IFERROR(B53/I53,0)</f>
        <v>6.0455267008954039E-2</v>
      </c>
      <c r="M53" s="42">
        <f>IFERROR(H53/G53,0)</f>
        <v>3.5735207967193906E-2</v>
      </c>
      <c r="N53" s="40">
        <f>D53*250</f>
        <v>348500</v>
      </c>
      <c r="O53" s="43">
        <f t="shared" si="0"/>
        <v>7.9363557105492593</v>
      </c>
    </row>
    <row r="54" spans="1:15" ht="15" thickBot="1" x14ac:dyDescent="0.35">
      <c r="A54" s="37" t="s">
        <v>56</v>
      </c>
      <c r="B54" s="1">
        <v>3707</v>
      </c>
      <c r="C54" s="2"/>
      <c r="D54" s="2">
        <v>95</v>
      </c>
      <c r="E54" s="2"/>
      <c r="F54" s="2">
        <v>964</v>
      </c>
      <c r="G54" s="1">
        <v>2068</v>
      </c>
      <c r="H54" s="2">
        <v>53</v>
      </c>
      <c r="I54" s="1">
        <v>193810</v>
      </c>
      <c r="J54" s="1">
        <v>108144</v>
      </c>
      <c r="K54" s="35"/>
      <c r="L54" s="41">
        <f>IFERROR(B54/I54,0)</f>
        <v>1.9126980031990093E-2</v>
      </c>
      <c r="M54" s="42">
        <f>IFERROR(H54/G54,0)</f>
        <v>2.5628626692456479E-2</v>
      </c>
      <c r="N54" s="40">
        <f>D54*250</f>
        <v>23750</v>
      </c>
      <c r="O54" s="43">
        <f t="shared" si="0"/>
        <v>5.4067979498246563</v>
      </c>
    </row>
    <row r="55" spans="1:15" ht="15" thickBot="1" x14ac:dyDescent="0.35">
      <c r="A55" s="37" t="s">
        <v>22</v>
      </c>
      <c r="B55" s="1">
        <v>33154</v>
      </c>
      <c r="C55" s="2"/>
      <c r="D55" s="2">
        <v>807</v>
      </c>
      <c r="E55" s="2"/>
      <c r="F55" s="1">
        <v>6042</v>
      </c>
      <c r="G55" s="1">
        <v>5694</v>
      </c>
      <c r="H55" s="2">
        <v>139</v>
      </c>
      <c r="I55" s="1">
        <v>644304</v>
      </c>
      <c r="J55" s="1">
        <v>110659</v>
      </c>
      <c r="K55" s="34"/>
      <c r="L55" s="41">
        <f>IFERROR(B55/I55,0)</f>
        <v>5.1457076162805135E-2</v>
      </c>
      <c r="M55" s="42">
        <f>IFERROR(H55/G55,0)</f>
        <v>2.4411661397962768E-2</v>
      </c>
      <c r="N55" s="40">
        <f>D55*250</f>
        <v>201750</v>
      </c>
      <c r="O55" s="43">
        <f t="shared" si="0"/>
        <v>5.0852385835796587</v>
      </c>
    </row>
    <row r="56" spans="1:15" ht="15" thickBot="1" x14ac:dyDescent="0.35">
      <c r="A56" s="47" t="s">
        <v>55</v>
      </c>
      <c r="B56" s="29">
        <v>1740</v>
      </c>
      <c r="C56" s="13"/>
      <c r="D56" s="13">
        <v>21</v>
      </c>
      <c r="E56" s="13"/>
      <c r="F56" s="13">
        <v>428</v>
      </c>
      <c r="G56" s="29">
        <v>3006</v>
      </c>
      <c r="H56" s="13">
        <v>36</v>
      </c>
      <c r="I56" s="29">
        <v>53100</v>
      </c>
      <c r="J56" s="29">
        <v>91748</v>
      </c>
      <c r="K56" s="60"/>
      <c r="L56" s="41">
        <f>IFERROR(B56/I56,0)</f>
        <v>3.2768361581920903E-2</v>
      </c>
      <c r="M56" s="42">
        <f>IFERROR(H56/G56,0)</f>
        <v>1.1976047904191617E-2</v>
      </c>
      <c r="N56" s="40">
        <f>D56*250</f>
        <v>5250</v>
      </c>
      <c r="O56" s="43">
        <f t="shared" si="0"/>
        <v>2.0172413793103448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9B59D55A-5288-44E1-96E5-5EE2CC1505FF}"/>
    <hyperlink ref="A6" r:id="rId2" display="https://www.worldometers.info/coronavirus/usa/california/" xr:uid="{9F53B649-43EB-4293-A971-0A47F448DC4C}"/>
    <hyperlink ref="A48" r:id="rId3" display="https://www.worldometers.info/coronavirus/usa/texas/" xr:uid="{AA8EA707-A7E5-45DC-BA7F-7E137C14840E}"/>
    <hyperlink ref="A11" r:id="rId4" display="https://www.worldometers.info/coronavirus/usa/florida/" xr:uid="{3916C14C-47A1-4720-B658-3E32180073DC}"/>
    <hyperlink ref="A33" r:id="rId5" display="https://www.worldometers.info/coronavirus/usa/new-jersey/" xr:uid="{7D0BAEED-7442-4BFE-8E49-7331DC5861BE}"/>
    <hyperlink ref="A16" r:id="rId6" display="https://www.worldometers.info/coronavirus/usa/illinois/" xr:uid="{8576A31A-9040-45C4-A96D-8945D00C979C}"/>
    <hyperlink ref="A24" r:id="rId7" display="https://www.worldometers.info/coronavirus/usa/massachusetts/" xr:uid="{91CD61A8-7B26-4821-9560-7B16A80A9357}"/>
    <hyperlink ref="A4" r:id="rId8" display="https://www.worldometers.info/coronavirus/usa/arizona/" xr:uid="{1CF6AE0B-ED69-41E6-B2BF-5698F9F6BB30}"/>
    <hyperlink ref="A12" r:id="rId9" display="https://www.worldometers.info/coronavirus/usa/georgia/" xr:uid="{8D38F59F-23EE-4C8B-BA47-39314DDEC892}"/>
    <hyperlink ref="A42" r:id="rId10" display="https://www.worldometers.info/coronavirus/usa/pennsylvania/" xr:uid="{7FC973D4-8C5F-4C08-B402-88D75F472297}"/>
    <hyperlink ref="A36" r:id="rId11" display="https://www.worldometers.info/coronavirus/usa/north-carolina/" xr:uid="{556FF671-E7CF-49B2-9B65-B5E2D48FAD56}"/>
    <hyperlink ref="A25" r:id="rId12" display="https://www.worldometers.info/coronavirus/usa/michigan/" xr:uid="{FE37912F-908C-403A-BE64-9F5D30403403}"/>
    <hyperlink ref="A23" r:id="rId13" display="https://www.worldometers.info/coronavirus/usa/maryland/" xr:uid="{60D51DBB-AFEA-4F8E-B93C-284C264B1064}"/>
    <hyperlink ref="A21" r:id="rId14" display="https://www.worldometers.info/coronavirus/usa/louisiana/" xr:uid="{68B49B90-E43A-46E1-8B40-1593782E25B7}"/>
    <hyperlink ref="A52" r:id="rId15" display="https://www.worldometers.info/coronavirus/usa/virginia/" xr:uid="{C87526BC-7D08-4DEA-A015-79538F91130B}"/>
    <hyperlink ref="A39" r:id="rId16" display="https://www.worldometers.info/coronavirus/usa/ohio/" xr:uid="{CF0FDE97-2A70-4580-A371-F5A720DBED83}"/>
    <hyperlink ref="A47" r:id="rId17" display="https://www.worldometers.info/coronavirus/usa/tennessee/" xr:uid="{560AA186-EB3A-4695-BFB5-524686DAC619}"/>
    <hyperlink ref="A17" r:id="rId18" display="https://www.worldometers.info/coronavirus/usa/indiana/" xr:uid="{530E12B1-4E2C-4B70-B07B-4EF3293A9D3A}"/>
    <hyperlink ref="A45" r:id="rId19" display="https://www.worldometers.info/coronavirus/usa/south-carolina/" xr:uid="{3888201D-D76E-4A28-820F-D260FFFB2B89}"/>
    <hyperlink ref="A8" r:id="rId20" display="https://www.worldometers.info/coronavirus/usa/connecticut/" xr:uid="{076032E3-DB46-41A6-B8C2-75D7EA95F7B5}"/>
    <hyperlink ref="A2" r:id="rId21" display="https://www.worldometers.info/coronavirus/usa/alabama/" xr:uid="{7E6AEBEA-60BB-4947-85D3-363E0C596D5C}"/>
    <hyperlink ref="A26" r:id="rId22" display="https://www.worldometers.info/coronavirus/usa/minnesota/" xr:uid="{DB76111E-0C62-4885-82DF-007C3A8A5113}"/>
    <hyperlink ref="A53" r:id="rId23" display="https://www.worldometers.info/coronavirus/usa/washington/" xr:uid="{9086FF9F-7B1F-4ACF-8DCB-ECF1B5D9FE87}"/>
    <hyperlink ref="A7" r:id="rId24" display="https://www.worldometers.info/coronavirus/usa/colorado/" xr:uid="{2D5A9D2F-920C-40E4-BF7F-15FA2104DD43}"/>
    <hyperlink ref="A55" r:id="rId25" display="https://www.worldometers.info/coronavirus/usa/wisconsin/" xr:uid="{DB8CD9B1-AA78-4E13-A795-8A0E194FCE05}"/>
    <hyperlink ref="A27" r:id="rId26" display="https://www.worldometers.info/coronavirus/usa/mississippi/" xr:uid="{5C248D31-6811-4A61-98AC-8CBA3B07F59C}"/>
    <hyperlink ref="A18" r:id="rId27" display="https://www.worldometers.info/coronavirus/usa/iowa/" xr:uid="{0C26F6FD-7177-4472-91D7-938773F58E05}"/>
    <hyperlink ref="A50" r:id="rId28" display="https://www.worldometers.info/coronavirus/usa/utah/" xr:uid="{12A903FB-5D96-4376-85CE-5C17DF6581C4}"/>
    <hyperlink ref="A28" r:id="rId29" display="https://www.worldometers.info/coronavirus/usa/missouri/" xr:uid="{EE54A48E-C5DA-4BFB-9BA0-723257164EA3}"/>
    <hyperlink ref="A5" r:id="rId30" display="https://www.worldometers.info/coronavirus/usa/arkansas/" xr:uid="{83600253-D1A8-4785-99AB-50F5D3B84341}"/>
    <hyperlink ref="A31" r:id="rId31" display="https://www.worldometers.info/coronavirus/usa/nevada/" xr:uid="{0235E1A1-DFA2-40BC-AE4F-EFCE32F2B7E6}"/>
    <hyperlink ref="A30" r:id="rId32" display="https://www.worldometers.info/coronavirus/usa/nebraska/" xr:uid="{2204C60C-3CEC-4C22-A53B-1D7C3E1776A3}"/>
    <hyperlink ref="A20" r:id="rId33" display="https://www.worldometers.info/coronavirus/usa/kentucky/" xr:uid="{AA317346-3F05-44AB-A177-8945E8E82FE4}"/>
    <hyperlink ref="A40" r:id="rId34" display="https://www.worldometers.info/coronavirus/usa/oklahoma/" xr:uid="{BD7DB927-7901-422C-A15A-9DC2D29B1508}"/>
    <hyperlink ref="A19" r:id="rId35" display="https://www.worldometers.info/coronavirus/usa/kansas/" xr:uid="{EA0D406D-9AED-441F-B7EF-9803ED17FE69}"/>
    <hyperlink ref="A44" r:id="rId36" display="https://www.worldometers.info/coronavirus/usa/rhode-island/" xr:uid="{83FE6F5B-FEF5-4426-88C4-7EA2B4CC4151}"/>
    <hyperlink ref="A34" r:id="rId37" display="https://www.worldometers.info/coronavirus/usa/new-mexico/" xr:uid="{371178C5-56DA-4539-8069-094E0D0B5170}"/>
    <hyperlink ref="A9" r:id="rId38" display="https://www.worldometers.info/coronavirus/usa/delaware/" xr:uid="{652B6BBE-0A0A-42D9-99F6-A8D375586280}"/>
    <hyperlink ref="A41" r:id="rId39" display="https://www.worldometers.info/coronavirus/usa/oregon/" xr:uid="{C303C05B-CDC3-4F43-BE3A-E4979DE3D75C}"/>
    <hyperlink ref="A10" r:id="rId40" display="https://www.worldometers.info/coronavirus/usa/district-of-columbia/" xr:uid="{861FC229-A425-4149-9EAB-585D1E67B735}"/>
    <hyperlink ref="A15" r:id="rId41" display="https://www.worldometers.info/coronavirus/usa/idaho/" xr:uid="{D7A8571F-E60D-43B0-802F-6C4BC4E11217}"/>
    <hyperlink ref="A46" r:id="rId42" display="https://www.worldometers.info/coronavirus/usa/south-dakota/" xr:uid="{FF0C00A0-4699-43AF-8028-5D06157CDA62}"/>
    <hyperlink ref="A32" r:id="rId43" display="https://www.worldometers.info/coronavirus/usa/new-hampshire/" xr:uid="{2047FF45-5EEC-4E29-8D0D-88B2DAB8E31D}"/>
    <hyperlink ref="A37" r:id="rId44" display="https://www.worldometers.info/coronavirus/usa/north-dakota/" xr:uid="{7CD862B6-899C-4157-9408-E8CB972AE880}"/>
    <hyperlink ref="A54" r:id="rId45" display="https://www.worldometers.info/coronavirus/usa/west-virginia/" xr:uid="{6659A869-FE97-471F-8426-9F6EE6DCDF53}"/>
    <hyperlink ref="A22" r:id="rId46" display="https://www.worldometers.info/coronavirus/usa/maine/" xr:uid="{76EE5387-6502-4CD3-8C46-30820475E4C7}"/>
    <hyperlink ref="A56" r:id="rId47" display="https://www.worldometers.info/coronavirus/usa/wyoming/" xr:uid="{EDB77ACA-9712-48DC-B64E-A04AD2866B03}"/>
    <hyperlink ref="A29" r:id="rId48" display="https://www.worldometers.info/coronavirus/usa/montana/" xr:uid="{0AEAB526-F94C-497B-BDA3-C9E254A81C6D}"/>
    <hyperlink ref="A51" r:id="rId49" display="https://www.worldometers.info/coronavirus/usa/vermont/" xr:uid="{5D6F5287-5BE4-49BB-8EA7-2462710C5013}"/>
    <hyperlink ref="A3" r:id="rId50" display="https://www.worldometers.info/coronavirus/usa/alaska/" xr:uid="{B9DCFCF5-1731-42BA-A89D-22F4FACF8E60}"/>
    <hyperlink ref="A14" r:id="rId51" display="https://www.worldometers.info/coronavirus/usa/hawaii/" xr:uid="{90BC54CE-6746-4EED-AA19-3AEB433E457F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1058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1963</v>
      </c>
    </row>
    <row r="5" spans="1:2" ht="15" thickBot="1" x14ac:dyDescent="0.4">
      <c r="A5" s="37" t="s">
        <v>34</v>
      </c>
      <c r="B5" s="31">
        <v>305</v>
      </c>
    </row>
    <row r="6" spans="1:2" ht="15" thickBot="1" x14ac:dyDescent="0.4">
      <c r="A6" s="37" t="s">
        <v>10</v>
      </c>
      <c r="B6" s="31">
        <v>6723</v>
      </c>
    </row>
    <row r="7" spans="1:2" ht="15" thickBot="1" x14ac:dyDescent="0.4">
      <c r="A7" s="37" t="s">
        <v>18</v>
      </c>
      <c r="B7" s="31">
        <v>1704</v>
      </c>
    </row>
    <row r="8" spans="1:2" ht="15" thickBot="1" x14ac:dyDescent="0.4">
      <c r="A8" s="37" t="s">
        <v>23</v>
      </c>
      <c r="B8" s="31">
        <v>4343</v>
      </c>
    </row>
    <row r="9" spans="1:2" ht="15" thickBot="1" x14ac:dyDescent="0.4">
      <c r="A9" s="37" t="s">
        <v>43</v>
      </c>
      <c r="B9" s="31">
        <v>515</v>
      </c>
    </row>
    <row r="10" spans="1:2" ht="29.5" thickBot="1" x14ac:dyDescent="0.4">
      <c r="A10" s="37" t="s">
        <v>63</v>
      </c>
      <c r="B10" s="31">
        <v>564</v>
      </c>
    </row>
    <row r="11" spans="1:2" ht="15" thickBot="1" x14ac:dyDescent="0.4">
      <c r="A11" s="37" t="s">
        <v>13</v>
      </c>
      <c r="B11" s="31">
        <v>3890</v>
      </c>
    </row>
    <row r="12" spans="1:2" ht="15" thickBot="1" x14ac:dyDescent="0.4">
      <c r="A12" s="37" t="s">
        <v>16</v>
      </c>
      <c r="B12" s="31">
        <v>2922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98</v>
      </c>
    </row>
    <row r="16" spans="1:2" ht="15" thickBot="1" x14ac:dyDescent="0.4">
      <c r="A16" s="37" t="s">
        <v>12</v>
      </c>
      <c r="B16" s="31">
        <v>7309</v>
      </c>
    </row>
    <row r="17" spans="1:2" ht="15" thickBot="1" x14ac:dyDescent="0.4">
      <c r="A17" s="37" t="s">
        <v>27</v>
      </c>
      <c r="B17" s="31">
        <v>2732</v>
      </c>
    </row>
    <row r="18" spans="1:2" ht="15" thickBot="1" x14ac:dyDescent="0.4">
      <c r="A18" s="37" t="s">
        <v>41</v>
      </c>
      <c r="B18" s="31">
        <v>739</v>
      </c>
    </row>
    <row r="19" spans="1:2" ht="15" thickBot="1" x14ac:dyDescent="0.4">
      <c r="A19" s="37" t="s">
        <v>45</v>
      </c>
      <c r="B19" s="31">
        <v>290</v>
      </c>
    </row>
    <row r="20" spans="1:2" ht="15" thickBot="1" x14ac:dyDescent="0.4">
      <c r="A20" s="37" t="s">
        <v>38</v>
      </c>
      <c r="B20" s="31">
        <v>608</v>
      </c>
    </row>
    <row r="21" spans="1:2" ht="15" thickBot="1" x14ac:dyDescent="0.4">
      <c r="A21" s="37" t="s">
        <v>14</v>
      </c>
      <c r="B21" s="31">
        <v>3344</v>
      </c>
    </row>
    <row r="22" spans="1:2" ht="15" thickBot="1" x14ac:dyDescent="0.4">
      <c r="A22" s="37" t="s">
        <v>39</v>
      </c>
      <c r="B22" s="31">
        <v>110</v>
      </c>
    </row>
    <row r="23" spans="1:2" ht="15" thickBot="1" x14ac:dyDescent="0.4">
      <c r="A23" s="37" t="s">
        <v>26</v>
      </c>
      <c r="B23" s="31">
        <v>3275</v>
      </c>
    </row>
    <row r="24" spans="1:2" ht="15" thickBot="1" x14ac:dyDescent="0.4">
      <c r="A24" s="37" t="s">
        <v>17</v>
      </c>
      <c r="B24" s="31">
        <v>8243</v>
      </c>
    </row>
    <row r="25" spans="1:2" ht="15" thickBot="1" x14ac:dyDescent="0.4">
      <c r="A25" s="37" t="s">
        <v>11</v>
      </c>
      <c r="B25" s="31">
        <v>6262</v>
      </c>
    </row>
    <row r="26" spans="1:2" ht="15" thickBot="1" x14ac:dyDescent="0.4">
      <c r="A26" s="37" t="s">
        <v>32</v>
      </c>
      <c r="B26" s="31">
        <v>1523</v>
      </c>
    </row>
    <row r="27" spans="1:2" ht="15" thickBot="1" x14ac:dyDescent="0.4">
      <c r="A27" s="37" t="s">
        <v>30</v>
      </c>
      <c r="B27" s="31">
        <v>1188</v>
      </c>
    </row>
    <row r="28" spans="1:2" ht="15" thickBot="1" x14ac:dyDescent="0.4">
      <c r="A28" s="37" t="s">
        <v>35</v>
      </c>
      <c r="B28" s="31">
        <v>1091</v>
      </c>
    </row>
    <row r="29" spans="1:2" ht="15" thickBot="1" x14ac:dyDescent="0.4">
      <c r="A29" s="37" t="s">
        <v>51</v>
      </c>
      <c r="B29" s="31">
        <v>23</v>
      </c>
    </row>
    <row r="30" spans="1:2" ht="15" thickBot="1" x14ac:dyDescent="0.4">
      <c r="A30" s="37" t="s">
        <v>50</v>
      </c>
      <c r="B30" s="31">
        <v>282</v>
      </c>
    </row>
    <row r="31" spans="1:2" ht="15" thickBot="1" x14ac:dyDescent="0.4">
      <c r="A31" s="37" t="s">
        <v>31</v>
      </c>
      <c r="B31" s="31">
        <v>553</v>
      </c>
    </row>
    <row r="32" spans="1:2" ht="29.5" thickBot="1" x14ac:dyDescent="0.4">
      <c r="A32" s="37" t="s">
        <v>42</v>
      </c>
      <c r="B32" s="31">
        <v>386</v>
      </c>
    </row>
    <row r="33" spans="1:2" ht="15" thickBot="1" x14ac:dyDescent="0.4">
      <c r="A33" s="37" t="s">
        <v>8</v>
      </c>
      <c r="B33" s="31">
        <v>15416</v>
      </c>
    </row>
    <row r="34" spans="1:2" ht="15" thickBot="1" x14ac:dyDescent="0.4">
      <c r="A34" s="37" t="s">
        <v>44</v>
      </c>
      <c r="B34" s="31">
        <v>527</v>
      </c>
    </row>
    <row r="35" spans="1:2" ht="15" thickBot="1" x14ac:dyDescent="0.4">
      <c r="A35" s="37" t="s">
        <v>7</v>
      </c>
      <c r="B35" s="31">
        <v>32311</v>
      </c>
    </row>
    <row r="36" spans="1:2" ht="15" thickBot="1" x14ac:dyDescent="0.4">
      <c r="A36" s="37" t="s">
        <v>24</v>
      </c>
      <c r="B36" s="31">
        <v>1468</v>
      </c>
    </row>
    <row r="37" spans="1:2" ht="15" thickBot="1" x14ac:dyDescent="0.4">
      <c r="A37" s="37" t="s">
        <v>53</v>
      </c>
      <c r="B37" s="31">
        <v>85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2998</v>
      </c>
    </row>
    <row r="40" spans="1:2" ht="15" thickBot="1" x14ac:dyDescent="0.4">
      <c r="A40" s="37" t="s">
        <v>46</v>
      </c>
      <c r="B40" s="31">
        <v>407</v>
      </c>
    </row>
    <row r="41" spans="1:2" ht="15" thickBot="1" x14ac:dyDescent="0.4">
      <c r="A41" s="37" t="s">
        <v>37</v>
      </c>
      <c r="B41" s="31">
        <v>224</v>
      </c>
    </row>
    <row r="42" spans="1:2" ht="15" thickBot="1" x14ac:dyDescent="0.4">
      <c r="A42" s="37" t="s">
        <v>19</v>
      </c>
      <c r="B42" s="31">
        <v>6873</v>
      </c>
    </row>
    <row r="43" spans="1:2" ht="15" thickBot="1" x14ac:dyDescent="0.4">
      <c r="A43" s="3" t="s">
        <v>65</v>
      </c>
      <c r="B43" s="31">
        <v>159</v>
      </c>
    </row>
    <row r="44" spans="1:2" ht="15" thickBot="1" x14ac:dyDescent="0.4">
      <c r="A44" s="37" t="s">
        <v>40</v>
      </c>
      <c r="B44" s="31">
        <v>971</v>
      </c>
    </row>
    <row r="45" spans="1:2" ht="15" thickBot="1" x14ac:dyDescent="0.4">
      <c r="A45" s="37" t="s">
        <v>25</v>
      </c>
      <c r="B45" s="31">
        <v>884</v>
      </c>
    </row>
    <row r="46" spans="1:2" ht="15" thickBot="1" x14ac:dyDescent="0.4">
      <c r="A46" s="37" t="s">
        <v>54</v>
      </c>
      <c r="B46" s="31">
        <v>98</v>
      </c>
    </row>
    <row r="47" spans="1:2" ht="15" thickBot="1" x14ac:dyDescent="0.4">
      <c r="A47" s="37" t="s">
        <v>20</v>
      </c>
      <c r="B47" s="31">
        <v>685</v>
      </c>
    </row>
    <row r="48" spans="1:2" ht="15" thickBot="1" x14ac:dyDescent="0.4">
      <c r="A48" s="37" t="s">
        <v>15</v>
      </c>
      <c r="B48" s="31">
        <v>2944</v>
      </c>
    </row>
    <row r="49" spans="1:2" ht="21.5" thickBot="1" x14ac:dyDescent="0.4">
      <c r="A49" s="54" t="s">
        <v>66</v>
      </c>
      <c r="B49" s="55">
        <v>6</v>
      </c>
    </row>
    <row r="50" spans="1:2" ht="15" thickBot="1" x14ac:dyDescent="0.4">
      <c r="A50" s="37" t="s">
        <v>28</v>
      </c>
      <c r="B50" s="31">
        <v>201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1905</v>
      </c>
    </row>
    <row r="53" spans="1:2" ht="15" thickBot="1" x14ac:dyDescent="0.4">
      <c r="A53" s="37" t="s">
        <v>9</v>
      </c>
      <c r="B53" s="31">
        <v>1394</v>
      </c>
    </row>
    <row r="54" spans="1:2" ht="15" thickBot="1" x14ac:dyDescent="0.4">
      <c r="A54" s="37" t="s">
        <v>56</v>
      </c>
      <c r="B54" s="31">
        <v>95</v>
      </c>
    </row>
    <row r="55" spans="1:2" ht="15" thickBot="1" x14ac:dyDescent="0.4">
      <c r="A55" s="37" t="s">
        <v>22</v>
      </c>
      <c r="B55" s="31">
        <v>807</v>
      </c>
    </row>
    <row r="56" spans="1:2" ht="15" thickBot="1" x14ac:dyDescent="0.4">
      <c r="A56" s="47" t="s">
        <v>55</v>
      </c>
      <c r="B56" s="32">
        <v>21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6AE6575F-8B19-4E43-AB13-E9A631ADF2F9}"/>
    <hyperlink ref="A6" r:id="rId2" display="https://www.worldometers.info/coronavirus/usa/california/" xr:uid="{11E32B45-E28E-4D34-B45E-88625CB3C234}"/>
    <hyperlink ref="A48" r:id="rId3" display="https://www.worldometers.info/coronavirus/usa/texas/" xr:uid="{C55BF591-1909-453C-B3BD-891A024F5280}"/>
    <hyperlink ref="A11" r:id="rId4" display="https://www.worldometers.info/coronavirus/usa/florida/" xr:uid="{627D5134-29F8-4CD0-88B2-9F0396646DD0}"/>
    <hyperlink ref="A33" r:id="rId5" display="https://www.worldometers.info/coronavirus/usa/new-jersey/" xr:uid="{AC1B2C94-765F-4A18-BE88-D1308099F6CC}"/>
    <hyperlink ref="A16" r:id="rId6" display="https://www.worldometers.info/coronavirus/usa/illinois/" xr:uid="{3F380973-DCAC-4365-B978-6858A741DC42}"/>
    <hyperlink ref="A24" r:id="rId7" display="https://www.worldometers.info/coronavirus/usa/massachusetts/" xr:uid="{8CC9C833-7805-4273-AE17-669F1C25F94A}"/>
    <hyperlink ref="A4" r:id="rId8" display="https://www.worldometers.info/coronavirus/usa/arizona/" xr:uid="{BB766637-25BF-45D5-8C89-CE9FB62F05A6}"/>
    <hyperlink ref="A12" r:id="rId9" display="https://www.worldometers.info/coronavirus/usa/georgia/" xr:uid="{56AB56B9-27FE-4B94-8092-801078DEB195}"/>
    <hyperlink ref="A42" r:id="rId10" display="https://www.worldometers.info/coronavirus/usa/pennsylvania/" xr:uid="{4EBD1BAC-A23C-4338-A248-67939B6671B8}"/>
    <hyperlink ref="A36" r:id="rId11" display="https://www.worldometers.info/coronavirus/usa/north-carolina/" xr:uid="{58AB84BE-94B2-4152-8BDF-689FE5D44264}"/>
    <hyperlink ref="A25" r:id="rId12" display="https://www.worldometers.info/coronavirus/usa/michigan/" xr:uid="{AF1E2B8E-A585-427D-8E6C-23D00B345CC6}"/>
    <hyperlink ref="A23" r:id="rId13" display="https://www.worldometers.info/coronavirus/usa/maryland/" xr:uid="{7F7FCD23-7026-456D-8334-29BA37792364}"/>
    <hyperlink ref="A21" r:id="rId14" display="https://www.worldometers.info/coronavirus/usa/louisiana/" xr:uid="{BA721BBC-8919-4609-8FBA-246CFBB726FF}"/>
    <hyperlink ref="A52" r:id="rId15" display="https://www.worldometers.info/coronavirus/usa/virginia/" xr:uid="{7752DE90-9AD1-4C5F-9D72-CA2CF347FF6B}"/>
    <hyperlink ref="A39" r:id="rId16" display="https://www.worldometers.info/coronavirus/usa/ohio/" xr:uid="{BD9A1B01-920A-405D-A440-3DFDC442C9C0}"/>
    <hyperlink ref="A47" r:id="rId17" display="https://www.worldometers.info/coronavirus/usa/tennessee/" xr:uid="{714BF97D-916F-41B7-AD7C-96F0FB8DC107}"/>
    <hyperlink ref="A17" r:id="rId18" display="https://www.worldometers.info/coronavirus/usa/indiana/" xr:uid="{DA434B38-8557-4F0A-96A0-49416F474957}"/>
    <hyperlink ref="A45" r:id="rId19" display="https://www.worldometers.info/coronavirus/usa/south-carolina/" xr:uid="{FA957AB1-EFFA-4B64-9D20-3D540E269E46}"/>
    <hyperlink ref="A8" r:id="rId20" display="https://www.worldometers.info/coronavirus/usa/connecticut/" xr:uid="{90CEA3A6-DFEB-4D8E-A53D-B7806068172D}"/>
    <hyperlink ref="A2" r:id="rId21" display="https://www.worldometers.info/coronavirus/usa/alabama/" xr:uid="{F6FE25F9-D18B-4FAC-BA0F-9A6846E7C9C5}"/>
    <hyperlink ref="A26" r:id="rId22" display="https://www.worldometers.info/coronavirus/usa/minnesota/" xr:uid="{464CE244-EE4D-45BB-A312-3F2C6CD54AFF}"/>
    <hyperlink ref="A53" r:id="rId23" display="https://www.worldometers.info/coronavirus/usa/washington/" xr:uid="{84D93F46-C5B6-45EC-9E0D-37454CDD3F03}"/>
    <hyperlink ref="A7" r:id="rId24" display="https://www.worldometers.info/coronavirus/usa/colorado/" xr:uid="{0CBA2508-FFDE-4D61-9455-547F3E3F03D9}"/>
    <hyperlink ref="A55" r:id="rId25" display="https://www.worldometers.info/coronavirus/usa/wisconsin/" xr:uid="{6A000E65-9415-4944-9AA5-C58AE860462F}"/>
    <hyperlink ref="A27" r:id="rId26" display="https://www.worldometers.info/coronavirus/usa/mississippi/" xr:uid="{4D25B7DB-C112-4F5C-8F52-5EFDBE37FB7C}"/>
    <hyperlink ref="A18" r:id="rId27" display="https://www.worldometers.info/coronavirus/usa/iowa/" xr:uid="{99B38DE1-16A6-42D6-B818-8674682F505F}"/>
    <hyperlink ref="A50" r:id="rId28" display="https://www.worldometers.info/coronavirus/usa/utah/" xr:uid="{CB0D7B22-2211-493A-A8F4-13C399CF9789}"/>
    <hyperlink ref="A28" r:id="rId29" display="https://www.worldometers.info/coronavirus/usa/missouri/" xr:uid="{268F99E0-9DEC-4FE6-B0F3-6FE26CB0EE42}"/>
    <hyperlink ref="A5" r:id="rId30" display="https://www.worldometers.info/coronavirus/usa/arkansas/" xr:uid="{7EBF8E42-3212-4FB9-9A84-432E7D6E54B1}"/>
    <hyperlink ref="A31" r:id="rId31" display="https://www.worldometers.info/coronavirus/usa/nevada/" xr:uid="{F1B33D6D-DA1B-4CEB-994E-9A0268E43676}"/>
    <hyperlink ref="A30" r:id="rId32" display="https://www.worldometers.info/coronavirus/usa/nebraska/" xr:uid="{69C6DB23-15A7-42FF-8D6A-D2A1323E7EC6}"/>
    <hyperlink ref="A20" r:id="rId33" display="https://www.worldometers.info/coronavirus/usa/kentucky/" xr:uid="{8E7299E9-337C-4786-936C-3075D0331C8F}"/>
    <hyperlink ref="A40" r:id="rId34" display="https://www.worldometers.info/coronavirus/usa/oklahoma/" xr:uid="{DD843F8B-4796-4B0A-B968-C0F7FAF86798}"/>
    <hyperlink ref="A19" r:id="rId35" display="https://www.worldometers.info/coronavirus/usa/kansas/" xr:uid="{7279077C-FC50-44B0-9B16-7C03A0C60523}"/>
    <hyperlink ref="A44" r:id="rId36" display="https://www.worldometers.info/coronavirus/usa/rhode-island/" xr:uid="{A4C673B2-3D8C-4287-B109-E6BA0C9F8291}"/>
    <hyperlink ref="A34" r:id="rId37" display="https://www.worldometers.info/coronavirus/usa/new-mexico/" xr:uid="{A11C7BCF-E112-4803-B41A-78773D90B142}"/>
    <hyperlink ref="A9" r:id="rId38" display="https://www.worldometers.info/coronavirus/usa/delaware/" xr:uid="{B33BE606-4138-4A6F-A9E6-613F512F2E47}"/>
    <hyperlink ref="A41" r:id="rId39" display="https://www.worldometers.info/coronavirus/usa/oregon/" xr:uid="{0A7C7AAA-7E32-4D29-BF58-C28A2F972E57}"/>
    <hyperlink ref="A10" r:id="rId40" display="https://www.worldometers.info/coronavirus/usa/district-of-columbia/" xr:uid="{481AA749-A1E2-4022-B8C9-B9C3358AD3C4}"/>
    <hyperlink ref="A15" r:id="rId41" display="https://www.worldometers.info/coronavirus/usa/idaho/" xr:uid="{F5A43071-86A3-4B02-AEFD-93802C34BDA6}"/>
    <hyperlink ref="A46" r:id="rId42" display="https://www.worldometers.info/coronavirus/usa/south-dakota/" xr:uid="{B3D7E866-E5EE-47F8-B0B1-5FE36D3B8200}"/>
    <hyperlink ref="A32" r:id="rId43" display="https://www.worldometers.info/coronavirus/usa/new-hampshire/" xr:uid="{D966297A-969B-4F6E-A136-078C3C284179}"/>
    <hyperlink ref="A37" r:id="rId44" display="https://www.worldometers.info/coronavirus/usa/north-dakota/" xr:uid="{D3EB11D9-24A8-4E39-8163-3048834B72DC}"/>
    <hyperlink ref="A54" r:id="rId45" display="https://www.worldometers.info/coronavirus/usa/west-virginia/" xr:uid="{A5790E0C-1086-4B45-BC4C-659DD91FF746}"/>
    <hyperlink ref="A22" r:id="rId46" display="https://www.worldometers.info/coronavirus/usa/maine/" xr:uid="{81F57DD5-4FC3-499F-AD32-42A76D634546}"/>
    <hyperlink ref="A56" r:id="rId47" display="https://www.worldometers.info/coronavirus/usa/wyoming/" xr:uid="{1928971F-3C50-469C-B4F3-BEE6B4CD2862}"/>
    <hyperlink ref="A29" r:id="rId48" display="https://www.worldometers.info/coronavirus/usa/montana/" xr:uid="{AEFB038D-0DD1-4181-BAFD-90D5D513B31D}"/>
    <hyperlink ref="A51" r:id="rId49" display="https://www.worldometers.info/coronavirus/usa/vermont/" xr:uid="{AAADF8A2-7F0F-416C-B744-496180E0CDBD}"/>
    <hyperlink ref="A3" r:id="rId50" display="https://www.worldometers.info/coronavirus/usa/alaska/" xr:uid="{2D703B79-5AEA-4ED7-848D-F329988F3C0A}"/>
    <hyperlink ref="A14" r:id="rId51" display="https://www.worldometers.info/coronavirus/usa/hawaii/" xr:uid="{24D32899-215C-4728-8E15-12FF708A7E4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1058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1963</v>
      </c>
    </row>
    <row r="5" spans="1:3" ht="15" thickBot="1" x14ac:dyDescent="0.4">
      <c r="A5" s="27" t="s">
        <v>34</v>
      </c>
      <c r="B5" s="37" t="s">
        <v>34</v>
      </c>
      <c r="C5" s="31">
        <v>305</v>
      </c>
    </row>
    <row r="6" spans="1:3" ht="15" thickBot="1" x14ac:dyDescent="0.4">
      <c r="A6" s="27" t="s">
        <v>10</v>
      </c>
      <c r="B6" s="37" t="s">
        <v>10</v>
      </c>
      <c r="C6" s="31">
        <v>6723</v>
      </c>
    </row>
    <row r="7" spans="1:3" ht="15" thickBot="1" x14ac:dyDescent="0.4">
      <c r="A7" s="27" t="s">
        <v>18</v>
      </c>
      <c r="B7" s="37" t="s">
        <v>18</v>
      </c>
      <c r="C7" s="31">
        <v>1704</v>
      </c>
    </row>
    <row r="8" spans="1:3" ht="15" thickBot="1" x14ac:dyDescent="0.4">
      <c r="A8" s="27" t="s">
        <v>23</v>
      </c>
      <c r="B8" s="37" t="s">
        <v>23</v>
      </c>
      <c r="C8" s="31">
        <v>4343</v>
      </c>
    </row>
    <row r="9" spans="1:3" ht="15" thickBot="1" x14ac:dyDescent="0.4">
      <c r="A9" s="27" t="s">
        <v>43</v>
      </c>
      <c r="B9" s="37" t="s">
        <v>43</v>
      </c>
      <c r="C9" s="31">
        <v>515</v>
      </c>
    </row>
    <row r="10" spans="1:3" ht="29.5" thickBot="1" x14ac:dyDescent="0.4">
      <c r="A10" s="27" t="s">
        <v>95</v>
      </c>
      <c r="B10" s="37" t="s">
        <v>63</v>
      </c>
      <c r="C10" s="31">
        <v>564</v>
      </c>
    </row>
    <row r="11" spans="1:3" ht="15" thickBot="1" x14ac:dyDescent="0.4">
      <c r="A11" s="27" t="s">
        <v>13</v>
      </c>
      <c r="B11" s="37" t="s">
        <v>13</v>
      </c>
      <c r="C11" s="31">
        <v>3890</v>
      </c>
    </row>
    <row r="12" spans="1:3" ht="15" thickBot="1" x14ac:dyDescent="0.4">
      <c r="A12" s="27" t="s">
        <v>16</v>
      </c>
      <c r="B12" s="37" t="s">
        <v>16</v>
      </c>
      <c r="C12" s="31">
        <v>2922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98</v>
      </c>
    </row>
    <row r="16" spans="1:3" ht="15" thickBot="1" x14ac:dyDescent="0.4">
      <c r="A16" s="27" t="s">
        <v>12</v>
      </c>
      <c r="B16" s="37" t="s">
        <v>12</v>
      </c>
      <c r="C16" s="31">
        <v>7309</v>
      </c>
    </row>
    <row r="17" spans="1:3" ht="15" thickBot="1" x14ac:dyDescent="0.4">
      <c r="A17" s="27" t="s">
        <v>27</v>
      </c>
      <c r="B17" s="37" t="s">
        <v>27</v>
      </c>
      <c r="C17" s="31">
        <v>2732</v>
      </c>
    </row>
    <row r="18" spans="1:3" ht="15" thickBot="1" x14ac:dyDescent="0.4">
      <c r="A18" s="27" t="s">
        <v>41</v>
      </c>
      <c r="B18" s="37" t="s">
        <v>41</v>
      </c>
      <c r="C18" s="31">
        <v>739</v>
      </c>
    </row>
    <row r="19" spans="1:3" ht="15" thickBot="1" x14ac:dyDescent="0.4">
      <c r="A19" s="27" t="s">
        <v>45</v>
      </c>
      <c r="B19" s="37" t="s">
        <v>45</v>
      </c>
      <c r="C19" s="31">
        <v>290</v>
      </c>
    </row>
    <row r="20" spans="1:3" ht="15" thickBot="1" x14ac:dyDescent="0.4">
      <c r="A20" s="27" t="s">
        <v>38</v>
      </c>
      <c r="B20" s="37" t="s">
        <v>38</v>
      </c>
      <c r="C20" s="31">
        <v>608</v>
      </c>
    </row>
    <row r="21" spans="1:3" ht="15" thickBot="1" x14ac:dyDescent="0.4">
      <c r="A21" s="27" t="s">
        <v>14</v>
      </c>
      <c r="B21" s="37" t="s">
        <v>14</v>
      </c>
      <c r="C21" s="31">
        <v>3344</v>
      </c>
    </row>
    <row r="22" spans="1:3" ht="15" thickBot="1" x14ac:dyDescent="0.4">
      <c r="B22" s="37" t="s">
        <v>39</v>
      </c>
      <c r="C22" s="31">
        <v>110</v>
      </c>
    </row>
    <row r="23" spans="1:3" ht="15" thickBot="1" x14ac:dyDescent="0.4">
      <c r="A23" s="27" t="s">
        <v>26</v>
      </c>
      <c r="B23" s="37" t="s">
        <v>26</v>
      </c>
      <c r="C23" s="31">
        <v>3275</v>
      </c>
    </row>
    <row r="24" spans="1:3" ht="15" thickBot="1" x14ac:dyDescent="0.4">
      <c r="A24" s="27" t="s">
        <v>17</v>
      </c>
      <c r="B24" s="37" t="s">
        <v>17</v>
      </c>
      <c r="C24" s="31">
        <v>8243</v>
      </c>
    </row>
    <row r="25" spans="1:3" ht="15" thickBot="1" x14ac:dyDescent="0.4">
      <c r="A25" s="27" t="s">
        <v>11</v>
      </c>
      <c r="B25" s="37" t="s">
        <v>11</v>
      </c>
      <c r="C25" s="31">
        <v>6262</v>
      </c>
    </row>
    <row r="26" spans="1:3" ht="15" thickBot="1" x14ac:dyDescent="0.4">
      <c r="A26" s="27" t="s">
        <v>32</v>
      </c>
      <c r="B26" s="37" t="s">
        <v>32</v>
      </c>
      <c r="C26" s="31">
        <v>1523</v>
      </c>
    </row>
    <row r="27" spans="1:3" ht="15" thickBot="1" x14ac:dyDescent="0.4">
      <c r="A27" s="27" t="s">
        <v>30</v>
      </c>
      <c r="B27" s="37" t="s">
        <v>30</v>
      </c>
      <c r="C27" s="31">
        <v>1188</v>
      </c>
    </row>
    <row r="28" spans="1:3" ht="15" thickBot="1" x14ac:dyDescent="0.4">
      <c r="A28" s="27" t="s">
        <v>35</v>
      </c>
      <c r="B28" s="37" t="s">
        <v>35</v>
      </c>
      <c r="C28" s="31">
        <v>1091</v>
      </c>
    </row>
    <row r="29" spans="1:3" ht="15" thickBot="1" x14ac:dyDescent="0.4">
      <c r="B29" s="37" t="s">
        <v>51</v>
      </c>
      <c r="C29" s="31">
        <v>23</v>
      </c>
    </row>
    <row r="30" spans="1:3" ht="15" thickBot="1" x14ac:dyDescent="0.4">
      <c r="B30" s="37" t="s">
        <v>50</v>
      </c>
      <c r="C30" s="31">
        <v>282</v>
      </c>
    </row>
    <row r="31" spans="1:3" ht="15" thickBot="1" x14ac:dyDescent="0.4">
      <c r="A31" s="27" t="s">
        <v>31</v>
      </c>
      <c r="B31" s="37" t="s">
        <v>31</v>
      </c>
      <c r="C31" s="31">
        <v>553</v>
      </c>
    </row>
    <row r="32" spans="1:3" ht="15" thickBot="1" x14ac:dyDescent="0.4">
      <c r="A32" s="27" t="s">
        <v>42</v>
      </c>
      <c r="B32" s="37" t="s">
        <v>42</v>
      </c>
      <c r="C32" s="31">
        <v>386</v>
      </c>
    </row>
    <row r="33" spans="1:3" ht="15" thickBot="1" x14ac:dyDescent="0.4">
      <c r="A33" s="27" t="s">
        <v>8</v>
      </c>
      <c r="B33" s="37" t="s">
        <v>8</v>
      </c>
      <c r="C33" s="31">
        <v>15416</v>
      </c>
    </row>
    <row r="34" spans="1:3" ht="15" thickBot="1" x14ac:dyDescent="0.4">
      <c r="A34" s="27" t="s">
        <v>44</v>
      </c>
      <c r="B34" s="37" t="s">
        <v>44</v>
      </c>
      <c r="C34" s="31">
        <v>527</v>
      </c>
    </row>
    <row r="35" spans="1:3" ht="15" thickBot="1" x14ac:dyDescent="0.4">
      <c r="A35" s="27" t="s">
        <v>7</v>
      </c>
      <c r="B35" s="37" t="s">
        <v>7</v>
      </c>
      <c r="C35" s="31">
        <v>32311</v>
      </c>
    </row>
    <row r="36" spans="1:3" ht="15" thickBot="1" x14ac:dyDescent="0.4">
      <c r="A36" s="27" t="s">
        <v>24</v>
      </c>
      <c r="B36" s="37" t="s">
        <v>24</v>
      </c>
      <c r="C36" s="31">
        <v>1468</v>
      </c>
    </row>
    <row r="37" spans="1:3" ht="15" thickBot="1" x14ac:dyDescent="0.4">
      <c r="B37" s="37" t="s">
        <v>53</v>
      </c>
      <c r="C37" s="31">
        <v>85</v>
      </c>
    </row>
    <row r="38" spans="1:3" ht="15" thickBot="1" x14ac:dyDescent="0.4">
      <c r="A38" s="27" t="s">
        <v>21</v>
      </c>
      <c r="B38" s="37" t="s">
        <v>21</v>
      </c>
      <c r="C38" s="31">
        <v>2998</v>
      </c>
    </row>
    <row r="39" spans="1:3" ht="15" thickBot="1" x14ac:dyDescent="0.4">
      <c r="A39" s="27" t="s">
        <v>46</v>
      </c>
      <c r="B39" s="37" t="s">
        <v>46</v>
      </c>
      <c r="C39" s="31">
        <v>407</v>
      </c>
    </row>
    <row r="40" spans="1:3" ht="15" thickBot="1" x14ac:dyDescent="0.4">
      <c r="A40" s="27" t="s">
        <v>37</v>
      </c>
      <c r="B40" s="37" t="s">
        <v>37</v>
      </c>
      <c r="C40" s="31">
        <v>224</v>
      </c>
    </row>
    <row r="41" spans="1:3" ht="15" thickBot="1" x14ac:dyDescent="0.4">
      <c r="A41" s="27" t="s">
        <v>19</v>
      </c>
      <c r="B41" s="37" t="s">
        <v>19</v>
      </c>
      <c r="C41" s="31">
        <v>6873</v>
      </c>
    </row>
    <row r="42" spans="1:3" ht="13" thickBot="1" x14ac:dyDescent="0.4">
      <c r="A42" s="27" t="s">
        <v>65</v>
      </c>
      <c r="B42" s="3" t="s">
        <v>65</v>
      </c>
      <c r="C42" s="31">
        <v>159</v>
      </c>
    </row>
    <row r="43" spans="1:3" ht="15" thickBot="1" x14ac:dyDescent="0.4">
      <c r="B43" s="37" t="s">
        <v>40</v>
      </c>
      <c r="C43" s="31">
        <v>971</v>
      </c>
    </row>
    <row r="44" spans="1:3" ht="15" thickBot="1" x14ac:dyDescent="0.4">
      <c r="A44" s="27" t="s">
        <v>25</v>
      </c>
      <c r="B44" s="37" t="s">
        <v>25</v>
      </c>
      <c r="C44" s="31">
        <v>884</v>
      </c>
    </row>
    <row r="45" spans="1:3" ht="15" thickBot="1" x14ac:dyDescent="0.4">
      <c r="A45" s="27" t="s">
        <v>54</v>
      </c>
      <c r="B45" s="37" t="s">
        <v>54</v>
      </c>
      <c r="C45" s="31">
        <v>98</v>
      </c>
    </row>
    <row r="46" spans="1:3" ht="15" thickBot="1" x14ac:dyDescent="0.4">
      <c r="A46" s="27" t="s">
        <v>20</v>
      </c>
      <c r="B46" s="37" t="s">
        <v>20</v>
      </c>
      <c r="C46" s="31">
        <v>685</v>
      </c>
    </row>
    <row r="47" spans="1:3" ht="15" thickBot="1" x14ac:dyDescent="0.4">
      <c r="A47" s="27" t="s">
        <v>15</v>
      </c>
      <c r="B47" s="37" t="s">
        <v>15</v>
      </c>
      <c r="C47" s="31">
        <v>2944</v>
      </c>
    </row>
    <row r="48" spans="1:3" ht="15" thickBot="1" x14ac:dyDescent="0.4">
      <c r="A48" s="27" t="s">
        <v>28</v>
      </c>
      <c r="B48" s="37" t="s">
        <v>28</v>
      </c>
      <c r="C48" s="31">
        <v>201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1905</v>
      </c>
    </row>
    <row r="51" spans="1:3" ht="15" thickBot="1" x14ac:dyDescent="0.4">
      <c r="A51" s="27" t="s">
        <v>9</v>
      </c>
      <c r="B51" s="37" t="s">
        <v>9</v>
      </c>
      <c r="C51" s="31">
        <v>1394</v>
      </c>
    </row>
    <row r="52" spans="1:3" ht="15" thickBot="1" x14ac:dyDescent="0.4">
      <c r="B52" s="37" t="s">
        <v>56</v>
      </c>
      <c r="C52" s="31">
        <v>95</v>
      </c>
    </row>
    <row r="53" spans="1:3" ht="15" thickBot="1" x14ac:dyDescent="0.4">
      <c r="A53" s="27" t="s">
        <v>22</v>
      </c>
      <c r="B53" s="37" t="s">
        <v>22</v>
      </c>
      <c r="C53" s="31">
        <v>807</v>
      </c>
    </row>
    <row r="54" spans="1:3" ht="15" thickBot="1" x14ac:dyDescent="0.4">
      <c r="A54" s="27" t="s">
        <v>55</v>
      </c>
      <c r="B54" s="47" t="s">
        <v>55</v>
      </c>
      <c r="C54" s="32">
        <v>21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C290A7DE-F752-42D3-9921-7417F265F9E6}"/>
    <hyperlink ref="B6" r:id="rId2" display="https://www.worldometers.info/coronavirus/usa/california/" xr:uid="{B4EB5DA3-2B2F-470B-A2C1-322E2BCC5D99}"/>
    <hyperlink ref="B47" r:id="rId3" display="https://www.worldometers.info/coronavirus/usa/texas/" xr:uid="{B23B2A8B-45E6-4660-AE6D-137A0CB38A60}"/>
    <hyperlink ref="B11" r:id="rId4" display="https://www.worldometers.info/coronavirus/usa/florida/" xr:uid="{1A7AE1C3-3B7D-4B42-9234-E93E4443500F}"/>
    <hyperlink ref="B33" r:id="rId5" display="https://www.worldometers.info/coronavirus/usa/new-jersey/" xr:uid="{75FA1249-7E84-4949-8BB9-3E3074B4E73D}"/>
    <hyperlink ref="B16" r:id="rId6" display="https://www.worldometers.info/coronavirus/usa/illinois/" xr:uid="{E50F2786-5023-45CD-A9DE-93BDCB0BAE16}"/>
    <hyperlink ref="B24" r:id="rId7" display="https://www.worldometers.info/coronavirus/usa/massachusetts/" xr:uid="{AD80BCC0-EBBE-498A-88F0-5A85420DA773}"/>
    <hyperlink ref="B4" r:id="rId8" display="https://www.worldometers.info/coronavirus/usa/arizona/" xr:uid="{772D1A81-4861-4E61-B6D5-0F92899A97C0}"/>
    <hyperlink ref="B12" r:id="rId9" display="https://www.worldometers.info/coronavirus/usa/georgia/" xr:uid="{0D8AADD6-9178-4A49-A436-BEF7D7152088}"/>
    <hyperlink ref="B41" r:id="rId10" display="https://www.worldometers.info/coronavirus/usa/pennsylvania/" xr:uid="{7D98B908-E9CE-4974-8B20-9A5AF6B09A80}"/>
    <hyperlink ref="B36" r:id="rId11" display="https://www.worldometers.info/coronavirus/usa/north-carolina/" xr:uid="{0FB8A87D-4BF1-428C-B428-3914C8B5EE52}"/>
    <hyperlink ref="B25" r:id="rId12" display="https://www.worldometers.info/coronavirus/usa/michigan/" xr:uid="{0F8B04BB-C3CC-4155-AA45-4972269A208B}"/>
    <hyperlink ref="B23" r:id="rId13" display="https://www.worldometers.info/coronavirus/usa/maryland/" xr:uid="{2D6CE3BE-7254-43A4-9F35-CBF34FD43636}"/>
    <hyperlink ref="B21" r:id="rId14" display="https://www.worldometers.info/coronavirus/usa/louisiana/" xr:uid="{EAF1848A-39A5-4FFC-BDAE-49E564048FA4}"/>
    <hyperlink ref="B50" r:id="rId15" display="https://www.worldometers.info/coronavirus/usa/virginia/" xr:uid="{AB1FC21B-430F-4DB5-957D-540ACC88911F}"/>
    <hyperlink ref="B38" r:id="rId16" display="https://www.worldometers.info/coronavirus/usa/ohio/" xr:uid="{2C83968A-A863-49E0-AF2E-620577B3AE87}"/>
    <hyperlink ref="B46" r:id="rId17" display="https://www.worldometers.info/coronavirus/usa/tennessee/" xr:uid="{B6575F9A-E775-4E74-A039-6501A2FC5550}"/>
    <hyperlink ref="B17" r:id="rId18" display="https://www.worldometers.info/coronavirus/usa/indiana/" xr:uid="{286C0C11-813E-4A56-A787-DBD4F024CEEC}"/>
    <hyperlink ref="B44" r:id="rId19" display="https://www.worldometers.info/coronavirus/usa/south-carolina/" xr:uid="{144F8281-733C-462E-89E6-A04AB7EA9D04}"/>
    <hyperlink ref="B8" r:id="rId20" display="https://www.worldometers.info/coronavirus/usa/connecticut/" xr:uid="{A499DB0C-A0BE-4F8B-95CF-65CBA72F015C}"/>
    <hyperlink ref="B2" r:id="rId21" display="https://www.worldometers.info/coronavirus/usa/alabama/" xr:uid="{E7CDFB2D-3D04-42D7-A880-D2989F37ED3C}"/>
    <hyperlink ref="B26" r:id="rId22" display="https://www.worldometers.info/coronavirus/usa/minnesota/" xr:uid="{B27DD804-86A7-4F11-977F-B5588BC07587}"/>
    <hyperlink ref="B51" r:id="rId23" display="https://www.worldometers.info/coronavirus/usa/washington/" xr:uid="{EF26C0DE-6E18-4B4E-8CA6-76904016132D}"/>
    <hyperlink ref="B7" r:id="rId24" display="https://www.worldometers.info/coronavirus/usa/colorado/" xr:uid="{9D56BA5F-431E-420C-BC3B-6D3228F91ECC}"/>
    <hyperlink ref="B53" r:id="rId25" display="https://www.worldometers.info/coronavirus/usa/wisconsin/" xr:uid="{0E1E11EF-EDCD-40F0-841A-EAE399376898}"/>
    <hyperlink ref="B27" r:id="rId26" display="https://www.worldometers.info/coronavirus/usa/mississippi/" xr:uid="{F081AF7F-0E17-45AF-9520-3112E4559670}"/>
    <hyperlink ref="B18" r:id="rId27" display="https://www.worldometers.info/coronavirus/usa/iowa/" xr:uid="{91B3D0B6-C948-4A50-82BA-7C81E60E5F95}"/>
    <hyperlink ref="B48" r:id="rId28" display="https://www.worldometers.info/coronavirus/usa/utah/" xr:uid="{AF0ECF60-D2B6-4AF6-A894-CD2DF1AEA276}"/>
    <hyperlink ref="B28" r:id="rId29" display="https://www.worldometers.info/coronavirus/usa/missouri/" xr:uid="{A219C355-142C-48B7-A34D-9403CF0A9B97}"/>
    <hyperlink ref="B5" r:id="rId30" display="https://www.worldometers.info/coronavirus/usa/arkansas/" xr:uid="{90AB632B-61F8-4217-98F1-16C2A21CEEC8}"/>
    <hyperlink ref="B31" r:id="rId31" display="https://www.worldometers.info/coronavirus/usa/nevada/" xr:uid="{A19C1668-AA6D-443C-B09B-91D828A29C3B}"/>
    <hyperlink ref="B30" r:id="rId32" display="https://www.worldometers.info/coronavirus/usa/nebraska/" xr:uid="{C226C388-3078-410A-8E37-6D7505F2C836}"/>
    <hyperlink ref="B20" r:id="rId33" display="https://www.worldometers.info/coronavirus/usa/kentucky/" xr:uid="{E6E1894F-7433-43C6-8D11-78FD1158C015}"/>
    <hyperlink ref="B39" r:id="rId34" display="https://www.worldometers.info/coronavirus/usa/oklahoma/" xr:uid="{A1A4D574-3771-43BB-BE62-8CE36C420F0F}"/>
    <hyperlink ref="B19" r:id="rId35" display="https://www.worldometers.info/coronavirus/usa/kansas/" xr:uid="{7F8F5B17-FDF8-4B5C-93B3-FFCEE245AF68}"/>
    <hyperlink ref="B43" r:id="rId36" display="https://www.worldometers.info/coronavirus/usa/rhode-island/" xr:uid="{04B4BDBE-B737-441F-AD89-08EEF8226E99}"/>
    <hyperlink ref="B34" r:id="rId37" display="https://www.worldometers.info/coronavirus/usa/new-mexico/" xr:uid="{DBF13456-798F-4832-990A-D461E9F4D880}"/>
    <hyperlink ref="B9" r:id="rId38" display="https://www.worldometers.info/coronavirus/usa/delaware/" xr:uid="{E5589E9E-79CA-4027-A33F-89839040B626}"/>
    <hyperlink ref="B40" r:id="rId39" display="https://www.worldometers.info/coronavirus/usa/oregon/" xr:uid="{595E0843-4776-4688-9DA4-58337886922D}"/>
    <hyperlink ref="B10" r:id="rId40" display="https://www.worldometers.info/coronavirus/usa/district-of-columbia/" xr:uid="{0EF0E5A5-375F-4EBD-BF9B-6825ECDC5EDA}"/>
    <hyperlink ref="B15" r:id="rId41" display="https://www.worldometers.info/coronavirus/usa/idaho/" xr:uid="{E0F8E1D4-AD92-4584-BB40-8570FA9857AB}"/>
    <hyperlink ref="B45" r:id="rId42" display="https://www.worldometers.info/coronavirus/usa/south-dakota/" xr:uid="{366FFA39-AB62-4815-B229-98405AE9A32A}"/>
    <hyperlink ref="B32" r:id="rId43" display="https://www.worldometers.info/coronavirus/usa/new-hampshire/" xr:uid="{DFE935D0-8C9A-4881-9EB4-C706FB14D777}"/>
    <hyperlink ref="B37" r:id="rId44" display="https://www.worldometers.info/coronavirus/usa/north-dakota/" xr:uid="{0BC5944D-6B74-4347-846F-A17F0FD5AA61}"/>
    <hyperlink ref="B52" r:id="rId45" display="https://www.worldometers.info/coronavirus/usa/west-virginia/" xr:uid="{FCE76AB1-8B30-44A9-831E-0C38F26A70C7}"/>
    <hyperlink ref="B22" r:id="rId46" display="https://www.worldometers.info/coronavirus/usa/maine/" xr:uid="{3139E6BB-5398-410B-8FFC-546082C71C56}"/>
    <hyperlink ref="B54" r:id="rId47" display="https://www.worldometers.info/coronavirus/usa/wyoming/" xr:uid="{3E6FD7B5-E985-4BFC-ACC0-2A23A8A8A6BD}"/>
    <hyperlink ref="B29" r:id="rId48" display="https://www.worldometers.info/coronavirus/usa/montana/" xr:uid="{22566C6D-D512-4B7E-93B0-FA0F83EA9110}"/>
    <hyperlink ref="B49" r:id="rId49" display="https://www.worldometers.info/coronavirus/usa/vermont/" xr:uid="{64841DFD-FC16-45CE-BB96-34E68363489C}"/>
    <hyperlink ref="B3" r:id="rId50" display="https://www.worldometers.info/coronavirus/usa/alaska/" xr:uid="{84168B52-8685-421B-9DC3-C82AF51D9E83}"/>
    <hyperlink ref="B14" r:id="rId51" display="https://www.worldometers.info/coronavirus/usa/hawaii/" xr:uid="{7C0157E7-C8BA-4472-BAD3-334DC8ACB05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2020-07-09T11:48:06Z</dcterms:modified>
</cp:coreProperties>
</file>