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EFA785F7-3A66-4954-82C9-2AA52815D12F}" xr6:coauthVersionLast="45" xr6:coauthVersionMax="45" xr10:uidLastSave="{5BC14149-84D5-45E2-9123-105E79532A2F}"/>
  <bookViews>
    <workbookView xWindow="3030" yWindow="-21135" windowWidth="22080" windowHeight="1999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3" l="1"/>
  <c r="N29" i="3"/>
  <c r="N53" i="3"/>
  <c r="N23" i="3"/>
  <c r="N46" i="3"/>
  <c r="N4" i="3"/>
  <c r="N2" i="3"/>
  <c r="N25" i="3"/>
  <c r="N7" i="3"/>
  <c r="N5" i="3"/>
  <c r="N18" i="3"/>
  <c r="N28" i="3"/>
  <c r="N26" i="3"/>
  <c r="N32" i="3"/>
  <c r="N8" i="3"/>
  <c r="N10" i="3"/>
  <c r="N51" i="3"/>
  <c r="N30" i="3"/>
  <c r="N19" i="3"/>
  <c r="N39" i="3"/>
  <c r="N49" i="3"/>
  <c r="N36" i="3"/>
  <c r="N42" i="3"/>
  <c r="N37" i="3"/>
  <c r="N27" i="3"/>
  <c r="N50" i="3"/>
  <c r="N22" i="3"/>
  <c r="N48" i="3"/>
  <c r="N38" i="3"/>
  <c r="N52" i="3"/>
  <c r="N21" i="3"/>
  <c r="N34" i="3"/>
  <c r="N41" i="3"/>
  <c r="N35" i="3"/>
  <c r="N11" i="3"/>
  <c r="N17" i="3"/>
  <c r="N14" i="3"/>
  <c r="N24" i="3"/>
  <c r="N55" i="3"/>
  <c r="N13" i="3"/>
  <c r="N9" i="3"/>
  <c r="N16" i="3"/>
  <c r="N15" i="3"/>
  <c r="N31" i="3"/>
  <c r="N43" i="3"/>
  <c r="N45" i="3"/>
  <c r="N33" i="3"/>
  <c r="N40" i="3"/>
  <c r="N12" i="3"/>
  <c r="N3" i="3"/>
  <c r="N47" i="3"/>
  <c r="N20" i="3"/>
  <c r="N44" i="3"/>
  <c r="O24" i="3" l="1"/>
  <c r="P24" i="3"/>
  <c r="P26" i="3" l="1"/>
  <c r="P35" i="3"/>
  <c r="P25" i="3"/>
  <c r="P36" i="3"/>
  <c r="P28" i="3"/>
  <c r="P2" i="3"/>
  <c r="P41" i="3"/>
  <c r="P13" i="3"/>
  <c r="P51" i="3"/>
  <c r="P34" i="3"/>
  <c r="P33" i="3"/>
  <c r="P31" i="3"/>
  <c r="P52" i="3"/>
  <c r="P23" i="3"/>
  <c r="P8" i="3"/>
  <c r="P38" i="3"/>
  <c r="P19" i="3"/>
  <c r="P9" i="3"/>
  <c r="P55" i="3"/>
  <c r="P49" i="3"/>
  <c r="P5" i="3"/>
  <c r="P27" i="3"/>
  <c r="P14" i="3"/>
  <c r="P20" i="3"/>
  <c r="P32" i="3"/>
  <c r="P40" i="3"/>
  <c r="P37" i="3"/>
  <c r="P50" i="3"/>
  <c r="P4" i="3"/>
  <c r="P21" i="3"/>
  <c r="P47" i="3"/>
  <c r="P22" i="3"/>
  <c r="P15" i="3"/>
  <c r="P11" i="3"/>
  <c r="P3" i="3"/>
  <c r="P12" i="3"/>
  <c r="P53" i="3"/>
  <c r="P44" i="3"/>
  <c r="P6" i="3"/>
  <c r="P17" i="3"/>
  <c r="P18" i="3"/>
  <c r="P42" i="3"/>
  <c r="P48" i="3"/>
  <c r="P10" i="3"/>
  <c r="P7" i="3"/>
  <c r="P39" i="3"/>
  <c r="P43" i="3"/>
  <c r="P29" i="3"/>
  <c r="P16" i="3"/>
  <c r="P46" i="3"/>
  <c r="P45" i="3"/>
  <c r="P30" i="3"/>
  <c r="O15" i="3"/>
  <c r="Q25" i="3" l="1"/>
  <c r="Q5" i="3"/>
  <c r="Q23" i="3"/>
  <c r="Q41" i="3"/>
  <c r="Q52" i="3"/>
  <c r="Q15" i="3"/>
  <c r="Q36" i="3"/>
  <c r="Q24" i="3"/>
  <c r="Q48" i="3"/>
  <c r="Q6" i="3"/>
  <c r="Q20" i="3"/>
  <c r="Q16" i="3"/>
  <c r="Q43" i="3"/>
  <c r="Q47" i="3"/>
  <c r="Q29" i="3"/>
  <c r="Q37" i="3"/>
  <c r="Q17" i="3"/>
  <c r="Q33" i="3"/>
  <c r="Q50" i="3"/>
  <c r="Q22" i="3"/>
  <c r="Q40" i="3"/>
  <c r="Q13" i="3"/>
  <c r="Q8" i="3"/>
  <c r="Q21" i="3"/>
  <c r="Q38" i="3"/>
  <c r="Q55" i="3"/>
  <c r="Q4" i="3"/>
  <c r="Q9" i="3"/>
  <c r="Q27" i="3"/>
  <c r="Q28" i="3"/>
  <c r="Q31" i="3"/>
  <c r="Q26" i="3"/>
  <c r="Q3" i="3"/>
  <c r="Q39" i="3"/>
  <c r="Q2" i="3"/>
  <c r="Q19" i="3"/>
  <c r="Q32" i="3"/>
  <c r="Q42" i="3"/>
  <c r="Q51" i="3"/>
  <c r="Q35" i="3"/>
  <c r="Q18" i="3"/>
  <c r="Q12" i="3"/>
  <c r="Q46" i="3"/>
  <c r="Q44" i="3"/>
  <c r="Q10" i="3"/>
  <c r="Q34" i="3"/>
  <c r="Q45" i="3"/>
  <c r="Q53" i="3"/>
  <c r="Q30" i="3"/>
  <c r="Q7" i="3"/>
  <c r="Q14" i="3"/>
  <c r="Q11" i="3"/>
  <c r="Q49" i="3" l="1"/>
  <c r="O52" i="3" l="1"/>
  <c r="O43" i="3"/>
  <c r="O50" i="3"/>
  <c r="O18" i="3"/>
  <c r="O26" i="3"/>
  <c r="O40" i="3"/>
  <c r="O39" i="3"/>
  <c r="O44" i="3"/>
  <c r="O4" i="3"/>
  <c r="O49" i="3"/>
  <c r="O31" i="3"/>
  <c r="O30" i="3"/>
  <c r="O13" i="3"/>
  <c r="O36" i="3"/>
  <c r="O41" i="3"/>
  <c r="O23" i="3"/>
  <c r="O51" i="3"/>
  <c r="O22" i="3"/>
  <c r="O2" i="3"/>
  <c r="O21" i="3"/>
  <c r="O11" i="3"/>
  <c r="O32" i="3"/>
  <c r="O55" i="3"/>
  <c r="O25" i="3"/>
  <c r="O45" i="3"/>
  <c r="O17" i="3"/>
  <c r="O37" i="3"/>
  <c r="O48" i="3"/>
  <c r="O16" i="3"/>
  <c r="O20" i="3"/>
  <c r="O8" i="3"/>
  <c r="O5" i="3"/>
  <c r="O7" i="3"/>
  <c r="O19" i="3"/>
  <c r="O33" i="3"/>
  <c r="O14" i="3"/>
  <c r="O53" i="3"/>
  <c r="O46" i="3"/>
  <c r="O28" i="3"/>
  <c r="O34" i="3"/>
  <c r="O9" i="3"/>
  <c r="O35" i="3"/>
  <c r="O12" i="3"/>
  <c r="O42" i="3"/>
  <c r="O6" i="3"/>
  <c r="O10" i="3"/>
  <c r="O29" i="3"/>
  <c r="O27" i="3"/>
  <c r="O47" i="3"/>
  <c r="O38" i="3"/>
  <c r="O3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<sst xmlns="http://schemas.openxmlformats.org/spreadsheetml/2006/main" count="331" uniqueCount="105">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</sst>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ohio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nnesot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ohio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nnesot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ohio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nnesot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ohio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nnesot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0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67</v>
      </c>
      <c r="Q1" s="53"/>
      <c r="R1" s="53"/>
      <c r="S1" s="4">
        <v>1.4999999999999999E-2</v>
      </c>
      <c r="T1" s="4"/>
      <c r="U1" s="54" t="s">
        <v>76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1055199</v>
      </c>
      <c r="D5" s="2"/>
      <c r="E5" s="1">
        <v>19573</v>
      </c>
      <c r="F5" s="2"/>
      <c r="G5" s="1">
        <v>855503</v>
      </c>
      <c r="H5" s="1">
        <v>180123</v>
      </c>
      <c r="I5" s="1">
        <v>36391</v>
      </c>
      <c r="J5" s="2">
        <v>675</v>
      </c>
      <c r="K5" s="1">
        <v>9968721</v>
      </c>
      <c r="L5" s="1">
        <v>343798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996070</v>
      </c>
      <c r="D6" s="2"/>
      <c r="E6" s="1">
        <v>18107</v>
      </c>
      <c r="F6" s="2"/>
      <c r="G6" s="1">
        <v>503132</v>
      </c>
      <c r="H6" s="1">
        <v>474831</v>
      </c>
      <c r="I6" s="1">
        <v>25209</v>
      </c>
      <c r="J6" s="2">
        <v>458</v>
      </c>
      <c r="K6" s="1">
        <v>20222235</v>
      </c>
      <c r="L6" s="1">
        <v>511797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858012</v>
      </c>
      <c r="D7" s="2"/>
      <c r="E7" s="1">
        <v>17301</v>
      </c>
      <c r="F7" s="2"/>
      <c r="G7" s="1">
        <v>606325</v>
      </c>
      <c r="H7" s="1">
        <v>234386</v>
      </c>
      <c r="I7" s="1">
        <v>39949</v>
      </c>
      <c r="J7" s="2">
        <v>806</v>
      </c>
      <c r="K7" s="1">
        <v>10714303</v>
      </c>
      <c r="L7" s="1">
        <v>498856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577857</v>
      </c>
      <c r="D8" s="2"/>
      <c r="E8" s="1">
        <v>33898</v>
      </c>
      <c r="F8" s="2"/>
      <c r="G8" s="1">
        <v>427369</v>
      </c>
      <c r="H8" s="1">
        <v>116590</v>
      </c>
      <c r="I8" s="1">
        <v>29704</v>
      </c>
      <c r="J8" s="1">
        <v>1743</v>
      </c>
      <c r="K8" s="1">
        <v>16068566</v>
      </c>
      <c r="L8" s="1">
        <v>825996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523840</v>
      </c>
      <c r="D9" s="2"/>
      <c r="E9" s="1">
        <v>10798</v>
      </c>
      <c r="F9" s="2"/>
      <c r="G9" s="1">
        <v>300775</v>
      </c>
      <c r="H9" s="1">
        <v>212267</v>
      </c>
      <c r="I9" s="1">
        <v>41339</v>
      </c>
      <c r="J9" s="2">
        <v>852</v>
      </c>
      <c r="K9" s="1">
        <v>8664483</v>
      </c>
      <c r="L9" s="1">
        <v>683760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413894</v>
      </c>
      <c r="D10" s="2"/>
      <c r="E10" s="1">
        <v>8806</v>
      </c>
      <c r="F10" s="2"/>
      <c r="G10" s="1">
        <v>254960</v>
      </c>
      <c r="H10" s="1">
        <v>150128</v>
      </c>
      <c r="I10" s="1">
        <v>38983</v>
      </c>
      <c r="J10" s="2">
        <v>829</v>
      </c>
      <c r="K10" s="1">
        <v>4126624</v>
      </c>
      <c r="L10" s="1">
        <v>388665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300561</v>
      </c>
      <c r="D11" s="2"/>
      <c r="E11" s="1">
        <v>4698</v>
      </c>
      <c r="F11" s="2"/>
      <c r="G11" s="1">
        <v>261719</v>
      </c>
      <c r="H11" s="1">
        <v>34144</v>
      </c>
      <c r="I11" s="1">
        <v>28657</v>
      </c>
      <c r="J11" s="2">
        <v>448</v>
      </c>
      <c r="K11" s="1">
        <v>4446251</v>
      </c>
      <c r="L11" s="1">
        <v>423934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293381</v>
      </c>
      <c r="D12" s="2"/>
      <c r="E12" s="1">
        <v>3761</v>
      </c>
      <c r="F12" s="2"/>
      <c r="G12" s="1">
        <v>259438</v>
      </c>
      <c r="H12" s="1">
        <v>30182</v>
      </c>
      <c r="I12" s="1">
        <v>42960</v>
      </c>
      <c r="J12" s="2">
        <v>551</v>
      </c>
      <c r="K12" s="1">
        <v>3955150</v>
      </c>
      <c r="L12" s="1">
        <v>579155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22</v>
      </c>
      <c r="C13" s="1">
        <v>285891</v>
      </c>
      <c r="D13" s="2"/>
      <c r="E13" s="1">
        <v>2457</v>
      </c>
      <c r="F13" s="2"/>
      <c r="G13" s="1">
        <v>219304</v>
      </c>
      <c r="H13" s="1">
        <v>64130</v>
      </c>
      <c r="I13" s="1">
        <v>49102</v>
      </c>
      <c r="J13" s="2">
        <v>422</v>
      </c>
      <c r="K13" s="1">
        <v>2235759</v>
      </c>
      <c r="L13" s="1">
        <v>383990</v>
      </c>
      <c r="M13" s="1">
        <v>5822434</v>
      </c>
      <c r="N13" s="5"/>
      <c r="O13" s="6"/>
    </row>
    <row r="14" spans="1:26" ht="15" thickBot="1" x14ac:dyDescent="0.4">
      <c r="A14" s="41">
        <v>10</v>
      </c>
      <c r="B14" s="39" t="s">
        <v>8</v>
      </c>
      <c r="C14" s="1">
        <v>269371</v>
      </c>
      <c r="D14" s="2"/>
      <c r="E14" s="1">
        <v>16607</v>
      </c>
      <c r="F14" s="2"/>
      <c r="G14" s="1">
        <v>185685</v>
      </c>
      <c r="H14" s="1">
        <v>67079</v>
      </c>
      <c r="I14" s="1">
        <v>30327</v>
      </c>
      <c r="J14" s="1">
        <v>1870</v>
      </c>
      <c r="K14" s="1">
        <v>5084793</v>
      </c>
      <c r="L14" s="1">
        <v>572471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21</v>
      </c>
      <c r="C15" s="1">
        <v>267356</v>
      </c>
      <c r="D15" s="2"/>
      <c r="E15" s="1">
        <v>5656</v>
      </c>
      <c r="F15" s="2"/>
      <c r="G15" s="1">
        <v>191950</v>
      </c>
      <c r="H15" s="1">
        <v>69750</v>
      </c>
      <c r="I15" s="1">
        <v>22872</v>
      </c>
      <c r="J15" s="2">
        <v>484</v>
      </c>
      <c r="K15" s="1">
        <v>4994937</v>
      </c>
      <c r="L15" s="1">
        <v>427316</v>
      </c>
      <c r="M15" s="1">
        <v>11689100</v>
      </c>
      <c r="N15" s="5"/>
      <c r="O15" s="6"/>
    </row>
    <row r="16" spans="1:26" ht="15" thickBot="1" x14ac:dyDescent="0.4">
      <c r="A16" s="41">
        <v>12</v>
      </c>
      <c r="B16" s="39" t="s">
        <v>33</v>
      </c>
      <c r="C16" s="1">
        <v>265163</v>
      </c>
      <c r="D16" s="2"/>
      <c r="E16" s="1">
        <v>6228</v>
      </c>
      <c r="F16" s="2"/>
      <c r="G16" s="1">
        <v>43682</v>
      </c>
      <c r="H16" s="1">
        <v>215253</v>
      </c>
      <c r="I16" s="1">
        <v>36430</v>
      </c>
      <c r="J16" s="2">
        <v>856</v>
      </c>
      <c r="K16" s="1">
        <v>2235120</v>
      </c>
      <c r="L16" s="1">
        <v>307076</v>
      </c>
      <c r="M16" s="1">
        <v>7278717</v>
      </c>
      <c r="N16" s="6"/>
      <c r="O16" s="6"/>
    </row>
    <row r="17" spans="1:15" ht="15" thickBot="1" x14ac:dyDescent="0.4">
      <c r="A17" s="41">
        <v>13</v>
      </c>
      <c r="B17" s="39" t="s">
        <v>11</v>
      </c>
      <c r="C17" s="1">
        <v>251872</v>
      </c>
      <c r="D17" s="2"/>
      <c r="E17" s="1">
        <v>8136</v>
      </c>
      <c r="F17" s="2"/>
      <c r="G17" s="1">
        <v>128981</v>
      </c>
      <c r="H17" s="1">
        <v>114755</v>
      </c>
      <c r="I17" s="1">
        <v>25220</v>
      </c>
      <c r="J17" s="2">
        <v>815</v>
      </c>
      <c r="K17" s="1">
        <v>5873130</v>
      </c>
      <c r="L17" s="1">
        <v>588086</v>
      </c>
      <c r="M17" s="1">
        <v>9986857</v>
      </c>
      <c r="N17" s="5"/>
      <c r="O17" s="6"/>
    </row>
    <row r="18" spans="1:15" ht="15" thickBot="1" x14ac:dyDescent="0.4">
      <c r="A18" s="41">
        <v>14</v>
      </c>
      <c r="B18" s="39" t="s">
        <v>19</v>
      </c>
      <c r="C18" s="1">
        <v>248144</v>
      </c>
      <c r="D18" s="2"/>
      <c r="E18" s="1">
        <v>9226</v>
      </c>
      <c r="F18" s="2"/>
      <c r="G18" s="1">
        <v>172791</v>
      </c>
      <c r="H18" s="1">
        <v>66127</v>
      </c>
      <c r="I18" s="1">
        <v>19383</v>
      </c>
      <c r="J18" s="2">
        <v>721</v>
      </c>
      <c r="K18" s="1">
        <v>3028274</v>
      </c>
      <c r="L18" s="1">
        <v>236547</v>
      </c>
      <c r="M18" s="1">
        <v>12801989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231651</v>
      </c>
      <c r="D19" s="2"/>
      <c r="E19" s="1">
        <v>3479</v>
      </c>
      <c r="F19" s="2"/>
      <c r="G19" s="1">
        <v>60023</v>
      </c>
      <c r="H19" s="1">
        <v>168149</v>
      </c>
      <c r="I19" s="1">
        <v>37744</v>
      </c>
      <c r="J19" s="2">
        <v>567</v>
      </c>
      <c r="K19" s="1">
        <v>2859111</v>
      </c>
      <c r="L19" s="1">
        <v>465848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27</v>
      </c>
      <c r="C20" s="1">
        <v>224374</v>
      </c>
      <c r="D20" s="2"/>
      <c r="E20" s="1">
        <v>4762</v>
      </c>
      <c r="F20" s="2"/>
      <c r="G20" s="1">
        <v>139444</v>
      </c>
      <c r="H20" s="1">
        <v>80168</v>
      </c>
      <c r="I20" s="1">
        <v>33328</v>
      </c>
      <c r="J20" s="2">
        <v>707</v>
      </c>
      <c r="K20" s="1">
        <v>3307845</v>
      </c>
      <c r="L20" s="1">
        <v>491345</v>
      </c>
      <c r="M20" s="1">
        <v>6732219</v>
      </c>
      <c r="N20" s="5"/>
      <c r="O20" s="6"/>
    </row>
    <row r="21" spans="1:15" ht="15" thickBot="1" x14ac:dyDescent="0.4">
      <c r="A21" s="41">
        <v>17</v>
      </c>
      <c r="B21" s="39" t="s">
        <v>36</v>
      </c>
      <c r="C21" s="1">
        <v>208637</v>
      </c>
      <c r="D21" s="2"/>
      <c r="E21" s="1">
        <v>3201</v>
      </c>
      <c r="F21" s="2"/>
      <c r="G21" s="1">
        <v>84471</v>
      </c>
      <c r="H21" s="1">
        <v>120965</v>
      </c>
      <c r="I21" s="1">
        <v>42551</v>
      </c>
      <c r="J21" s="2">
        <v>653</v>
      </c>
      <c r="K21" s="1">
        <v>1488339</v>
      </c>
      <c r="L21" s="1">
        <v>303545</v>
      </c>
      <c r="M21" s="1">
        <v>4903185</v>
      </c>
      <c r="N21" s="6"/>
      <c r="O21" s="6"/>
    </row>
    <row r="22" spans="1:15" ht="15" thickBot="1" x14ac:dyDescent="0.4">
      <c r="A22" s="41">
        <v>18</v>
      </c>
      <c r="B22" s="39" t="s">
        <v>29</v>
      </c>
      <c r="C22" s="1">
        <v>196506</v>
      </c>
      <c r="D22" s="2"/>
      <c r="E22" s="1">
        <v>3741</v>
      </c>
      <c r="F22" s="2"/>
      <c r="G22" s="1">
        <v>21716</v>
      </c>
      <c r="H22" s="1">
        <v>171049</v>
      </c>
      <c r="I22" s="1">
        <v>23022</v>
      </c>
      <c r="J22" s="2">
        <v>438</v>
      </c>
      <c r="K22" s="1">
        <v>3073701</v>
      </c>
      <c r="L22" s="1">
        <v>360107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32</v>
      </c>
      <c r="C23" s="1">
        <v>194570</v>
      </c>
      <c r="D23" s="2"/>
      <c r="E23" s="1">
        <v>2810</v>
      </c>
      <c r="F23" s="2"/>
      <c r="G23" s="1">
        <v>157164</v>
      </c>
      <c r="H23" s="1">
        <v>34596</v>
      </c>
      <c r="I23" s="1">
        <v>34500</v>
      </c>
      <c r="J23" s="2">
        <v>498</v>
      </c>
      <c r="K23" s="1">
        <v>3194842</v>
      </c>
      <c r="L23" s="1">
        <v>566498</v>
      </c>
      <c r="M23" s="1">
        <v>5639632</v>
      </c>
      <c r="N23" s="5"/>
      <c r="O23" s="6"/>
    </row>
    <row r="24" spans="1:15" ht="15" thickBot="1" x14ac:dyDescent="0.4">
      <c r="A24" s="41">
        <v>20</v>
      </c>
      <c r="B24" s="39" t="s">
        <v>14</v>
      </c>
      <c r="C24" s="1">
        <v>189682</v>
      </c>
      <c r="D24" s="2"/>
      <c r="E24" s="1">
        <v>6058</v>
      </c>
      <c r="F24" s="2"/>
      <c r="G24" s="1">
        <v>172210</v>
      </c>
      <c r="H24" s="1">
        <v>11414</v>
      </c>
      <c r="I24" s="1">
        <v>40802</v>
      </c>
      <c r="J24" s="1">
        <v>1303</v>
      </c>
      <c r="K24" s="1">
        <v>2919903</v>
      </c>
      <c r="L24" s="1">
        <v>628099</v>
      </c>
      <c r="M24" s="1">
        <v>4648794</v>
      </c>
      <c r="N24" s="5"/>
      <c r="O24" s="6"/>
    </row>
    <row r="25" spans="1:15" ht="15" thickBot="1" x14ac:dyDescent="0.4">
      <c r="A25" s="41">
        <v>21</v>
      </c>
      <c r="B25" s="39" t="s">
        <v>25</v>
      </c>
      <c r="C25" s="1">
        <v>188995</v>
      </c>
      <c r="D25" s="2"/>
      <c r="E25" s="1">
        <v>4076</v>
      </c>
      <c r="F25" s="2"/>
      <c r="G25" s="1">
        <v>97765</v>
      </c>
      <c r="H25" s="1">
        <v>87154</v>
      </c>
      <c r="I25" s="1">
        <v>36707</v>
      </c>
      <c r="J25" s="2">
        <v>792</v>
      </c>
      <c r="K25" s="1">
        <v>2225627</v>
      </c>
      <c r="L25" s="1">
        <v>432269</v>
      </c>
      <c r="M25" s="1">
        <v>5148714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177541</v>
      </c>
      <c r="D26" s="2"/>
      <c r="E26" s="1">
        <v>10222</v>
      </c>
      <c r="F26" s="2"/>
      <c r="G26" s="1">
        <v>142264</v>
      </c>
      <c r="H26" s="1">
        <v>25055</v>
      </c>
      <c r="I26" s="1">
        <v>25759</v>
      </c>
      <c r="J26" s="1">
        <v>1483</v>
      </c>
      <c r="K26" s="1">
        <v>6906649</v>
      </c>
      <c r="L26" s="1">
        <v>1002052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41</v>
      </c>
      <c r="C27" s="1">
        <v>166844</v>
      </c>
      <c r="D27" s="2"/>
      <c r="E27" s="1">
        <v>1900</v>
      </c>
      <c r="F27" s="2"/>
      <c r="G27" s="1">
        <v>104225</v>
      </c>
      <c r="H27" s="1">
        <v>60719</v>
      </c>
      <c r="I27" s="1">
        <v>52881</v>
      </c>
      <c r="J27" s="2">
        <v>602</v>
      </c>
      <c r="K27" s="1">
        <v>1061327</v>
      </c>
      <c r="L27" s="1">
        <v>336388</v>
      </c>
      <c r="M27" s="1">
        <v>3155070</v>
      </c>
      <c r="N27" s="5"/>
      <c r="O27" s="6"/>
    </row>
    <row r="28" spans="1:15" ht="15" thickBot="1" x14ac:dyDescent="0.4">
      <c r="A28" s="41">
        <v>24</v>
      </c>
      <c r="B28" s="39" t="s">
        <v>26</v>
      </c>
      <c r="C28" s="1">
        <v>158423</v>
      </c>
      <c r="D28" s="2"/>
      <c r="E28" s="1">
        <v>4249</v>
      </c>
      <c r="F28" s="2"/>
      <c r="G28" s="1">
        <v>8313</v>
      </c>
      <c r="H28" s="1">
        <v>145861</v>
      </c>
      <c r="I28" s="1">
        <v>26204</v>
      </c>
      <c r="J28" s="2">
        <v>703</v>
      </c>
      <c r="K28" s="1">
        <v>3729915</v>
      </c>
      <c r="L28" s="1">
        <v>616955</v>
      </c>
      <c r="M28" s="1">
        <v>6045680</v>
      </c>
      <c r="N28" s="6"/>
      <c r="O28" s="6"/>
    </row>
    <row r="29" spans="1:15" ht="15" thickBot="1" x14ac:dyDescent="0.4">
      <c r="A29" s="41">
        <v>25</v>
      </c>
      <c r="B29" s="39" t="s">
        <v>18</v>
      </c>
      <c r="C29" s="1">
        <v>142402</v>
      </c>
      <c r="D29" s="2"/>
      <c r="E29" s="1">
        <v>2443</v>
      </c>
      <c r="F29" s="2"/>
      <c r="G29" s="1">
        <v>50282</v>
      </c>
      <c r="H29" s="1">
        <v>89677</v>
      </c>
      <c r="I29" s="1">
        <v>24728</v>
      </c>
      <c r="J29" s="2">
        <v>424</v>
      </c>
      <c r="K29" s="1">
        <v>1387268</v>
      </c>
      <c r="L29" s="1">
        <v>240898</v>
      </c>
      <c r="M29" s="1">
        <v>5758736</v>
      </c>
      <c r="N29" s="6"/>
      <c r="O29" s="6"/>
    </row>
    <row r="30" spans="1:15" ht="15" thickBot="1" x14ac:dyDescent="0.4">
      <c r="A30" s="41">
        <v>26</v>
      </c>
      <c r="B30" s="39" t="s">
        <v>46</v>
      </c>
      <c r="C30" s="1">
        <v>142334</v>
      </c>
      <c r="D30" s="2"/>
      <c r="E30" s="1">
        <v>1470</v>
      </c>
      <c r="F30" s="2"/>
      <c r="G30" s="1">
        <v>119144</v>
      </c>
      <c r="H30" s="1">
        <v>21720</v>
      </c>
      <c r="I30" s="1">
        <v>35970</v>
      </c>
      <c r="J30" s="2">
        <v>371</v>
      </c>
      <c r="K30" s="1">
        <v>1759745</v>
      </c>
      <c r="L30" s="1">
        <v>444720</v>
      </c>
      <c r="M30" s="1">
        <v>3956971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139720</v>
      </c>
      <c r="D31" s="2"/>
      <c r="E31" s="2">
        <v>678</v>
      </c>
      <c r="F31" s="2"/>
      <c r="G31" s="1">
        <v>97269</v>
      </c>
      <c r="H31" s="1">
        <v>41773</v>
      </c>
      <c r="I31" s="1">
        <v>43581</v>
      </c>
      <c r="J31" s="2">
        <v>211</v>
      </c>
      <c r="K31" s="1">
        <v>1654240</v>
      </c>
      <c r="L31" s="1">
        <v>515989</v>
      </c>
      <c r="M31" s="1">
        <v>3205958</v>
      </c>
      <c r="N31" s="6"/>
      <c r="O31" s="6"/>
    </row>
    <row r="32" spans="1:15" ht="15" thickBot="1" x14ac:dyDescent="0.4">
      <c r="A32" s="41">
        <v>28</v>
      </c>
      <c r="B32" s="39" t="s">
        <v>30</v>
      </c>
      <c r="C32" s="1">
        <v>129394</v>
      </c>
      <c r="D32" s="2"/>
      <c r="E32" s="1">
        <v>3497</v>
      </c>
      <c r="F32" s="2"/>
      <c r="G32" s="1">
        <v>111430</v>
      </c>
      <c r="H32" s="1">
        <v>14467</v>
      </c>
      <c r="I32" s="1">
        <v>43477</v>
      </c>
      <c r="J32" s="1">
        <v>1175</v>
      </c>
      <c r="K32" s="1">
        <v>1152661</v>
      </c>
      <c r="L32" s="1">
        <v>387299</v>
      </c>
      <c r="M32" s="1">
        <v>2976149</v>
      </c>
      <c r="N32" s="5"/>
      <c r="O32" s="6"/>
    </row>
    <row r="33" spans="1:15" ht="15" thickBot="1" x14ac:dyDescent="0.4">
      <c r="A33" s="41">
        <v>29</v>
      </c>
      <c r="B33" s="39" t="s">
        <v>38</v>
      </c>
      <c r="C33" s="1">
        <v>127344</v>
      </c>
      <c r="D33" s="2"/>
      <c r="E33" s="1">
        <v>1604</v>
      </c>
      <c r="F33" s="2"/>
      <c r="G33" s="1">
        <v>23165</v>
      </c>
      <c r="H33" s="1">
        <v>102575</v>
      </c>
      <c r="I33" s="1">
        <v>28503</v>
      </c>
      <c r="J33" s="2">
        <v>359</v>
      </c>
      <c r="K33" s="1">
        <v>2269592</v>
      </c>
      <c r="L33" s="1">
        <v>508003</v>
      </c>
      <c r="M33" s="1">
        <v>4467673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126197</v>
      </c>
      <c r="D34" s="2"/>
      <c r="E34" s="1">
        <v>2126</v>
      </c>
      <c r="F34" s="2"/>
      <c r="G34" s="1">
        <v>110365</v>
      </c>
      <c r="H34" s="1">
        <v>13706</v>
      </c>
      <c r="I34" s="1">
        <v>41817</v>
      </c>
      <c r="J34" s="2">
        <v>704</v>
      </c>
      <c r="K34" s="1">
        <v>1542003</v>
      </c>
      <c r="L34" s="1">
        <v>510969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9</v>
      </c>
      <c r="C35" s="1">
        <v>125565</v>
      </c>
      <c r="D35" s="2"/>
      <c r="E35" s="1">
        <v>2492</v>
      </c>
      <c r="F35" s="2"/>
      <c r="G35" s="1">
        <v>55560</v>
      </c>
      <c r="H35" s="1">
        <v>67513</v>
      </c>
      <c r="I35" s="1">
        <v>16489</v>
      </c>
      <c r="J35" s="2">
        <v>327</v>
      </c>
      <c r="K35" s="1">
        <v>2644425</v>
      </c>
      <c r="L35" s="1">
        <v>347270</v>
      </c>
      <c r="M35" s="1">
        <v>7614893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113411</v>
      </c>
      <c r="D36" s="2"/>
      <c r="E36" s="1">
        <v>1877</v>
      </c>
      <c r="F36" s="2"/>
      <c r="G36" s="1">
        <v>74662</v>
      </c>
      <c r="H36" s="1">
        <v>36872</v>
      </c>
      <c r="I36" s="1">
        <v>36820</v>
      </c>
      <c r="J36" s="2">
        <v>609</v>
      </c>
      <c r="K36" s="1">
        <v>1362884</v>
      </c>
      <c r="L36" s="1">
        <v>442472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110521</v>
      </c>
      <c r="D37" s="2"/>
      <c r="E37" s="1">
        <v>1215</v>
      </c>
      <c r="F37" s="2"/>
      <c r="G37" s="1">
        <v>71106</v>
      </c>
      <c r="H37" s="1">
        <v>38200</v>
      </c>
      <c r="I37" s="1">
        <v>37937</v>
      </c>
      <c r="J37" s="2">
        <v>417</v>
      </c>
      <c r="K37" s="1">
        <v>704943</v>
      </c>
      <c r="L37" s="1">
        <v>241973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87733</v>
      </c>
      <c r="D38" s="2"/>
      <c r="E38" s="2">
        <v>730</v>
      </c>
      <c r="F38" s="2"/>
      <c r="G38" s="1">
        <v>49761</v>
      </c>
      <c r="H38" s="1">
        <v>37242</v>
      </c>
      <c r="I38" s="1">
        <v>45354</v>
      </c>
      <c r="J38" s="2">
        <v>377</v>
      </c>
      <c r="K38" s="1">
        <v>639788</v>
      </c>
      <c r="L38" s="1">
        <v>330741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84741</v>
      </c>
      <c r="D39" s="2"/>
      <c r="E39" s="1">
        <v>4716</v>
      </c>
      <c r="F39" s="2"/>
      <c r="G39" s="1">
        <v>45860</v>
      </c>
      <c r="H39" s="1">
        <v>34165</v>
      </c>
      <c r="I39" s="1">
        <v>23768</v>
      </c>
      <c r="J39" s="1">
        <v>1323</v>
      </c>
      <c r="K39" s="1">
        <v>2633797</v>
      </c>
      <c r="L39" s="1">
        <v>738734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77121</v>
      </c>
      <c r="D40" s="2"/>
      <c r="E40" s="2">
        <v>733</v>
      </c>
      <c r="F40" s="2"/>
      <c r="G40" s="1">
        <v>33330</v>
      </c>
      <c r="H40" s="1">
        <v>43058</v>
      </c>
      <c r="I40" s="1">
        <v>43155</v>
      </c>
      <c r="J40" s="2">
        <v>410</v>
      </c>
      <c r="K40" s="1">
        <v>565671</v>
      </c>
      <c r="L40" s="1">
        <v>316536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59034</v>
      </c>
      <c r="D41" s="2"/>
      <c r="E41" s="1">
        <v>1158</v>
      </c>
      <c r="F41" s="2"/>
      <c r="G41" s="1">
        <v>23736</v>
      </c>
      <c r="H41" s="1">
        <v>34140</v>
      </c>
      <c r="I41" s="1">
        <v>28154</v>
      </c>
      <c r="J41" s="2">
        <v>552</v>
      </c>
      <c r="K41" s="1">
        <v>1317248</v>
      </c>
      <c r="L41" s="1">
        <v>628210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58696</v>
      </c>
      <c r="D42" s="2"/>
      <c r="E42" s="2">
        <v>567</v>
      </c>
      <c r="F42" s="2"/>
      <c r="G42" s="1">
        <v>40668</v>
      </c>
      <c r="H42" s="1">
        <v>17461</v>
      </c>
      <c r="I42" s="1">
        <v>66349</v>
      </c>
      <c r="J42" s="2">
        <v>641</v>
      </c>
      <c r="K42" s="1">
        <v>283120</v>
      </c>
      <c r="L42" s="1">
        <v>320033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57373</v>
      </c>
      <c r="D43" s="2"/>
      <c r="E43" s="2">
        <v>686</v>
      </c>
      <c r="F43" s="2"/>
      <c r="G43" s="1">
        <v>45031</v>
      </c>
      <c r="H43" s="1">
        <v>11656</v>
      </c>
      <c r="I43" s="1">
        <v>75287</v>
      </c>
      <c r="J43" s="2">
        <v>900</v>
      </c>
      <c r="K43" s="1">
        <v>313606</v>
      </c>
      <c r="L43" s="1">
        <v>411523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52770</v>
      </c>
      <c r="D44" s="2"/>
      <c r="E44" s="2">
        <v>742</v>
      </c>
      <c r="F44" s="2"/>
      <c r="G44" s="2" t="s">
        <v>104</v>
      </c>
      <c r="H44" s="2" t="s">
        <v>104</v>
      </c>
      <c r="I44" s="1">
        <v>12511</v>
      </c>
      <c r="J44" s="2">
        <v>176</v>
      </c>
      <c r="K44" s="1">
        <v>925698</v>
      </c>
      <c r="L44" s="1">
        <v>219477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42070</v>
      </c>
      <c r="D45" s="2"/>
      <c r="E45" s="2">
        <v>472</v>
      </c>
      <c r="F45" s="2"/>
      <c r="G45" s="1">
        <v>24594</v>
      </c>
      <c r="H45" s="1">
        <v>17004</v>
      </c>
      <c r="I45" s="1">
        <v>39363</v>
      </c>
      <c r="J45" s="2">
        <v>442</v>
      </c>
      <c r="K45" s="1">
        <v>547728</v>
      </c>
      <c r="L45" s="1">
        <v>512481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39776</v>
      </c>
      <c r="D46" s="2"/>
      <c r="E46" s="1">
        <v>1243</v>
      </c>
      <c r="F46" s="2"/>
      <c r="G46" s="1">
        <v>3020</v>
      </c>
      <c r="H46" s="1">
        <v>35513</v>
      </c>
      <c r="I46" s="1">
        <v>37547</v>
      </c>
      <c r="J46" s="1">
        <v>1173</v>
      </c>
      <c r="K46" s="1">
        <v>1281145</v>
      </c>
      <c r="L46" s="1">
        <v>1209356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30201</v>
      </c>
      <c r="D47" s="2"/>
      <c r="E47" s="2">
        <v>553</v>
      </c>
      <c r="F47" s="2"/>
      <c r="G47" s="1">
        <v>21877</v>
      </c>
      <c r="H47" s="1">
        <v>7771</v>
      </c>
      <c r="I47" s="1">
        <v>16852</v>
      </c>
      <c r="J47" s="2">
        <v>309</v>
      </c>
      <c r="K47" s="1">
        <v>871867</v>
      </c>
      <c r="L47" s="1">
        <v>486493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27342</v>
      </c>
      <c r="D48" s="2"/>
      <c r="E48" s="2">
        <v>724</v>
      </c>
      <c r="F48" s="2"/>
      <c r="G48" s="1">
        <v>14380</v>
      </c>
      <c r="H48" s="1">
        <v>12238</v>
      </c>
      <c r="I48" s="1">
        <v>28079</v>
      </c>
      <c r="J48" s="2">
        <v>744</v>
      </c>
      <c r="K48" s="1">
        <v>369131</v>
      </c>
      <c r="L48" s="1">
        <v>379076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52</v>
      </c>
      <c r="C49" s="1">
        <v>20207</v>
      </c>
      <c r="D49" s="2"/>
      <c r="E49" s="2">
        <v>96</v>
      </c>
      <c r="F49" s="2"/>
      <c r="G49" s="1">
        <v>6511</v>
      </c>
      <c r="H49" s="1">
        <v>13600</v>
      </c>
      <c r="I49" s="1">
        <v>27622</v>
      </c>
      <c r="J49" s="2">
        <v>131</v>
      </c>
      <c r="K49" s="1">
        <v>834590</v>
      </c>
      <c r="L49" s="1">
        <v>1140859</v>
      </c>
      <c r="M49" s="1">
        <v>731545</v>
      </c>
      <c r="N49" s="6"/>
      <c r="O49" s="6"/>
    </row>
    <row r="50" spans="1:15" ht="15" thickBot="1" x14ac:dyDescent="0.4">
      <c r="A50" s="41">
        <v>46</v>
      </c>
      <c r="B50" s="39" t="s">
        <v>55</v>
      </c>
      <c r="C50" s="1">
        <v>19374</v>
      </c>
      <c r="D50" s="2"/>
      <c r="E50" s="2">
        <v>127</v>
      </c>
      <c r="F50" s="2"/>
      <c r="G50" s="1">
        <v>11098</v>
      </c>
      <c r="H50" s="1">
        <v>8149</v>
      </c>
      <c r="I50" s="1">
        <v>33475</v>
      </c>
      <c r="J50" s="2">
        <v>219</v>
      </c>
      <c r="K50" s="1">
        <v>305408</v>
      </c>
      <c r="L50" s="1">
        <v>527695</v>
      </c>
      <c r="M50" s="1">
        <v>578759</v>
      </c>
      <c r="N50" s="5"/>
      <c r="O50" s="6"/>
    </row>
    <row r="51" spans="1:15" ht="15" thickBot="1" x14ac:dyDescent="0.4">
      <c r="A51" s="41">
        <v>47</v>
      </c>
      <c r="B51" s="39" t="s">
        <v>63</v>
      </c>
      <c r="C51" s="1">
        <v>18379</v>
      </c>
      <c r="D51" s="2"/>
      <c r="E51" s="2">
        <v>657</v>
      </c>
      <c r="F51" s="2"/>
      <c r="G51" s="1">
        <v>14036</v>
      </c>
      <c r="H51" s="1">
        <v>3686</v>
      </c>
      <c r="I51" s="1">
        <v>26042</v>
      </c>
      <c r="J51" s="2">
        <v>931</v>
      </c>
      <c r="K51" s="1">
        <v>567062</v>
      </c>
      <c r="L51" s="1">
        <v>803490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47</v>
      </c>
      <c r="C52" s="1">
        <v>16205</v>
      </c>
      <c r="D52" s="2"/>
      <c r="E52" s="2">
        <v>222</v>
      </c>
      <c r="F52" s="2"/>
      <c r="G52" s="1">
        <v>12006</v>
      </c>
      <c r="H52" s="1">
        <v>3977</v>
      </c>
      <c r="I52" s="1">
        <v>11445</v>
      </c>
      <c r="J52" s="2">
        <v>157</v>
      </c>
      <c r="K52" s="1">
        <v>574852</v>
      </c>
      <c r="L52" s="1">
        <v>406006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13148</v>
      </c>
      <c r="D53" s="2"/>
      <c r="E53" s="2">
        <v>492</v>
      </c>
      <c r="F53" s="2"/>
      <c r="G53" s="1">
        <v>10262</v>
      </c>
      <c r="H53" s="1">
        <v>2394</v>
      </c>
      <c r="I53" s="1">
        <v>9670</v>
      </c>
      <c r="J53" s="2">
        <v>362</v>
      </c>
      <c r="K53" s="1">
        <v>403090</v>
      </c>
      <c r="L53" s="1">
        <v>296453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8202</v>
      </c>
      <c r="D54" s="2"/>
      <c r="E54" s="2">
        <v>158</v>
      </c>
      <c r="F54" s="2"/>
      <c r="G54" s="1">
        <v>6226</v>
      </c>
      <c r="H54" s="1">
        <v>1818</v>
      </c>
      <c r="I54" s="1">
        <v>6102</v>
      </c>
      <c r="J54" s="2">
        <v>118</v>
      </c>
      <c r="K54" s="1">
        <v>716057</v>
      </c>
      <c r="L54" s="1">
        <v>532696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2535</v>
      </c>
      <c r="D55" s="2"/>
      <c r="E55" s="2">
        <v>59</v>
      </c>
      <c r="F55" s="2"/>
      <c r="G55" s="1">
        <v>1947</v>
      </c>
      <c r="H55" s="2">
        <v>529</v>
      </c>
      <c r="I55" s="1">
        <v>4063</v>
      </c>
      <c r="J55" s="2">
        <v>95</v>
      </c>
      <c r="K55" s="1">
        <v>196281</v>
      </c>
      <c r="L55" s="1">
        <v>314558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73544</v>
      </c>
      <c r="D56" s="2"/>
      <c r="E56" s="2">
        <v>901</v>
      </c>
      <c r="F56" s="2"/>
      <c r="G56" s="2" t="s">
        <v>104</v>
      </c>
      <c r="H56" s="2" t="s">
        <v>104</v>
      </c>
      <c r="I56" s="1">
        <v>21714</v>
      </c>
      <c r="J56" s="2">
        <v>266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5755</v>
      </c>
      <c r="D57" s="2"/>
      <c r="E57" s="2">
        <v>91</v>
      </c>
      <c r="F57" s="2"/>
      <c r="G57" s="1">
        <v>3667</v>
      </c>
      <c r="H57" s="1">
        <v>1997</v>
      </c>
      <c r="I57" s="2"/>
      <c r="J57" s="2"/>
      <c r="K57" s="1">
        <v>74549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1410</v>
      </c>
      <c r="D58" s="13"/>
      <c r="E58" s="13">
        <v>23</v>
      </c>
      <c r="F58" s="13"/>
      <c r="G58" s="29">
        <v>1345</v>
      </c>
      <c r="H58" s="13">
        <v>42</v>
      </c>
      <c r="I58" s="13"/>
      <c r="J58" s="13"/>
      <c r="K58" s="29">
        <v>25529</v>
      </c>
      <c r="L58" s="13"/>
      <c r="M58" s="13"/>
      <c r="N58" s="52"/>
      <c r="O58" s="32"/>
    </row>
  </sheetData>
  <mergeCells count="2">
    <mergeCell ref="P1:R1"/>
    <mergeCell ref="U1:Y1"/>
  </mergeCells>
  <hyperlinks>
    <hyperlink ref="B5" r:id="rId1" display="https://www.worldometers.info/coronavirus/usa/texas/" xr:uid="{2471BE91-0FBA-4216-91B5-AFB0FADB236E}"/>
    <hyperlink ref="B6" r:id="rId2" display="https://www.worldometers.info/coronavirus/usa/california/" xr:uid="{ABA17632-BCE4-41EF-B6F9-6B13C9AEAC5C}"/>
    <hyperlink ref="B7" r:id="rId3" display="https://www.worldometers.info/coronavirus/usa/florida/" xr:uid="{54FA3C01-5DB2-4489-BFCC-3C94F1ED1503}"/>
    <hyperlink ref="B8" r:id="rId4" display="https://www.worldometers.info/coronavirus/usa/new-york/" xr:uid="{BF3F7046-C156-4A0C-864A-312559D0545C}"/>
    <hyperlink ref="B9" r:id="rId5" display="https://www.worldometers.info/coronavirus/usa/illinois/" xr:uid="{CFCFD142-FB3C-4BAE-84B4-5C48FD894874}"/>
    <hyperlink ref="B10" r:id="rId6" display="https://www.worldometers.info/coronavirus/usa/georgia/" xr:uid="{0BE5B495-DDD3-404E-A7A3-F1CE7D84CBC4}"/>
    <hyperlink ref="B11" r:id="rId7" display="https://www.worldometers.info/coronavirus/usa/north-carolina/" xr:uid="{00A29F0B-A8A2-4554-B27E-F4FCCE8B45CE}"/>
    <hyperlink ref="B12" r:id="rId8" display="https://www.worldometers.info/coronavirus/usa/tennessee/" xr:uid="{24FBF5FB-8953-425F-B076-28E066111D7F}"/>
    <hyperlink ref="B13" r:id="rId9" display="https://www.worldometers.info/coronavirus/usa/wisconsin/" xr:uid="{093EC2F8-1BE1-4532-9114-596238AB6EC6}"/>
    <hyperlink ref="B14" r:id="rId10" display="https://www.worldometers.info/coronavirus/usa/new-jersey/" xr:uid="{21B07BEE-CC03-4E05-AEB0-7935ED937447}"/>
    <hyperlink ref="B15" r:id="rId11" display="https://www.worldometers.info/coronavirus/usa/ohio/" xr:uid="{6264D682-757E-4ED7-AF7D-91E5934EA470}"/>
    <hyperlink ref="B16" r:id="rId12" display="https://www.worldometers.info/coronavirus/usa/arizona/" xr:uid="{3D556001-EA6E-41AA-82C9-EEE346BF4140}"/>
    <hyperlink ref="B17" r:id="rId13" display="https://www.worldometers.info/coronavirus/usa/michigan/" xr:uid="{CFB0CE1F-0A1C-4249-96D8-FFC421C2D76C}"/>
    <hyperlink ref="B18" r:id="rId14" display="https://www.worldometers.info/coronavirus/usa/pennsylvania/" xr:uid="{39B962F7-7420-44D1-852D-A28517812A4B}"/>
    <hyperlink ref="B19" r:id="rId15" display="https://www.worldometers.info/coronavirus/usa/missouri/" xr:uid="{0C54CF22-E426-444F-85C2-093236E3CDAA}"/>
    <hyperlink ref="B20" r:id="rId16" display="https://www.worldometers.info/coronavirus/usa/indiana/" xr:uid="{86823DCC-4796-4E08-9969-E6A97A2E3330}"/>
    <hyperlink ref="B21" r:id="rId17" display="https://www.worldometers.info/coronavirus/usa/alabama/" xr:uid="{B5173DE5-74EE-4393-93E1-E5B67B85A0BF}"/>
    <hyperlink ref="B22" r:id="rId18" display="https://www.worldometers.info/coronavirus/usa/virginia/" xr:uid="{BEDB2A7E-A171-4F19-874C-D7B276833670}"/>
    <hyperlink ref="B23" r:id="rId19" display="https://www.worldometers.info/coronavirus/usa/minnesota/" xr:uid="{5F61AECD-1287-4CA6-AF2C-5AE918B3615B}"/>
    <hyperlink ref="B24" r:id="rId20" display="https://www.worldometers.info/coronavirus/usa/louisiana/" xr:uid="{D13CA4CB-EC34-49E2-92F4-CB2048B21622}"/>
    <hyperlink ref="B25" r:id="rId21" display="https://www.worldometers.info/coronavirus/usa/south-carolina/" xr:uid="{4B6C1868-8CDB-47BC-9DBA-2F7ACF53CCFD}"/>
    <hyperlink ref="B26" r:id="rId22" display="https://www.worldometers.info/coronavirus/usa/massachusetts/" xr:uid="{CCC32E5C-598E-42A5-9177-B4C460A89CA3}"/>
    <hyperlink ref="B27" r:id="rId23" display="https://www.worldometers.info/coronavirus/usa/iowa/" xr:uid="{B973AF6A-A8B3-4998-87FC-DB1377CEE006}"/>
    <hyperlink ref="B28" r:id="rId24" display="https://www.worldometers.info/coronavirus/usa/maryland/" xr:uid="{EFF20849-FA68-4CC1-ABA4-258F96AC41CB}"/>
    <hyperlink ref="B29" r:id="rId25" display="https://www.worldometers.info/coronavirus/usa/colorado/" xr:uid="{C01125D3-FC5F-4E0E-BEBC-08243D1F2589}"/>
    <hyperlink ref="B30" r:id="rId26" display="https://www.worldometers.info/coronavirus/usa/oklahoma/" xr:uid="{F47FDD11-17C0-4EC5-B31E-4AD5786CFAAE}"/>
    <hyperlink ref="B31" r:id="rId27" display="https://www.worldometers.info/coronavirus/usa/utah/" xr:uid="{0E23FEF3-DDE9-47E8-913A-F72215FE35ED}"/>
    <hyperlink ref="B32" r:id="rId28" display="https://www.worldometers.info/coronavirus/usa/mississippi/" xr:uid="{9DED1524-EF9F-4603-907C-81DF9E9C9576}"/>
    <hyperlink ref="B33" r:id="rId29" display="https://www.worldometers.info/coronavirus/usa/kentucky/" xr:uid="{7DE60760-3249-4FB9-9056-46A15327C99F}"/>
    <hyperlink ref="B34" r:id="rId30" display="https://www.worldometers.info/coronavirus/usa/arkansas/" xr:uid="{4EC5918B-3454-4978-8BE8-95E1046F2247}"/>
    <hyperlink ref="B35" r:id="rId31" display="https://www.worldometers.info/coronavirus/usa/washington/" xr:uid="{F2D83293-CEDB-4950-85A9-CC87962D3A9C}"/>
    <hyperlink ref="B36" r:id="rId32" display="https://www.worldometers.info/coronavirus/usa/nevada/" xr:uid="{D0A096F3-ED1E-4F5C-88C3-5B6B7EB78E43}"/>
    <hyperlink ref="B37" r:id="rId33" display="https://www.worldometers.info/coronavirus/usa/kansas/" xr:uid="{CB2839A5-7ED7-4B2A-BBC0-4838B4539BE9}"/>
    <hyperlink ref="B38" r:id="rId34" display="https://www.worldometers.info/coronavirus/usa/nebraska/" xr:uid="{A7C293A0-002A-406A-B75E-DB14008886DF}"/>
    <hyperlink ref="B39" r:id="rId35" display="https://www.worldometers.info/coronavirus/usa/connecticut/" xr:uid="{82C526A6-2240-4472-8805-8A8571679910}"/>
    <hyperlink ref="B40" r:id="rId36" display="https://www.worldometers.info/coronavirus/usa/idaho/" xr:uid="{106F04E9-D030-4819-A112-E726291B9A41}"/>
    <hyperlink ref="B41" r:id="rId37" display="https://www.worldometers.info/coronavirus/usa/new-mexico/" xr:uid="{9B2DC768-A55F-498A-BF0D-1F0EB94236C1}"/>
    <hyperlink ref="B42" r:id="rId38" display="https://www.worldometers.info/coronavirus/usa/south-dakota/" xr:uid="{E1EA4625-4DD9-4CD0-A3FA-784970362C27}"/>
    <hyperlink ref="B43" r:id="rId39" display="https://www.worldometers.info/coronavirus/usa/north-dakota/" xr:uid="{8429424C-E6F0-4828-9794-275654CB9CB3}"/>
    <hyperlink ref="B44" r:id="rId40" display="https://www.worldometers.info/coronavirus/usa/oregon/" xr:uid="{2FFF6774-6638-40BA-9E46-57A4D54B6B82}"/>
    <hyperlink ref="B45" r:id="rId41" display="https://www.worldometers.info/coronavirus/usa/montana/" xr:uid="{AF12EAC6-E7EF-401B-9E69-CCE06B2C7F76}"/>
    <hyperlink ref="B46" r:id="rId42" display="https://www.worldometers.info/coronavirus/usa/rhode-island/" xr:uid="{6AD7CDF3-3CCA-49CE-A90B-BD1EC90D3AB3}"/>
    <hyperlink ref="B47" r:id="rId43" display="https://www.worldometers.info/coronavirus/usa/west-virginia/" xr:uid="{1FC7618F-81D3-43C9-94FB-A3F6DE3CFB8A}"/>
    <hyperlink ref="B48" r:id="rId44" display="https://www.worldometers.info/coronavirus/usa/delaware/" xr:uid="{EFF1168B-91D4-45B8-BC7F-2DEE5C41DF26}"/>
    <hyperlink ref="B49" r:id="rId45" display="https://www.worldometers.info/coronavirus/usa/alaska/" xr:uid="{B40F1E13-CDA4-444D-95E1-BE6DAEC2A330}"/>
    <hyperlink ref="B50" r:id="rId46" display="https://www.worldometers.info/coronavirus/usa/wyoming/" xr:uid="{CB9D66F5-ED46-4B0E-B9F8-DD3DC1C1FB62}"/>
    <hyperlink ref="B51" r:id="rId47" display="https://www.worldometers.info/coronavirus/usa/district-of-columbia/" xr:uid="{ADBBA5C6-02C0-4255-B26E-563012C7CBC5}"/>
    <hyperlink ref="B52" r:id="rId48" display="https://www.worldometers.info/coronavirus/usa/hawaii/" xr:uid="{5A5533B8-762F-468B-BDCD-D8EC1813A046}"/>
    <hyperlink ref="B53" r:id="rId49" display="https://www.worldometers.info/coronavirus/usa/new-hampshire/" xr:uid="{1D3D5789-8B82-482A-97AF-3BEFFA95B4D1}"/>
    <hyperlink ref="B54" r:id="rId50" display="https://www.worldometers.info/coronavirus/usa/maine/" xr:uid="{6392CB04-389E-4A84-BD06-E30837F12544}"/>
    <hyperlink ref="B55" r:id="rId51" display="https://www.worldometers.info/coronavirus/usa/vermont/" xr:uid="{BE39A614-D679-4F57-BAF9-5584EEF007F9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208637</v>
      </c>
      <c r="C2" s="2"/>
      <c r="D2" s="1">
        <v>3201</v>
      </c>
      <c r="E2" s="2"/>
      <c r="F2" s="1">
        <v>84471</v>
      </c>
      <c r="G2" s="1">
        <v>120965</v>
      </c>
      <c r="H2" s="1">
        <v>42551</v>
      </c>
      <c r="I2" s="2">
        <v>653</v>
      </c>
      <c r="J2" s="1">
        <v>1488339</v>
      </c>
      <c r="K2" s="1">
        <v>303545</v>
      </c>
      <c r="L2" s="1">
        <v>4903185</v>
      </c>
      <c r="M2" s="42"/>
      <c r="N2" s="35">
        <f>IFERROR(B2/J2,0)</f>
        <v>0.14018110121417232</v>
      </c>
      <c r="O2" s="36">
        <f>IFERROR(I2/H2,0)</f>
        <v>1.5346290333952198E-2</v>
      </c>
      <c r="P2" s="34">
        <f>D2*250</f>
        <v>800250</v>
      </c>
      <c r="Q2" s="37">
        <f>ABS(P2-B2)/B2</f>
        <v>2.8356092160067488</v>
      </c>
    </row>
    <row r="3" spans="1:17" ht="15" thickBot="1" x14ac:dyDescent="0.35">
      <c r="A3" s="39" t="s">
        <v>52</v>
      </c>
      <c r="B3" s="1">
        <v>20207</v>
      </c>
      <c r="C3" s="2"/>
      <c r="D3" s="2">
        <v>96</v>
      </c>
      <c r="E3" s="2"/>
      <c r="F3" s="1">
        <v>6511</v>
      </c>
      <c r="G3" s="1">
        <v>13600</v>
      </c>
      <c r="H3" s="1">
        <v>27622</v>
      </c>
      <c r="I3" s="2">
        <v>131</v>
      </c>
      <c r="J3" s="1">
        <v>834590</v>
      </c>
      <c r="K3" s="1">
        <v>1140859</v>
      </c>
      <c r="L3" s="1">
        <v>731545</v>
      </c>
      <c r="M3" s="42"/>
      <c r="N3" s="35">
        <f>IFERROR(B3/J3,0)</f>
        <v>2.4211888472183946E-2</v>
      </c>
      <c r="O3" s="36">
        <f>IFERROR(I3/H3,0)</f>
        <v>4.7425964810658174E-3</v>
      </c>
      <c r="P3" s="34">
        <f>D3*250</f>
        <v>24000</v>
      </c>
      <c r="Q3" s="37">
        <f>ABS(P3-B3)/B3</f>
        <v>0.18770723016776364</v>
      </c>
    </row>
    <row r="4" spans="1:17" ht="15" thickBot="1" x14ac:dyDescent="0.35">
      <c r="A4" s="39" t="s">
        <v>33</v>
      </c>
      <c r="B4" s="1">
        <v>265163</v>
      </c>
      <c r="C4" s="2"/>
      <c r="D4" s="1">
        <v>6228</v>
      </c>
      <c r="E4" s="2"/>
      <c r="F4" s="1">
        <v>43682</v>
      </c>
      <c r="G4" s="1">
        <v>215253</v>
      </c>
      <c r="H4" s="1">
        <v>36430</v>
      </c>
      <c r="I4" s="2">
        <v>856</v>
      </c>
      <c r="J4" s="1">
        <v>2235120</v>
      </c>
      <c r="K4" s="1">
        <v>307076</v>
      </c>
      <c r="L4" s="1">
        <v>7278717</v>
      </c>
      <c r="M4" s="42"/>
      <c r="N4" s="35">
        <f>IFERROR(B4/J4,0)</f>
        <v>0.11863479365761122</v>
      </c>
      <c r="O4" s="36">
        <f>IFERROR(I4/H4,0)</f>
        <v>2.3497117760087841E-2</v>
      </c>
      <c r="P4" s="34">
        <f>D4*250</f>
        <v>1557000</v>
      </c>
      <c r="Q4" s="37">
        <f>ABS(P4-B4)/B4</f>
        <v>4.8718599502947244</v>
      </c>
    </row>
    <row r="5" spans="1:17" ht="12.5" customHeight="1" thickBot="1" x14ac:dyDescent="0.35">
      <c r="A5" s="39" t="s">
        <v>34</v>
      </c>
      <c r="B5" s="1">
        <v>126197</v>
      </c>
      <c r="C5" s="2"/>
      <c r="D5" s="1">
        <v>2126</v>
      </c>
      <c r="E5" s="2"/>
      <c r="F5" s="1">
        <v>110365</v>
      </c>
      <c r="G5" s="1">
        <v>13706</v>
      </c>
      <c r="H5" s="1">
        <v>41817</v>
      </c>
      <c r="I5" s="2">
        <v>704</v>
      </c>
      <c r="J5" s="1">
        <v>1542003</v>
      </c>
      <c r="K5" s="1">
        <v>510969</v>
      </c>
      <c r="L5" s="1">
        <v>3017804</v>
      </c>
      <c r="M5" s="42"/>
      <c r="N5" s="35">
        <f>IFERROR(B5/J5,0)</f>
        <v>8.1839659196512593E-2</v>
      </c>
      <c r="O5" s="36">
        <f>IFERROR(I5/H5,0)</f>
        <v>1.6835258387737046E-2</v>
      </c>
      <c r="P5" s="34">
        <f>D5*250</f>
        <v>531500</v>
      </c>
      <c r="Q5" s="37">
        <f>ABS(P5-B5)/B5</f>
        <v>3.2116690571091229</v>
      </c>
    </row>
    <row r="6" spans="1:17" ht="15" thickBot="1" x14ac:dyDescent="0.35">
      <c r="A6" s="39" t="s">
        <v>10</v>
      </c>
      <c r="B6" s="1">
        <v>996070</v>
      </c>
      <c r="C6" s="2"/>
      <c r="D6" s="1">
        <v>18107</v>
      </c>
      <c r="E6" s="2"/>
      <c r="F6" s="1">
        <v>503132</v>
      </c>
      <c r="G6" s="1">
        <v>474831</v>
      </c>
      <c r="H6" s="1">
        <v>25209</v>
      </c>
      <c r="I6" s="2">
        <v>458</v>
      </c>
      <c r="J6" s="1">
        <v>20222235</v>
      </c>
      <c r="K6" s="1">
        <v>511797</v>
      </c>
      <c r="L6" s="1">
        <v>39512223</v>
      </c>
      <c r="M6" s="42"/>
      <c r="N6" s="35">
        <f>IFERROR(B6/J6,0)</f>
        <v>4.9256177667799828E-2</v>
      </c>
      <c r="O6" s="36">
        <f>IFERROR(I6/H6,0)</f>
        <v>1.8168114562259509E-2</v>
      </c>
      <c r="P6" s="34">
        <f>D6*250</f>
        <v>4526750</v>
      </c>
      <c r="Q6" s="37">
        <f>ABS(P6-B6)/B6</f>
        <v>3.5446103185519089</v>
      </c>
    </row>
    <row r="7" spans="1:17" ht="15" thickBot="1" x14ac:dyDescent="0.35">
      <c r="A7" s="39" t="s">
        <v>18</v>
      </c>
      <c r="B7" s="1">
        <v>142402</v>
      </c>
      <c r="C7" s="2"/>
      <c r="D7" s="1">
        <v>2443</v>
      </c>
      <c r="E7" s="2"/>
      <c r="F7" s="1">
        <v>50282</v>
      </c>
      <c r="G7" s="1">
        <v>89677</v>
      </c>
      <c r="H7" s="1">
        <v>24728</v>
      </c>
      <c r="I7" s="2">
        <v>424</v>
      </c>
      <c r="J7" s="1">
        <v>1387268</v>
      </c>
      <c r="K7" s="1">
        <v>240898</v>
      </c>
      <c r="L7" s="1">
        <v>5758736</v>
      </c>
      <c r="M7" s="42"/>
      <c r="N7" s="35">
        <f>IFERROR(B7/J7,0)</f>
        <v>0.10264923576410614</v>
      </c>
      <c r="O7" s="36">
        <f>IFERROR(I7/H7,0)</f>
        <v>1.7146554513102555E-2</v>
      </c>
      <c r="P7" s="34">
        <f>D7*250</f>
        <v>610750</v>
      </c>
      <c r="Q7" s="37">
        <f>ABS(P7-B7)/B7</f>
        <v>3.2889144815381806</v>
      </c>
    </row>
    <row r="8" spans="1:17" ht="15" thickBot="1" x14ac:dyDescent="0.35">
      <c r="A8" s="39" t="s">
        <v>23</v>
      </c>
      <c r="B8" s="1">
        <v>84741</v>
      </c>
      <c r="C8" s="2"/>
      <c r="D8" s="1">
        <v>4716</v>
      </c>
      <c r="E8" s="2"/>
      <c r="F8" s="1">
        <v>45860</v>
      </c>
      <c r="G8" s="1">
        <v>34165</v>
      </c>
      <c r="H8" s="1">
        <v>23768</v>
      </c>
      <c r="I8" s="1">
        <v>1323</v>
      </c>
      <c r="J8" s="1">
        <v>2633797</v>
      </c>
      <c r="K8" s="1">
        <v>738734</v>
      </c>
      <c r="L8" s="1">
        <v>3565287</v>
      </c>
      <c r="M8" s="42"/>
      <c r="N8" s="35">
        <f>IFERROR(B8/J8,0)</f>
        <v>3.2174461433436212E-2</v>
      </c>
      <c r="O8" s="36">
        <f>IFERROR(I8/H8,0)</f>
        <v>5.5663076405250755E-2</v>
      </c>
      <c r="P8" s="34">
        <f>D8*250</f>
        <v>1179000</v>
      </c>
      <c r="Q8" s="37">
        <f>ABS(P8-B8)/B8</f>
        <v>12.912981909583319</v>
      </c>
    </row>
    <row r="9" spans="1:17" ht="15" thickBot="1" x14ac:dyDescent="0.35">
      <c r="A9" s="39" t="s">
        <v>43</v>
      </c>
      <c r="B9" s="1">
        <v>27342</v>
      </c>
      <c r="C9" s="2"/>
      <c r="D9" s="2">
        <v>724</v>
      </c>
      <c r="E9" s="2"/>
      <c r="F9" s="1">
        <v>14380</v>
      </c>
      <c r="G9" s="1">
        <v>12238</v>
      </c>
      <c r="H9" s="1">
        <v>28079</v>
      </c>
      <c r="I9" s="2">
        <v>744</v>
      </c>
      <c r="J9" s="1">
        <v>369131</v>
      </c>
      <c r="K9" s="1">
        <v>379076</v>
      </c>
      <c r="L9" s="1">
        <v>973764</v>
      </c>
      <c r="M9" s="42"/>
      <c r="N9" s="35">
        <f>IFERROR(B9/J9,0)</f>
        <v>7.4071264672975173E-2</v>
      </c>
      <c r="O9" s="36">
        <f>IFERROR(I9/H9,0)</f>
        <v>2.6496670109334378E-2</v>
      </c>
      <c r="P9" s="34">
        <f>D9*250</f>
        <v>181000</v>
      </c>
      <c r="Q9" s="37">
        <f>ABS(P9-B9)/B9</f>
        <v>5.6198522419720573</v>
      </c>
    </row>
    <row r="10" spans="1:17" ht="15" thickBot="1" x14ac:dyDescent="0.35">
      <c r="A10" s="39" t="s">
        <v>63</v>
      </c>
      <c r="B10" s="1">
        <v>18379</v>
      </c>
      <c r="C10" s="2"/>
      <c r="D10" s="2">
        <v>657</v>
      </c>
      <c r="E10" s="2"/>
      <c r="F10" s="1">
        <v>14036</v>
      </c>
      <c r="G10" s="1">
        <v>3686</v>
      </c>
      <c r="H10" s="1">
        <v>26042</v>
      </c>
      <c r="I10" s="2">
        <v>931</v>
      </c>
      <c r="J10" s="1">
        <v>567062</v>
      </c>
      <c r="K10" s="1">
        <v>803490</v>
      </c>
      <c r="L10" s="1">
        <v>705749</v>
      </c>
      <c r="M10" s="42"/>
      <c r="N10" s="35">
        <f>IFERROR(B10/J10,0)</f>
        <v>3.2410918030127217E-2</v>
      </c>
      <c r="O10" s="36">
        <f>IFERROR(I10/H10,0)</f>
        <v>3.574994240073727E-2</v>
      </c>
      <c r="P10" s="34">
        <f>D10*250</f>
        <v>164250</v>
      </c>
      <c r="Q10" s="37">
        <f>ABS(P10-B10)/B10</f>
        <v>7.9368300778061922</v>
      </c>
    </row>
    <row r="11" spans="1:17" ht="15" thickBot="1" x14ac:dyDescent="0.35">
      <c r="A11" s="39" t="s">
        <v>13</v>
      </c>
      <c r="B11" s="1">
        <v>858012</v>
      </c>
      <c r="C11" s="2"/>
      <c r="D11" s="1">
        <v>17301</v>
      </c>
      <c r="E11" s="2"/>
      <c r="F11" s="1">
        <v>606325</v>
      </c>
      <c r="G11" s="1">
        <v>234386</v>
      </c>
      <c r="H11" s="1">
        <v>39949</v>
      </c>
      <c r="I11" s="2">
        <v>806</v>
      </c>
      <c r="J11" s="1">
        <v>10714303</v>
      </c>
      <c r="K11" s="1">
        <v>498856</v>
      </c>
      <c r="L11" s="1">
        <v>21477737</v>
      </c>
      <c r="M11" s="42"/>
      <c r="N11" s="35">
        <f>IFERROR(B11/J11,0)</f>
        <v>8.0080990802668173E-2</v>
      </c>
      <c r="O11" s="36">
        <f>IFERROR(I11/H11,0)</f>
        <v>2.0175724048161404E-2</v>
      </c>
      <c r="P11" s="34">
        <f>D11*250</f>
        <v>4325250</v>
      </c>
      <c r="Q11" s="37">
        <f>ABS(P11-B11)/B11</f>
        <v>4.0410134123998267</v>
      </c>
    </row>
    <row r="12" spans="1:17" ht="15" thickBot="1" x14ac:dyDescent="0.35">
      <c r="A12" s="39" t="s">
        <v>16</v>
      </c>
      <c r="B12" s="1">
        <v>413894</v>
      </c>
      <c r="C12" s="2"/>
      <c r="D12" s="1">
        <v>8806</v>
      </c>
      <c r="E12" s="2"/>
      <c r="F12" s="1">
        <v>254960</v>
      </c>
      <c r="G12" s="1">
        <v>150128</v>
      </c>
      <c r="H12" s="1">
        <v>38983</v>
      </c>
      <c r="I12" s="2">
        <v>829</v>
      </c>
      <c r="J12" s="1">
        <v>4126624</v>
      </c>
      <c r="K12" s="1">
        <v>388665</v>
      </c>
      <c r="L12" s="1">
        <v>10617423</v>
      </c>
      <c r="M12" s="42"/>
      <c r="N12" s="35">
        <f>IFERROR(B12/J12,0)</f>
        <v>0.10029845219724404</v>
      </c>
      <c r="O12" s="36">
        <f>IFERROR(I12/H12,0)</f>
        <v>2.1265679911756406E-2</v>
      </c>
      <c r="P12" s="34">
        <f>D12*250</f>
        <v>2201500</v>
      </c>
      <c r="Q12" s="37">
        <f>ABS(P12-B12)/B12</f>
        <v>4.3189947184544835</v>
      </c>
    </row>
    <row r="13" spans="1:17" ht="13.5" thickBot="1" x14ac:dyDescent="0.35">
      <c r="A13" s="40" t="s">
        <v>64</v>
      </c>
      <c r="B13" s="1">
        <v>5755</v>
      </c>
      <c r="C13" s="2"/>
      <c r="D13" s="2">
        <v>91</v>
      </c>
      <c r="E13" s="2"/>
      <c r="F13" s="1">
        <v>3667</v>
      </c>
      <c r="G13" s="1">
        <v>1997</v>
      </c>
      <c r="H13" s="2"/>
      <c r="I13" s="2"/>
      <c r="J13" s="1">
        <v>74549</v>
      </c>
      <c r="K13" s="2"/>
      <c r="L13" s="2"/>
      <c r="M13" s="42"/>
      <c r="N13" s="35">
        <f>IFERROR(B13/J13,0)</f>
        <v>7.7197547921501297E-2</v>
      </c>
      <c r="O13" s="36">
        <f>IFERROR(I13/H13,0)</f>
        <v>0</v>
      </c>
      <c r="P13" s="34">
        <f>D13*250</f>
        <v>22750</v>
      </c>
      <c r="Q13" s="37">
        <f>ABS(P13-B13)/B13</f>
        <v>2.9530842745438748</v>
      </c>
    </row>
    <row r="14" spans="1:17" ht="15" thickBot="1" x14ac:dyDescent="0.35">
      <c r="A14" s="39" t="s">
        <v>47</v>
      </c>
      <c r="B14" s="1">
        <v>16205</v>
      </c>
      <c r="C14" s="2"/>
      <c r="D14" s="2">
        <v>222</v>
      </c>
      <c r="E14" s="2"/>
      <c r="F14" s="1">
        <v>12006</v>
      </c>
      <c r="G14" s="1">
        <v>3977</v>
      </c>
      <c r="H14" s="1">
        <v>11445</v>
      </c>
      <c r="I14" s="2">
        <v>157</v>
      </c>
      <c r="J14" s="1">
        <v>574852</v>
      </c>
      <c r="K14" s="1">
        <v>406006</v>
      </c>
      <c r="L14" s="1">
        <v>1415872</v>
      </c>
      <c r="M14" s="42"/>
      <c r="N14" s="35">
        <f>IFERROR(B14/J14,0)</f>
        <v>2.8189864521650791E-2</v>
      </c>
      <c r="O14" s="36">
        <f>IFERROR(I14/H14,0)</f>
        <v>1.3717780690257754E-2</v>
      </c>
      <c r="P14" s="34">
        <f>D14*250</f>
        <v>55500</v>
      </c>
      <c r="Q14" s="37">
        <f>ABS(P14-B14)/B14</f>
        <v>2.4248688676334464</v>
      </c>
    </row>
    <row r="15" spans="1:17" ht="15" thickBot="1" x14ac:dyDescent="0.35">
      <c r="A15" s="39" t="s">
        <v>49</v>
      </c>
      <c r="B15" s="1">
        <v>77121</v>
      </c>
      <c r="C15" s="2"/>
      <c r="D15" s="2">
        <v>733</v>
      </c>
      <c r="E15" s="2"/>
      <c r="F15" s="1">
        <v>33330</v>
      </c>
      <c r="G15" s="1">
        <v>43058</v>
      </c>
      <c r="H15" s="1">
        <v>43155</v>
      </c>
      <c r="I15" s="2">
        <v>410</v>
      </c>
      <c r="J15" s="1">
        <v>565671</v>
      </c>
      <c r="K15" s="1">
        <v>316536</v>
      </c>
      <c r="L15" s="1">
        <v>1787065</v>
      </c>
      <c r="M15" s="42"/>
      <c r="N15" s="35">
        <f>IFERROR(B15/J15,0)</f>
        <v>0.13633543172621543</v>
      </c>
      <c r="O15" s="36">
        <f>IFERROR(I15/H15,0)</f>
        <v>9.5006372378635146E-3</v>
      </c>
      <c r="P15" s="34">
        <f>D15*250</f>
        <v>183250</v>
      </c>
      <c r="Q15" s="37">
        <f>ABS(P15-B15)/B15</f>
        <v>1.3761362015534031</v>
      </c>
    </row>
    <row r="16" spans="1:17" ht="15" thickBot="1" x14ac:dyDescent="0.35">
      <c r="A16" s="39" t="s">
        <v>12</v>
      </c>
      <c r="B16" s="1">
        <v>523840</v>
      </c>
      <c r="C16" s="2"/>
      <c r="D16" s="1">
        <v>10798</v>
      </c>
      <c r="E16" s="2"/>
      <c r="F16" s="1">
        <v>300775</v>
      </c>
      <c r="G16" s="1">
        <v>212267</v>
      </c>
      <c r="H16" s="1">
        <v>41339</v>
      </c>
      <c r="I16" s="2">
        <v>852</v>
      </c>
      <c r="J16" s="1">
        <v>8664483</v>
      </c>
      <c r="K16" s="1">
        <v>683760</v>
      </c>
      <c r="L16" s="1">
        <v>12671821</v>
      </c>
      <c r="M16" s="42"/>
      <c r="N16" s="35">
        <f>IFERROR(B16/J16,0)</f>
        <v>6.0458310091900461E-2</v>
      </c>
      <c r="O16" s="36">
        <f>IFERROR(I16/H16,0)</f>
        <v>2.0610077650644671E-2</v>
      </c>
      <c r="P16" s="34">
        <f>D16*250</f>
        <v>2699500</v>
      </c>
      <c r="Q16" s="37">
        <f>ABS(P16-B16)/B16</f>
        <v>4.1532910812461816</v>
      </c>
    </row>
    <row r="17" spans="1:17" ht="15" thickBot="1" x14ac:dyDescent="0.35">
      <c r="A17" s="39" t="s">
        <v>27</v>
      </c>
      <c r="B17" s="1">
        <v>224374</v>
      </c>
      <c r="C17" s="2"/>
      <c r="D17" s="1">
        <v>4762</v>
      </c>
      <c r="E17" s="2"/>
      <c r="F17" s="1">
        <v>139444</v>
      </c>
      <c r="G17" s="1">
        <v>80168</v>
      </c>
      <c r="H17" s="1">
        <v>33328</v>
      </c>
      <c r="I17" s="2">
        <v>707</v>
      </c>
      <c r="J17" s="1">
        <v>3307845</v>
      </c>
      <c r="K17" s="1">
        <v>491345</v>
      </c>
      <c r="L17" s="1">
        <v>6732219</v>
      </c>
      <c r="M17" s="42"/>
      <c r="N17" s="35">
        <f>IFERROR(B17/J17,0)</f>
        <v>6.7830868737803612E-2</v>
      </c>
      <c r="O17" s="36">
        <f>IFERROR(I17/H17,0)</f>
        <v>2.1213394143062891E-2</v>
      </c>
      <c r="P17" s="34">
        <f>D17*250</f>
        <v>1190500</v>
      </c>
      <c r="Q17" s="37">
        <f>ABS(P17-B17)/B17</f>
        <v>4.3058732295185713</v>
      </c>
    </row>
    <row r="18" spans="1:17" ht="15" thickBot="1" x14ac:dyDescent="0.35">
      <c r="A18" s="39" t="s">
        <v>41</v>
      </c>
      <c r="B18" s="1">
        <v>166844</v>
      </c>
      <c r="C18" s="2"/>
      <c r="D18" s="1">
        <v>1900</v>
      </c>
      <c r="E18" s="2"/>
      <c r="F18" s="1">
        <v>104225</v>
      </c>
      <c r="G18" s="1">
        <v>60719</v>
      </c>
      <c r="H18" s="1">
        <v>52881</v>
      </c>
      <c r="I18" s="2">
        <v>602</v>
      </c>
      <c r="J18" s="1">
        <v>1061327</v>
      </c>
      <c r="K18" s="1">
        <v>336388</v>
      </c>
      <c r="L18" s="1">
        <v>3155070</v>
      </c>
      <c r="M18" s="42"/>
      <c r="N18" s="35">
        <f>IFERROR(B18/J18,0)</f>
        <v>0.15720319939095115</v>
      </c>
      <c r="O18" s="36">
        <f>IFERROR(I18/H18,0)</f>
        <v>1.1384050982394433E-2</v>
      </c>
      <c r="P18" s="34">
        <f>D18*250</f>
        <v>475000</v>
      </c>
      <c r="Q18" s="37">
        <f>ABS(P18-B18)/B18</f>
        <v>1.846970823044281</v>
      </c>
    </row>
    <row r="19" spans="1:17" ht="15" thickBot="1" x14ac:dyDescent="0.35">
      <c r="A19" s="39" t="s">
        <v>45</v>
      </c>
      <c r="B19" s="1">
        <v>110521</v>
      </c>
      <c r="C19" s="2"/>
      <c r="D19" s="1">
        <v>1215</v>
      </c>
      <c r="E19" s="2"/>
      <c r="F19" s="1">
        <v>71106</v>
      </c>
      <c r="G19" s="1">
        <v>38200</v>
      </c>
      <c r="H19" s="1">
        <v>37937</v>
      </c>
      <c r="I19" s="2">
        <v>417</v>
      </c>
      <c r="J19" s="1">
        <v>704943</v>
      </c>
      <c r="K19" s="1">
        <v>241973</v>
      </c>
      <c r="L19" s="1">
        <v>2913314</v>
      </c>
      <c r="M19" s="42"/>
      <c r="N19" s="35">
        <f>IFERROR(B19/J19,0)</f>
        <v>0.15678005172049372</v>
      </c>
      <c r="O19" s="36">
        <f>IFERROR(I19/H19,0)</f>
        <v>1.0991907636344465E-2</v>
      </c>
      <c r="P19" s="34">
        <f>D19*250</f>
        <v>303750</v>
      </c>
      <c r="Q19" s="37">
        <f>ABS(P19-B19)/B19</f>
        <v>1.7483464680920369</v>
      </c>
    </row>
    <row r="20" spans="1:17" ht="15" thickBot="1" x14ac:dyDescent="0.35">
      <c r="A20" s="39" t="s">
        <v>38</v>
      </c>
      <c r="B20" s="1">
        <v>127344</v>
      </c>
      <c r="C20" s="2"/>
      <c r="D20" s="1">
        <v>1604</v>
      </c>
      <c r="E20" s="2"/>
      <c r="F20" s="1">
        <v>23165</v>
      </c>
      <c r="G20" s="1">
        <v>102575</v>
      </c>
      <c r="H20" s="1">
        <v>28503</v>
      </c>
      <c r="I20" s="2">
        <v>359</v>
      </c>
      <c r="J20" s="1">
        <v>2269592</v>
      </c>
      <c r="K20" s="1">
        <v>508003</v>
      </c>
      <c r="L20" s="1">
        <v>4467673</v>
      </c>
      <c r="M20" s="43"/>
      <c r="N20" s="35">
        <f>IFERROR(B20/J20,0)</f>
        <v>5.6108763160955803E-2</v>
      </c>
      <c r="O20" s="36">
        <f>IFERROR(I20/H20,0)</f>
        <v>1.2595165421183736E-2</v>
      </c>
      <c r="P20" s="34">
        <f>D20*250</f>
        <v>401000</v>
      </c>
      <c r="Q20" s="37">
        <f>ABS(P20-B20)/B20</f>
        <v>2.1489508732252798</v>
      </c>
    </row>
    <row r="21" spans="1:17" ht="15" thickBot="1" x14ac:dyDescent="0.35">
      <c r="A21" s="39" t="s">
        <v>14</v>
      </c>
      <c r="B21" s="1">
        <v>189682</v>
      </c>
      <c r="C21" s="2"/>
      <c r="D21" s="1">
        <v>6058</v>
      </c>
      <c r="E21" s="2"/>
      <c r="F21" s="1">
        <v>172210</v>
      </c>
      <c r="G21" s="1">
        <v>11414</v>
      </c>
      <c r="H21" s="1">
        <v>40802</v>
      </c>
      <c r="I21" s="1">
        <v>1303</v>
      </c>
      <c r="J21" s="1">
        <v>2919903</v>
      </c>
      <c r="K21" s="1">
        <v>628099</v>
      </c>
      <c r="L21" s="1">
        <v>4648794</v>
      </c>
      <c r="M21" s="42"/>
      <c r="N21" s="35">
        <f>IFERROR(B21/J21,0)</f>
        <v>6.4961747016938576E-2</v>
      </c>
      <c r="O21" s="36">
        <f>IFERROR(I21/H21,0)</f>
        <v>3.1934709082888091E-2</v>
      </c>
      <c r="P21" s="34">
        <f>D21*250</f>
        <v>1514500</v>
      </c>
      <c r="Q21" s="37">
        <f>ABS(P21-B21)/B21</f>
        <v>6.9844160226062568</v>
      </c>
    </row>
    <row r="22" spans="1:17" ht="15" thickBot="1" x14ac:dyDescent="0.35">
      <c r="A22" s="39" t="s">
        <v>39</v>
      </c>
      <c r="B22" s="1">
        <v>8202</v>
      </c>
      <c r="C22" s="2"/>
      <c r="D22" s="2">
        <v>158</v>
      </c>
      <c r="E22" s="2"/>
      <c r="F22" s="1">
        <v>6226</v>
      </c>
      <c r="G22" s="1">
        <v>1818</v>
      </c>
      <c r="H22" s="1">
        <v>6102</v>
      </c>
      <c r="I22" s="2">
        <v>118</v>
      </c>
      <c r="J22" s="1">
        <v>716057</v>
      </c>
      <c r="K22" s="1">
        <v>532696</v>
      </c>
      <c r="L22" s="1">
        <v>1344212</v>
      </c>
      <c r="M22" s="42"/>
      <c r="N22" s="35">
        <f>IFERROR(B22/J22,0)</f>
        <v>1.1454395390311107E-2</v>
      </c>
      <c r="O22" s="36">
        <f>IFERROR(I22/H22,0)</f>
        <v>1.9337921992789251E-2</v>
      </c>
      <c r="P22" s="34">
        <f>D22*250</f>
        <v>39500</v>
      </c>
      <c r="Q22" s="37">
        <f>ABS(P22-B22)/B22</f>
        <v>3.8158985613265055</v>
      </c>
    </row>
    <row r="23" spans="1:17" ht="15" thickBot="1" x14ac:dyDescent="0.35">
      <c r="A23" s="39" t="s">
        <v>26</v>
      </c>
      <c r="B23" s="1">
        <v>158423</v>
      </c>
      <c r="C23" s="2"/>
      <c r="D23" s="1">
        <v>4249</v>
      </c>
      <c r="E23" s="2"/>
      <c r="F23" s="1">
        <v>8313</v>
      </c>
      <c r="G23" s="1">
        <v>145861</v>
      </c>
      <c r="H23" s="1">
        <v>26204</v>
      </c>
      <c r="I23" s="2">
        <v>703</v>
      </c>
      <c r="J23" s="1">
        <v>3729915</v>
      </c>
      <c r="K23" s="1">
        <v>616955</v>
      </c>
      <c r="L23" s="1">
        <v>6045680</v>
      </c>
      <c r="M23" s="42"/>
      <c r="N23" s="35">
        <f>IFERROR(B23/J23,0)</f>
        <v>4.2473622053049463E-2</v>
      </c>
      <c r="O23" s="36">
        <f>IFERROR(I23/H23,0)</f>
        <v>2.6827965196153259E-2</v>
      </c>
      <c r="P23" s="34">
        <f>D23*250</f>
        <v>1062250</v>
      </c>
      <c r="Q23" s="37">
        <f>ABS(P23-B23)/B23</f>
        <v>5.7051501360282284</v>
      </c>
    </row>
    <row r="24" spans="1:17" ht="15" thickBot="1" x14ac:dyDescent="0.35">
      <c r="A24" s="39" t="s">
        <v>17</v>
      </c>
      <c r="B24" s="1">
        <v>177541</v>
      </c>
      <c r="C24" s="2"/>
      <c r="D24" s="1">
        <v>10222</v>
      </c>
      <c r="E24" s="2"/>
      <c r="F24" s="1">
        <v>142264</v>
      </c>
      <c r="G24" s="1">
        <v>25055</v>
      </c>
      <c r="H24" s="1">
        <v>25759</v>
      </c>
      <c r="I24" s="1">
        <v>1483</v>
      </c>
      <c r="J24" s="1">
        <v>6906649</v>
      </c>
      <c r="K24" s="1">
        <v>1002052</v>
      </c>
      <c r="L24" s="1">
        <v>6892503</v>
      </c>
      <c r="M24" s="42"/>
      <c r="N24" s="35">
        <f>IFERROR(B24/J24,0)</f>
        <v>2.5705808996519152E-2</v>
      </c>
      <c r="O24" s="36">
        <f>IFERROR(I24/H24,0)</f>
        <v>5.7572110718583799E-2</v>
      </c>
      <c r="P24" s="34">
        <f>D24*250</f>
        <v>2555500</v>
      </c>
      <c r="Q24" s="37">
        <f>ABS(P24-B24)/B24</f>
        <v>13.393858320050017</v>
      </c>
    </row>
    <row r="25" spans="1:17" ht="15" thickBot="1" x14ac:dyDescent="0.35">
      <c r="A25" s="39" t="s">
        <v>11</v>
      </c>
      <c r="B25" s="1">
        <v>251872</v>
      </c>
      <c r="C25" s="2"/>
      <c r="D25" s="1">
        <v>8136</v>
      </c>
      <c r="E25" s="2"/>
      <c r="F25" s="1">
        <v>128981</v>
      </c>
      <c r="G25" s="1">
        <v>114755</v>
      </c>
      <c r="H25" s="1">
        <v>25220</v>
      </c>
      <c r="I25" s="2">
        <v>815</v>
      </c>
      <c r="J25" s="1">
        <v>5873130</v>
      </c>
      <c r="K25" s="1">
        <v>588086</v>
      </c>
      <c r="L25" s="1">
        <v>9986857</v>
      </c>
      <c r="M25" s="42"/>
      <c r="N25" s="35">
        <f>IFERROR(B25/J25,0)</f>
        <v>4.2885480144318276E-2</v>
      </c>
      <c r="O25" s="36">
        <f>IFERROR(I25/H25,0)</f>
        <v>3.2315622521808092E-2</v>
      </c>
      <c r="P25" s="34">
        <f>D25*250</f>
        <v>2034000</v>
      </c>
      <c r="Q25" s="37">
        <f>ABS(P25-B25)/B25</f>
        <v>7.075530428153983</v>
      </c>
    </row>
    <row r="26" spans="1:17" ht="15" thickBot="1" x14ac:dyDescent="0.35">
      <c r="A26" s="39" t="s">
        <v>32</v>
      </c>
      <c r="B26" s="1">
        <v>194570</v>
      </c>
      <c r="C26" s="2"/>
      <c r="D26" s="1">
        <v>2810</v>
      </c>
      <c r="E26" s="2"/>
      <c r="F26" s="1">
        <v>157164</v>
      </c>
      <c r="G26" s="1">
        <v>34596</v>
      </c>
      <c r="H26" s="1">
        <v>34500</v>
      </c>
      <c r="I26" s="2">
        <v>498</v>
      </c>
      <c r="J26" s="1">
        <v>3194842</v>
      </c>
      <c r="K26" s="1">
        <v>566498</v>
      </c>
      <c r="L26" s="1">
        <v>5639632</v>
      </c>
      <c r="M26" s="42"/>
      <c r="N26" s="35">
        <f>IFERROR(B26/J26,0)</f>
        <v>6.0901290267249525E-2</v>
      </c>
      <c r="O26" s="36">
        <f>IFERROR(I26/H26,0)</f>
        <v>1.4434782608695651E-2</v>
      </c>
      <c r="P26" s="34">
        <f>D26*250</f>
        <v>702500</v>
      </c>
      <c r="Q26" s="37">
        <f>ABS(P26-B26)/B26</f>
        <v>2.6105257747854242</v>
      </c>
    </row>
    <row r="27" spans="1:17" ht="15" thickBot="1" x14ac:dyDescent="0.35">
      <c r="A27" s="39" t="s">
        <v>30</v>
      </c>
      <c r="B27" s="1">
        <v>129394</v>
      </c>
      <c r="C27" s="2"/>
      <c r="D27" s="1">
        <v>3497</v>
      </c>
      <c r="E27" s="2"/>
      <c r="F27" s="1">
        <v>111430</v>
      </c>
      <c r="G27" s="1">
        <v>14467</v>
      </c>
      <c r="H27" s="1">
        <v>43477</v>
      </c>
      <c r="I27" s="1">
        <v>1175</v>
      </c>
      <c r="J27" s="1">
        <v>1152661</v>
      </c>
      <c r="K27" s="1">
        <v>387299</v>
      </c>
      <c r="L27" s="1">
        <v>2976149</v>
      </c>
      <c r="M27" s="42"/>
      <c r="N27" s="35">
        <f>IFERROR(B27/J27,0)</f>
        <v>0.11225676933634433</v>
      </c>
      <c r="O27" s="36">
        <f>IFERROR(I27/H27,0)</f>
        <v>2.7025783747728686E-2</v>
      </c>
      <c r="P27" s="34">
        <f>D27*250</f>
        <v>874250</v>
      </c>
      <c r="Q27" s="37">
        <f>ABS(P27-B27)/B27</f>
        <v>5.7564956644048406</v>
      </c>
    </row>
    <row r="28" spans="1:17" ht="15" thickBot="1" x14ac:dyDescent="0.35">
      <c r="A28" s="39" t="s">
        <v>35</v>
      </c>
      <c r="B28" s="1">
        <v>231651</v>
      </c>
      <c r="C28" s="2"/>
      <c r="D28" s="1">
        <v>3479</v>
      </c>
      <c r="E28" s="2"/>
      <c r="F28" s="1">
        <v>60023</v>
      </c>
      <c r="G28" s="1">
        <v>168149</v>
      </c>
      <c r="H28" s="1">
        <v>37744</v>
      </c>
      <c r="I28" s="2">
        <v>567</v>
      </c>
      <c r="J28" s="1">
        <v>2859111</v>
      </c>
      <c r="K28" s="1">
        <v>465848</v>
      </c>
      <c r="L28" s="1">
        <v>6137428</v>
      </c>
      <c r="M28" s="42"/>
      <c r="N28" s="35">
        <f>IFERROR(B28/J28,0)</f>
        <v>8.102203796914495E-2</v>
      </c>
      <c r="O28" s="36">
        <f>IFERROR(I28/H28,0)</f>
        <v>1.5022255192878338E-2</v>
      </c>
      <c r="P28" s="34">
        <f>D28*250</f>
        <v>869750</v>
      </c>
      <c r="Q28" s="37">
        <f>ABS(P28-B28)/B28</f>
        <v>2.7545704529658841</v>
      </c>
    </row>
    <row r="29" spans="1:17" ht="15" thickBot="1" x14ac:dyDescent="0.35">
      <c r="A29" s="39" t="s">
        <v>51</v>
      </c>
      <c r="B29" s="1">
        <v>42070</v>
      </c>
      <c r="C29" s="2"/>
      <c r="D29" s="2">
        <v>472</v>
      </c>
      <c r="E29" s="2"/>
      <c r="F29" s="1">
        <v>24594</v>
      </c>
      <c r="G29" s="1">
        <v>17004</v>
      </c>
      <c r="H29" s="1">
        <v>39363</v>
      </c>
      <c r="I29" s="2">
        <v>442</v>
      </c>
      <c r="J29" s="1">
        <v>547728</v>
      </c>
      <c r="K29" s="1">
        <v>512481</v>
      </c>
      <c r="L29" s="1">
        <v>1068778</v>
      </c>
      <c r="M29" s="42"/>
      <c r="N29" s="35">
        <f>IFERROR(B29/J29,0)</f>
        <v>7.6808196769199311E-2</v>
      </c>
      <c r="O29" s="36">
        <f>IFERROR(I29/H29,0)</f>
        <v>1.1228818941645707E-2</v>
      </c>
      <c r="P29" s="34">
        <f>D29*250</f>
        <v>118000</v>
      </c>
      <c r="Q29" s="37">
        <f>ABS(P29-B29)/B29</f>
        <v>1.8048490610886618</v>
      </c>
    </row>
    <row r="30" spans="1:17" ht="15" thickBot="1" x14ac:dyDescent="0.35">
      <c r="A30" s="39" t="s">
        <v>50</v>
      </c>
      <c r="B30" s="1">
        <v>87733</v>
      </c>
      <c r="C30" s="2"/>
      <c r="D30" s="2">
        <v>730</v>
      </c>
      <c r="E30" s="2"/>
      <c r="F30" s="1">
        <v>49761</v>
      </c>
      <c r="G30" s="1">
        <v>37242</v>
      </c>
      <c r="H30" s="1">
        <v>45354</v>
      </c>
      <c r="I30" s="2">
        <v>377</v>
      </c>
      <c r="J30" s="1">
        <v>639788</v>
      </c>
      <c r="K30" s="1">
        <v>330741</v>
      </c>
      <c r="L30" s="1">
        <v>1934408</v>
      </c>
      <c r="M30" s="42"/>
      <c r="N30" s="35">
        <f>IFERROR(B30/J30,0)</f>
        <v>0.1371282362282506</v>
      </c>
      <c r="O30" s="36">
        <f>IFERROR(I30/H30,0)</f>
        <v>8.3123870000440976E-3</v>
      </c>
      <c r="P30" s="34">
        <f>D30*250</f>
        <v>182500</v>
      </c>
      <c r="Q30" s="37">
        <f>ABS(P30-B30)/B30</f>
        <v>1.0801750766530267</v>
      </c>
    </row>
    <row r="31" spans="1:17" ht="15" thickBot="1" x14ac:dyDescent="0.35">
      <c r="A31" s="39" t="s">
        <v>31</v>
      </c>
      <c r="B31" s="1">
        <v>113411</v>
      </c>
      <c r="C31" s="2"/>
      <c r="D31" s="1">
        <v>1877</v>
      </c>
      <c r="E31" s="2"/>
      <c r="F31" s="1">
        <v>74662</v>
      </c>
      <c r="G31" s="1">
        <v>36872</v>
      </c>
      <c r="H31" s="1">
        <v>36820</v>
      </c>
      <c r="I31" s="2">
        <v>609</v>
      </c>
      <c r="J31" s="1">
        <v>1362884</v>
      </c>
      <c r="K31" s="1">
        <v>442472</v>
      </c>
      <c r="L31" s="1">
        <v>3080156</v>
      </c>
      <c r="M31" s="42"/>
      <c r="N31" s="35">
        <f>IFERROR(B31/J31,0)</f>
        <v>8.3213978592455412E-2</v>
      </c>
      <c r="O31" s="36">
        <f>IFERROR(I31/H31,0)</f>
        <v>1.6539923954372624E-2</v>
      </c>
      <c r="P31" s="34">
        <f>D31*250</f>
        <v>469250</v>
      </c>
      <c r="Q31" s="37">
        <f>ABS(P31-B31)/B31</f>
        <v>3.1376056996234931</v>
      </c>
    </row>
    <row r="32" spans="1:17" ht="15" thickBot="1" x14ac:dyDescent="0.35">
      <c r="A32" s="39" t="s">
        <v>42</v>
      </c>
      <c r="B32" s="1">
        <v>13148</v>
      </c>
      <c r="C32" s="2"/>
      <c r="D32" s="2">
        <v>492</v>
      </c>
      <c r="E32" s="2"/>
      <c r="F32" s="1">
        <v>10262</v>
      </c>
      <c r="G32" s="1">
        <v>2394</v>
      </c>
      <c r="H32" s="1">
        <v>9670</v>
      </c>
      <c r="I32" s="2">
        <v>362</v>
      </c>
      <c r="J32" s="1">
        <v>403090</v>
      </c>
      <c r="K32" s="1">
        <v>296453</v>
      </c>
      <c r="L32" s="1">
        <v>1359711</v>
      </c>
      <c r="M32" s="42"/>
      <c r="N32" s="35">
        <f>IFERROR(B32/J32,0)</f>
        <v>3.2618025751072963E-2</v>
      </c>
      <c r="O32" s="36">
        <f>IFERROR(I32/H32,0)</f>
        <v>3.7435367114788003E-2</v>
      </c>
      <c r="P32" s="34">
        <f>D32*250</f>
        <v>123000</v>
      </c>
      <c r="Q32" s="37">
        <f>ABS(P32-B32)/B32</f>
        <v>8.3550349863097058</v>
      </c>
    </row>
    <row r="33" spans="1:17" ht="15" thickBot="1" x14ac:dyDescent="0.35">
      <c r="A33" s="39" t="s">
        <v>8</v>
      </c>
      <c r="B33" s="1">
        <v>269371</v>
      </c>
      <c r="C33" s="2"/>
      <c r="D33" s="1">
        <v>16607</v>
      </c>
      <c r="E33" s="2"/>
      <c r="F33" s="1">
        <v>185685</v>
      </c>
      <c r="G33" s="1">
        <v>67079</v>
      </c>
      <c r="H33" s="1">
        <v>30327</v>
      </c>
      <c r="I33" s="1">
        <v>1870</v>
      </c>
      <c r="J33" s="1">
        <v>5084793</v>
      </c>
      <c r="K33" s="1">
        <v>572471</v>
      </c>
      <c r="L33" s="1">
        <v>8882190</v>
      </c>
      <c r="M33" s="42"/>
      <c r="N33" s="35">
        <f>IFERROR(B33/J33,0)</f>
        <v>5.2975804521442661E-2</v>
      </c>
      <c r="O33" s="36">
        <f>IFERROR(I33/H33,0)</f>
        <v>6.1661225970257527E-2</v>
      </c>
      <c r="P33" s="34">
        <f>D33*250</f>
        <v>4151750</v>
      </c>
      <c r="Q33" s="37">
        <f>ABS(P33-B33)/B33</f>
        <v>14.412757869258384</v>
      </c>
    </row>
    <row r="34" spans="1:17" ht="15" thickBot="1" x14ac:dyDescent="0.35">
      <c r="A34" s="39" t="s">
        <v>44</v>
      </c>
      <c r="B34" s="1">
        <v>59034</v>
      </c>
      <c r="C34" s="2"/>
      <c r="D34" s="1">
        <v>1158</v>
      </c>
      <c r="E34" s="2"/>
      <c r="F34" s="1">
        <v>23736</v>
      </c>
      <c r="G34" s="1">
        <v>34140</v>
      </c>
      <c r="H34" s="1">
        <v>28154</v>
      </c>
      <c r="I34" s="2">
        <v>552</v>
      </c>
      <c r="J34" s="1">
        <v>1317248</v>
      </c>
      <c r="K34" s="1">
        <v>628210</v>
      </c>
      <c r="L34" s="1">
        <v>2096829</v>
      </c>
      <c r="M34" s="42"/>
      <c r="N34" s="35">
        <f>IFERROR(B34/J34,0)</f>
        <v>4.4816162180546106E-2</v>
      </c>
      <c r="O34" s="36">
        <f>IFERROR(I34/H34,0)</f>
        <v>1.9606450237976841E-2</v>
      </c>
      <c r="P34" s="34">
        <f>D34*250</f>
        <v>289500</v>
      </c>
      <c r="Q34" s="37">
        <f>ABS(P34-B34)/B34</f>
        <v>3.9039536538266084</v>
      </c>
    </row>
    <row r="35" spans="1:17" ht="15" thickBot="1" x14ac:dyDescent="0.35">
      <c r="A35" s="39" t="s">
        <v>7</v>
      </c>
      <c r="B35" s="1">
        <v>577857</v>
      </c>
      <c r="C35" s="2"/>
      <c r="D35" s="1">
        <v>33898</v>
      </c>
      <c r="E35" s="2"/>
      <c r="F35" s="1">
        <v>427369</v>
      </c>
      <c r="G35" s="1">
        <v>116590</v>
      </c>
      <c r="H35" s="1">
        <v>29704</v>
      </c>
      <c r="I35" s="1">
        <v>1743</v>
      </c>
      <c r="J35" s="1">
        <v>16068566</v>
      </c>
      <c r="K35" s="1">
        <v>825996</v>
      </c>
      <c r="L35" s="1">
        <v>19453561</v>
      </c>
      <c r="M35" s="42"/>
      <c r="N35" s="35">
        <f>IFERROR(B35/J35,0)</f>
        <v>3.5961952049734867E-2</v>
      </c>
      <c r="O35" s="36">
        <f>IFERROR(I35/H35,0)</f>
        <v>5.8678965795852411E-2</v>
      </c>
      <c r="P35" s="34">
        <f>D35*250</f>
        <v>8474500</v>
      </c>
      <c r="Q35" s="37">
        <f>ABS(P35-B35)/B35</f>
        <v>13.66539299515278</v>
      </c>
    </row>
    <row r="36" spans="1:17" ht="15" thickBot="1" x14ac:dyDescent="0.35">
      <c r="A36" s="39" t="s">
        <v>24</v>
      </c>
      <c r="B36" s="1">
        <v>300561</v>
      </c>
      <c r="C36" s="2"/>
      <c r="D36" s="1">
        <v>4698</v>
      </c>
      <c r="E36" s="2"/>
      <c r="F36" s="1">
        <v>261719</v>
      </c>
      <c r="G36" s="1">
        <v>34144</v>
      </c>
      <c r="H36" s="1">
        <v>28657</v>
      </c>
      <c r="I36" s="2">
        <v>448</v>
      </c>
      <c r="J36" s="1">
        <v>4446251</v>
      </c>
      <c r="K36" s="1">
        <v>423934</v>
      </c>
      <c r="L36" s="1">
        <v>10488084</v>
      </c>
      <c r="M36" s="42"/>
      <c r="N36" s="35">
        <f>IFERROR(B36/J36,0)</f>
        <v>6.7598747798988404E-2</v>
      </c>
      <c r="O36" s="36">
        <f>IFERROR(I36/H36,0)</f>
        <v>1.5633178630003141E-2</v>
      </c>
      <c r="P36" s="34">
        <f>D36*250</f>
        <v>1174500</v>
      </c>
      <c r="Q36" s="37">
        <f>ABS(P36-B36)/B36</f>
        <v>2.9076926148103048</v>
      </c>
    </row>
    <row r="37" spans="1:17" ht="15" thickBot="1" x14ac:dyDescent="0.35">
      <c r="A37" s="39" t="s">
        <v>53</v>
      </c>
      <c r="B37" s="1">
        <v>57373</v>
      </c>
      <c r="C37" s="2"/>
      <c r="D37" s="2">
        <v>686</v>
      </c>
      <c r="E37" s="2"/>
      <c r="F37" s="1">
        <v>45031</v>
      </c>
      <c r="G37" s="1">
        <v>11656</v>
      </c>
      <c r="H37" s="1">
        <v>75287</v>
      </c>
      <c r="I37" s="2">
        <v>900</v>
      </c>
      <c r="J37" s="1">
        <v>313606</v>
      </c>
      <c r="K37" s="1">
        <v>411523</v>
      </c>
      <c r="L37" s="1">
        <v>762062</v>
      </c>
      <c r="M37" s="42"/>
      <c r="N37" s="35">
        <f>IFERROR(B37/J37,0)</f>
        <v>0.18294611710235137</v>
      </c>
      <c r="O37" s="36">
        <f>IFERROR(I37/H37,0)</f>
        <v>1.1954255050672758E-2</v>
      </c>
      <c r="P37" s="34">
        <f>D37*250</f>
        <v>171500</v>
      </c>
      <c r="Q37" s="37">
        <f>ABS(P37-B37)/B37</f>
        <v>1.9892109528872466</v>
      </c>
    </row>
    <row r="38" spans="1:17" ht="15" thickBot="1" x14ac:dyDescent="0.35">
      <c r="A38" s="39" t="s">
        <v>21</v>
      </c>
      <c r="B38" s="1">
        <v>267356</v>
      </c>
      <c r="C38" s="2"/>
      <c r="D38" s="1">
        <v>5656</v>
      </c>
      <c r="E38" s="2"/>
      <c r="F38" s="1">
        <v>191950</v>
      </c>
      <c r="G38" s="1">
        <v>69750</v>
      </c>
      <c r="H38" s="1">
        <v>22872</v>
      </c>
      <c r="I38" s="2">
        <v>484</v>
      </c>
      <c r="J38" s="1">
        <v>4994937</v>
      </c>
      <c r="K38" s="1">
        <v>427316</v>
      </c>
      <c r="L38" s="1">
        <v>11689100</v>
      </c>
      <c r="M38" s="42"/>
      <c r="N38" s="35">
        <f>IFERROR(B38/J38,0)</f>
        <v>5.3525399819857586E-2</v>
      </c>
      <c r="O38" s="36">
        <f>IFERROR(I38/H38,0)</f>
        <v>2.1161245190626093E-2</v>
      </c>
      <c r="P38" s="34">
        <f>D38*250</f>
        <v>1414000</v>
      </c>
      <c r="Q38" s="37">
        <f>ABS(P38-B38)/B38</f>
        <v>4.2888283786412122</v>
      </c>
    </row>
    <row r="39" spans="1:17" ht="15" thickBot="1" x14ac:dyDescent="0.35">
      <c r="A39" s="39" t="s">
        <v>46</v>
      </c>
      <c r="B39" s="1">
        <v>142334</v>
      </c>
      <c r="C39" s="2"/>
      <c r="D39" s="1">
        <v>1470</v>
      </c>
      <c r="E39" s="2"/>
      <c r="F39" s="1">
        <v>119144</v>
      </c>
      <c r="G39" s="1">
        <v>21720</v>
      </c>
      <c r="H39" s="1">
        <v>35970</v>
      </c>
      <c r="I39" s="2">
        <v>371</v>
      </c>
      <c r="J39" s="1">
        <v>1759745</v>
      </c>
      <c r="K39" s="1">
        <v>444720</v>
      </c>
      <c r="L39" s="1">
        <v>3956971</v>
      </c>
      <c r="M39" s="42"/>
      <c r="N39" s="35">
        <f>IFERROR(B39/J39,0)</f>
        <v>8.0883309797726372E-2</v>
      </c>
      <c r="O39" s="36">
        <f>IFERROR(I39/H39,0)</f>
        <v>1.0314150681123159E-2</v>
      </c>
      <c r="P39" s="34">
        <f>D39*250</f>
        <v>367500</v>
      </c>
      <c r="Q39" s="37">
        <f>ABS(P39-B39)/B39</f>
        <v>1.5819551196481516</v>
      </c>
    </row>
    <row r="40" spans="1:17" ht="15" thickBot="1" x14ac:dyDescent="0.35">
      <c r="A40" s="39" t="s">
        <v>37</v>
      </c>
      <c r="B40" s="1">
        <v>52770</v>
      </c>
      <c r="C40" s="2"/>
      <c r="D40" s="2">
        <v>742</v>
      </c>
      <c r="E40" s="2"/>
      <c r="F40" s="2" t="s">
        <v>104</v>
      </c>
      <c r="G40" s="2" t="s">
        <v>104</v>
      </c>
      <c r="H40" s="1">
        <v>12511</v>
      </c>
      <c r="I40" s="2">
        <v>176</v>
      </c>
      <c r="J40" s="1">
        <v>925698</v>
      </c>
      <c r="K40" s="1">
        <v>219477</v>
      </c>
      <c r="L40" s="1">
        <v>4217737</v>
      </c>
      <c r="M40" s="42"/>
      <c r="N40" s="35">
        <f>IFERROR(B40/J40,0)</f>
        <v>5.7005632506497803E-2</v>
      </c>
      <c r="O40" s="36">
        <f>IFERROR(I40/H40,0)</f>
        <v>1.4067620493965311E-2</v>
      </c>
      <c r="P40" s="34">
        <f>D40*250</f>
        <v>185500</v>
      </c>
      <c r="Q40" s="37">
        <f>ABS(P40-B40)/B40</f>
        <v>2.5152548796664771</v>
      </c>
    </row>
    <row r="41" spans="1:17" ht="15" thickBot="1" x14ac:dyDescent="0.35">
      <c r="A41" s="39" t="s">
        <v>19</v>
      </c>
      <c r="B41" s="1">
        <v>248144</v>
      </c>
      <c r="C41" s="2"/>
      <c r="D41" s="1">
        <v>9226</v>
      </c>
      <c r="E41" s="2"/>
      <c r="F41" s="1">
        <v>172791</v>
      </c>
      <c r="G41" s="1">
        <v>66127</v>
      </c>
      <c r="H41" s="1">
        <v>19383</v>
      </c>
      <c r="I41" s="2">
        <v>721</v>
      </c>
      <c r="J41" s="1">
        <v>3028274</v>
      </c>
      <c r="K41" s="1">
        <v>236547</v>
      </c>
      <c r="L41" s="1">
        <v>12801989</v>
      </c>
      <c r="M41" s="42"/>
      <c r="N41" s="35">
        <f>IFERROR(B41/J41,0)</f>
        <v>8.194238698347639E-2</v>
      </c>
      <c r="O41" s="36">
        <f>IFERROR(I41/H41,0)</f>
        <v>3.7197544239797764E-2</v>
      </c>
      <c r="P41" s="34">
        <f>D41*250</f>
        <v>2306500</v>
      </c>
      <c r="Q41" s="37">
        <f>ABS(P41-B41)/B41</f>
        <v>8.2950061254755312</v>
      </c>
    </row>
    <row r="42" spans="1:17" ht="13.5" thickBot="1" x14ac:dyDescent="0.35">
      <c r="A42" s="40" t="s">
        <v>65</v>
      </c>
      <c r="B42" s="1">
        <v>73544</v>
      </c>
      <c r="C42" s="2"/>
      <c r="D42" s="2">
        <v>901</v>
      </c>
      <c r="E42" s="2"/>
      <c r="F42" s="2" t="s">
        <v>104</v>
      </c>
      <c r="G42" s="2" t="s">
        <v>104</v>
      </c>
      <c r="H42" s="1">
        <v>21714</v>
      </c>
      <c r="I42" s="2">
        <v>266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0.15847506750015622</v>
      </c>
      <c r="O42" s="36">
        <f>IFERROR(I42/H42,0)</f>
        <v>1.2250161186331399E-2</v>
      </c>
      <c r="P42" s="34">
        <f>D42*250</f>
        <v>225250</v>
      </c>
      <c r="Q42" s="37">
        <f>ABS(P42-B42)/B42</f>
        <v>2.0627923419993475</v>
      </c>
    </row>
    <row r="43" spans="1:17" ht="15" thickBot="1" x14ac:dyDescent="0.35">
      <c r="A43" s="39" t="s">
        <v>40</v>
      </c>
      <c r="B43" s="1">
        <v>39776</v>
      </c>
      <c r="C43" s="2"/>
      <c r="D43" s="1">
        <v>1243</v>
      </c>
      <c r="E43" s="2"/>
      <c r="F43" s="1">
        <v>3020</v>
      </c>
      <c r="G43" s="1">
        <v>35513</v>
      </c>
      <c r="H43" s="1">
        <v>37547</v>
      </c>
      <c r="I43" s="1">
        <v>1173</v>
      </c>
      <c r="J43" s="1">
        <v>1281145</v>
      </c>
      <c r="K43" s="1">
        <v>1209356</v>
      </c>
      <c r="L43" s="1">
        <v>1059361</v>
      </c>
      <c r="M43" s="42"/>
      <c r="N43" s="35">
        <f>IFERROR(B43/J43,0)</f>
        <v>3.1047227284967744E-2</v>
      </c>
      <c r="O43" s="36">
        <f>IFERROR(I43/H43,0)</f>
        <v>3.124084480784084E-2</v>
      </c>
      <c r="P43" s="34">
        <f>D43*250</f>
        <v>310750</v>
      </c>
      <c r="Q43" s="37">
        <f>ABS(P43-B43)/B43</f>
        <v>6.8125</v>
      </c>
    </row>
    <row r="44" spans="1:17" ht="15" thickBot="1" x14ac:dyDescent="0.35">
      <c r="A44" s="39" t="s">
        <v>25</v>
      </c>
      <c r="B44" s="1">
        <v>188995</v>
      </c>
      <c r="C44" s="2"/>
      <c r="D44" s="1">
        <v>4076</v>
      </c>
      <c r="E44" s="2"/>
      <c r="F44" s="1">
        <v>97765</v>
      </c>
      <c r="G44" s="1">
        <v>87154</v>
      </c>
      <c r="H44" s="1">
        <v>36707</v>
      </c>
      <c r="I44" s="2">
        <v>792</v>
      </c>
      <c r="J44" s="1">
        <v>2225627</v>
      </c>
      <c r="K44" s="1">
        <v>432269</v>
      </c>
      <c r="L44" s="1">
        <v>5148714</v>
      </c>
      <c r="M44" s="42"/>
      <c r="N44" s="35">
        <f>IFERROR(B44/J44,0)</f>
        <v>8.4917643432614723E-2</v>
      </c>
      <c r="O44" s="36">
        <f>IFERROR(I44/H44,0)</f>
        <v>2.1576266107281989E-2</v>
      </c>
      <c r="P44" s="34">
        <f>D44*250</f>
        <v>1019000</v>
      </c>
      <c r="Q44" s="37">
        <f>ABS(P44-B44)/B44</f>
        <v>4.3916770284928175</v>
      </c>
    </row>
    <row r="45" spans="1:17" ht="15" thickBot="1" x14ac:dyDescent="0.35">
      <c r="A45" s="39" t="s">
        <v>54</v>
      </c>
      <c r="B45" s="1">
        <v>58696</v>
      </c>
      <c r="C45" s="2"/>
      <c r="D45" s="2">
        <v>567</v>
      </c>
      <c r="E45" s="2"/>
      <c r="F45" s="1">
        <v>40668</v>
      </c>
      <c r="G45" s="1">
        <v>17461</v>
      </c>
      <c r="H45" s="1">
        <v>66349</v>
      </c>
      <c r="I45" s="2">
        <v>641</v>
      </c>
      <c r="J45" s="1">
        <v>283120</v>
      </c>
      <c r="K45" s="1">
        <v>320033</v>
      </c>
      <c r="L45" s="1">
        <v>884659</v>
      </c>
      <c r="M45" s="42"/>
      <c r="N45" s="35">
        <f>IFERROR(B45/J45,0)</f>
        <v>0.20731845153998305</v>
      </c>
      <c r="O45" s="36">
        <f>IFERROR(I45/H45,0)</f>
        <v>9.6610348309695698E-3</v>
      </c>
      <c r="P45" s="34">
        <f>D45*250</f>
        <v>141750</v>
      </c>
      <c r="Q45" s="37">
        <f>ABS(P45-B45)/B45</f>
        <v>1.4149856889736949</v>
      </c>
    </row>
    <row r="46" spans="1:17" ht="15" thickBot="1" x14ac:dyDescent="0.35">
      <c r="A46" s="39" t="s">
        <v>20</v>
      </c>
      <c r="B46" s="1">
        <v>293381</v>
      </c>
      <c r="C46" s="2"/>
      <c r="D46" s="1">
        <v>3761</v>
      </c>
      <c r="E46" s="2"/>
      <c r="F46" s="1">
        <v>259438</v>
      </c>
      <c r="G46" s="1">
        <v>30182</v>
      </c>
      <c r="H46" s="1">
        <v>42960</v>
      </c>
      <c r="I46" s="2">
        <v>551</v>
      </c>
      <c r="J46" s="1">
        <v>3955150</v>
      </c>
      <c r="K46" s="1">
        <v>579155</v>
      </c>
      <c r="L46" s="1">
        <v>6829174</v>
      </c>
      <c r="M46" s="42"/>
      <c r="N46" s="35">
        <f>IFERROR(B46/J46,0)</f>
        <v>7.417695915452005E-2</v>
      </c>
      <c r="O46" s="36">
        <f>IFERROR(I46/H46,0)</f>
        <v>1.2825884543761639E-2</v>
      </c>
      <c r="P46" s="34">
        <f>D46*250</f>
        <v>940250</v>
      </c>
      <c r="Q46" s="37">
        <f>ABS(P46-B46)/B46</f>
        <v>2.204876934770827</v>
      </c>
    </row>
    <row r="47" spans="1:17" ht="15" thickBot="1" x14ac:dyDescent="0.35">
      <c r="A47" s="39" t="s">
        <v>15</v>
      </c>
      <c r="B47" s="1">
        <v>1055199</v>
      </c>
      <c r="C47" s="2"/>
      <c r="D47" s="1">
        <v>19573</v>
      </c>
      <c r="E47" s="2"/>
      <c r="F47" s="1">
        <v>855503</v>
      </c>
      <c r="G47" s="1">
        <v>180123</v>
      </c>
      <c r="H47" s="1">
        <v>36391</v>
      </c>
      <c r="I47" s="2">
        <v>675</v>
      </c>
      <c r="J47" s="1">
        <v>9968721</v>
      </c>
      <c r="K47" s="1">
        <v>343798</v>
      </c>
      <c r="L47" s="1">
        <v>28995881</v>
      </c>
      <c r="M47" s="43"/>
      <c r="N47" s="35">
        <f>IFERROR(B47/J47,0)</f>
        <v>0.1058509913157365</v>
      </c>
      <c r="O47" s="36">
        <f>IFERROR(I47/H47,0)</f>
        <v>1.8548542221977962E-2</v>
      </c>
      <c r="P47" s="34">
        <f>D47*250</f>
        <v>4893250</v>
      </c>
      <c r="Q47" s="37">
        <f>ABS(P47-B47)/B47</f>
        <v>3.6372769496559418</v>
      </c>
    </row>
    <row r="48" spans="1:17" ht="13.5" thickBot="1" x14ac:dyDescent="0.35">
      <c r="A48" s="40" t="s">
        <v>66</v>
      </c>
      <c r="B48" s="1">
        <v>1410</v>
      </c>
      <c r="C48" s="2"/>
      <c r="D48" s="2">
        <v>23</v>
      </c>
      <c r="E48" s="2"/>
      <c r="F48" s="1">
        <v>1345</v>
      </c>
      <c r="G48" s="2">
        <v>42</v>
      </c>
      <c r="H48" s="2"/>
      <c r="I48" s="2"/>
      <c r="J48" s="1">
        <v>25529</v>
      </c>
      <c r="K48" s="2"/>
      <c r="L48" s="2"/>
      <c r="M48" s="42"/>
      <c r="N48" s="35">
        <f>IFERROR(B48/J48,0)</f>
        <v>5.5231305574053036E-2</v>
      </c>
      <c r="O48" s="36">
        <f>IFERROR(I48/H48,0)</f>
        <v>0</v>
      </c>
      <c r="P48" s="34">
        <f>D48*250</f>
        <v>5750</v>
      </c>
      <c r="Q48" s="37">
        <f>ABS(P48-B48)/B48</f>
        <v>3.0780141843971629</v>
      </c>
    </row>
    <row r="49" spans="1:17" ht="15" thickBot="1" x14ac:dyDescent="0.35">
      <c r="A49" s="39" t="s">
        <v>28</v>
      </c>
      <c r="B49" s="1">
        <v>139720</v>
      </c>
      <c r="C49" s="2"/>
      <c r="D49" s="2">
        <v>678</v>
      </c>
      <c r="E49" s="2"/>
      <c r="F49" s="1">
        <v>97269</v>
      </c>
      <c r="G49" s="1">
        <v>41773</v>
      </c>
      <c r="H49" s="1">
        <v>43581</v>
      </c>
      <c r="I49" s="2">
        <v>211</v>
      </c>
      <c r="J49" s="1">
        <v>1654240</v>
      </c>
      <c r="K49" s="1">
        <v>515989</v>
      </c>
      <c r="L49" s="1">
        <v>3205958</v>
      </c>
      <c r="M49" s="42"/>
      <c r="N49" s="35">
        <f>IFERROR(B49/J49,0)</f>
        <v>8.4461746784021671E-2</v>
      </c>
      <c r="O49" s="36">
        <f>IFERROR(I49/H49,0)</f>
        <v>4.8415593951492619E-3</v>
      </c>
      <c r="P49" s="34">
        <f>D49*250</f>
        <v>169500</v>
      </c>
      <c r="Q49" s="37">
        <f>ABS(P49-B49)/B49</f>
        <v>0.21314056684798169</v>
      </c>
    </row>
    <row r="50" spans="1:17" ht="15" thickBot="1" x14ac:dyDescent="0.35">
      <c r="A50" s="39" t="s">
        <v>48</v>
      </c>
      <c r="B50" s="1">
        <v>2535</v>
      </c>
      <c r="C50" s="2"/>
      <c r="D50" s="2">
        <v>59</v>
      </c>
      <c r="E50" s="2"/>
      <c r="F50" s="1">
        <v>1947</v>
      </c>
      <c r="G50" s="2">
        <v>529</v>
      </c>
      <c r="H50" s="1">
        <v>4063</v>
      </c>
      <c r="I50" s="2">
        <v>95</v>
      </c>
      <c r="J50" s="1">
        <v>196281</v>
      </c>
      <c r="K50" s="1">
        <v>314558</v>
      </c>
      <c r="L50" s="1">
        <v>623989</v>
      </c>
      <c r="M50" s="42"/>
      <c r="N50" s="35">
        <f>IFERROR(B50/J50,0)</f>
        <v>1.2915157350940744E-2</v>
      </c>
      <c r="O50" s="36">
        <f>IFERROR(I50/H50,0)</f>
        <v>2.338173763229141E-2</v>
      </c>
      <c r="P50" s="34">
        <f>D50*250</f>
        <v>14750</v>
      </c>
      <c r="Q50" s="37">
        <f>ABS(P50-B50)/B50</f>
        <v>4.8185404339250493</v>
      </c>
    </row>
    <row r="51" spans="1:17" ht="15" thickBot="1" x14ac:dyDescent="0.35">
      <c r="A51" s="39" t="s">
        <v>29</v>
      </c>
      <c r="B51" s="1">
        <v>196506</v>
      </c>
      <c r="C51" s="2"/>
      <c r="D51" s="1">
        <v>3741</v>
      </c>
      <c r="E51" s="2"/>
      <c r="F51" s="1">
        <v>21716</v>
      </c>
      <c r="G51" s="1">
        <v>171049</v>
      </c>
      <c r="H51" s="1">
        <v>23022</v>
      </c>
      <c r="I51" s="2">
        <v>438</v>
      </c>
      <c r="J51" s="1">
        <v>3073701</v>
      </c>
      <c r="K51" s="1">
        <v>360107</v>
      </c>
      <c r="L51" s="1">
        <v>8535519</v>
      </c>
      <c r="M51" s="42"/>
      <c r="N51" s="35">
        <f>IFERROR(B51/J51,0)</f>
        <v>6.3931397361031539E-2</v>
      </c>
      <c r="O51" s="36">
        <f>IFERROR(I51/H51,0)</f>
        <v>1.9025280166796978E-2</v>
      </c>
      <c r="P51" s="34">
        <f>D51*250</f>
        <v>935250</v>
      </c>
      <c r="Q51" s="37">
        <f>ABS(P51-B51)/B51</f>
        <v>3.7593966596439805</v>
      </c>
    </row>
    <row r="52" spans="1:17" ht="15" thickBot="1" x14ac:dyDescent="0.35">
      <c r="A52" s="39" t="s">
        <v>9</v>
      </c>
      <c r="B52" s="1">
        <v>125565</v>
      </c>
      <c r="C52" s="2"/>
      <c r="D52" s="1">
        <v>2492</v>
      </c>
      <c r="E52" s="2"/>
      <c r="F52" s="1">
        <v>55560</v>
      </c>
      <c r="G52" s="1">
        <v>67513</v>
      </c>
      <c r="H52" s="1">
        <v>16489</v>
      </c>
      <c r="I52" s="2">
        <v>327</v>
      </c>
      <c r="J52" s="1">
        <v>2644425</v>
      </c>
      <c r="K52" s="1">
        <v>347270</v>
      </c>
      <c r="L52" s="1">
        <v>7614893</v>
      </c>
      <c r="M52" s="42"/>
      <c r="N52" s="35">
        <f>IFERROR(B52/J52,0)</f>
        <v>4.7482912164270114E-2</v>
      </c>
      <c r="O52" s="36">
        <f>IFERROR(I52/H52,0)</f>
        <v>1.983140275335072E-2</v>
      </c>
      <c r="P52" s="34">
        <f>D52*250</f>
        <v>623000</v>
      </c>
      <c r="Q52" s="37">
        <f>ABS(P52-B52)/B52</f>
        <v>3.9615736869350537</v>
      </c>
    </row>
    <row r="53" spans="1:17" ht="15" thickBot="1" x14ac:dyDescent="0.35">
      <c r="A53" s="39" t="s">
        <v>56</v>
      </c>
      <c r="B53" s="1">
        <v>30201</v>
      </c>
      <c r="C53" s="2"/>
      <c r="D53" s="2">
        <v>553</v>
      </c>
      <c r="E53" s="2"/>
      <c r="F53" s="1">
        <v>21877</v>
      </c>
      <c r="G53" s="1">
        <v>7771</v>
      </c>
      <c r="H53" s="1">
        <v>16852</v>
      </c>
      <c r="I53" s="2">
        <v>309</v>
      </c>
      <c r="J53" s="1">
        <v>871867</v>
      </c>
      <c r="K53" s="1">
        <v>486493</v>
      </c>
      <c r="L53" s="1">
        <v>1792147</v>
      </c>
      <c r="M53" s="42"/>
      <c r="N53" s="35">
        <f>IFERROR(B53/J53,0)</f>
        <v>3.463945762369719E-2</v>
      </c>
      <c r="O53" s="36">
        <f>IFERROR(I53/H53,0)</f>
        <v>1.8336102539757891E-2</v>
      </c>
      <c r="P53" s="34">
        <f>D53*250</f>
        <v>138250</v>
      </c>
      <c r="Q53" s="37">
        <f>ABS(P53-B53)/B53</f>
        <v>3.5776629912916791</v>
      </c>
    </row>
    <row r="54" spans="1:17" ht="15" thickBot="1" x14ac:dyDescent="0.35">
      <c r="A54" s="39" t="s">
        <v>22</v>
      </c>
      <c r="B54" s="1">
        <v>285891</v>
      </c>
      <c r="C54" s="2"/>
      <c r="D54" s="1">
        <v>2457</v>
      </c>
      <c r="E54" s="2"/>
      <c r="F54" s="1">
        <v>219304</v>
      </c>
      <c r="G54" s="1">
        <v>64130</v>
      </c>
      <c r="H54" s="1">
        <v>49102</v>
      </c>
      <c r="I54" s="2">
        <v>422</v>
      </c>
      <c r="J54" s="1">
        <v>2235759</v>
      </c>
      <c r="K54" s="1">
        <v>383990</v>
      </c>
      <c r="L54" s="1">
        <v>5822434</v>
      </c>
      <c r="M54" s="44"/>
      <c r="N54" s="28"/>
    </row>
    <row r="55" spans="1:17" ht="15" thickBot="1" x14ac:dyDescent="0.35">
      <c r="A55" s="46" t="s">
        <v>55</v>
      </c>
      <c r="B55" s="29">
        <v>19374</v>
      </c>
      <c r="C55" s="13"/>
      <c r="D55" s="13">
        <v>127</v>
      </c>
      <c r="E55" s="13"/>
      <c r="F55" s="29">
        <v>11098</v>
      </c>
      <c r="G55" s="29">
        <v>8149</v>
      </c>
      <c r="H55" s="29">
        <v>33475</v>
      </c>
      <c r="I55" s="13">
        <v>219</v>
      </c>
      <c r="J55" s="29">
        <v>305408</v>
      </c>
      <c r="K55" s="29">
        <v>527695</v>
      </c>
      <c r="L55" s="29">
        <v>578759</v>
      </c>
      <c r="M55" s="42"/>
      <c r="N55" s="35">
        <f>IFERROR(B55/J55,0)</f>
        <v>6.3436452221290865E-2</v>
      </c>
      <c r="O55" s="36">
        <f>IFERROR(I55/H55,0)</f>
        <v>6.5421956684092609E-3</v>
      </c>
      <c r="P55" s="34">
        <f>D55*250</f>
        <v>31750</v>
      </c>
      <c r="Q55" s="37">
        <f>ABS(P55-B55)/B55</f>
        <v>0.63879426034892128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711A951F-3E01-40A6-B7AA-AC3E2E02C085}"/>
    <hyperlink ref="A6" r:id="rId2" display="https://www.worldometers.info/coronavirus/usa/california/" xr:uid="{918AFF0E-9A18-4960-9041-C40E2FD63EEA}"/>
    <hyperlink ref="A11" r:id="rId3" display="https://www.worldometers.info/coronavirus/usa/florida/" xr:uid="{55F4ABE1-F3DC-4286-9293-E310DE011081}"/>
    <hyperlink ref="A35" r:id="rId4" display="https://www.worldometers.info/coronavirus/usa/new-york/" xr:uid="{4A50FFC7-17F5-46F0-B416-C09CDAB7AC64}"/>
    <hyperlink ref="A16" r:id="rId5" display="https://www.worldometers.info/coronavirus/usa/illinois/" xr:uid="{4DB3780B-3078-400C-AC16-F9228CE38C8F}"/>
    <hyperlink ref="A12" r:id="rId6" display="https://www.worldometers.info/coronavirus/usa/georgia/" xr:uid="{369FA0D0-759C-4891-ADD5-AF68FFF05A9F}"/>
    <hyperlink ref="A36" r:id="rId7" display="https://www.worldometers.info/coronavirus/usa/north-carolina/" xr:uid="{3F6AB408-116F-46D0-AA04-5B0CF1725477}"/>
    <hyperlink ref="A46" r:id="rId8" display="https://www.worldometers.info/coronavirus/usa/tennessee/" xr:uid="{14042229-DF68-4BBF-9D4A-F9CDB2C30BDB}"/>
    <hyperlink ref="A54" r:id="rId9" display="https://www.worldometers.info/coronavirus/usa/wisconsin/" xr:uid="{3CAD87DD-434B-4B16-844F-EC2E1DCDDFA9}"/>
    <hyperlink ref="A33" r:id="rId10" display="https://www.worldometers.info/coronavirus/usa/new-jersey/" xr:uid="{561CB946-40B0-44BC-B6D0-494215005896}"/>
    <hyperlink ref="A38" r:id="rId11" display="https://www.worldometers.info/coronavirus/usa/ohio/" xr:uid="{DC78B85D-0D24-4E3A-B337-CAEF33541F27}"/>
    <hyperlink ref="A4" r:id="rId12" display="https://www.worldometers.info/coronavirus/usa/arizona/" xr:uid="{0DEB86C3-6C56-4061-BECC-D77DC508818C}"/>
    <hyperlink ref="A25" r:id="rId13" display="https://www.worldometers.info/coronavirus/usa/michigan/" xr:uid="{762798E1-6ADF-4140-A3E5-4D7928165163}"/>
    <hyperlink ref="A41" r:id="rId14" display="https://www.worldometers.info/coronavirus/usa/pennsylvania/" xr:uid="{761BCE01-28FD-4B5B-A32B-1B54757A8389}"/>
    <hyperlink ref="A28" r:id="rId15" display="https://www.worldometers.info/coronavirus/usa/missouri/" xr:uid="{33DA7123-ABE8-4276-8EEC-143F966AE26B}"/>
    <hyperlink ref="A17" r:id="rId16" display="https://www.worldometers.info/coronavirus/usa/indiana/" xr:uid="{518A71EE-C2E5-4EC9-A35B-2000FB9C519C}"/>
    <hyperlink ref="A2" r:id="rId17" display="https://www.worldometers.info/coronavirus/usa/alabama/" xr:uid="{75060085-4B61-4C76-A0AF-525AC7665FD3}"/>
    <hyperlink ref="A51" r:id="rId18" display="https://www.worldometers.info/coronavirus/usa/virginia/" xr:uid="{F1B560CB-D777-44F9-9C27-01F341220487}"/>
    <hyperlink ref="A26" r:id="rId19" display="https://www.worldometers.info/coronavirus/usa/minnesota/" xr:uid="{AC24EDBE-8C92-4C22-9FEF-3E2E65A08E3C}"/>
    <hyperlink ref="A21" r:id="rId20" display="https://www.worldometers.info/coronavirus/usa/louisiana/" xr:uid="{C83482BD-6556-4F66-AB2F-1904C5796AC9}"/>
    <hyperlink ref="A44" r:id="rId21" display="https://www.worldometers.info/coronavirus/usa/south-carolina/" xr:uid="{E6E83209-3395-4B9F-BA8F-76F2FC0D308A}"/>
    <hyperlink ref="A24" r:id="rId22" display="https://www.worldometers.info/coronavirus/usa/massachusetts/" xr:uid="{800ABF84-D6B5-45AA-AED2-D3EF9DE00153}"/>
    <hyperlink ref="A18" r:id="rId23" display="https://www.worldometers.info/coronavirus/usa/iowa/" xr:uid="{32E4447E-ABFB-45B9-BE18-6B6B62CDFB09}"/>
    <hyperlink ref="A23" r:id="rId24" display="https://www.worldometers.info/coronavirus/usa/maryland/" xr:uid="{91ED6261-3551-4F44-AC47-44FD47512507}"/>
    <hyperlink ref="A7" r:id="rId25" display="https://www.worldometers.info/coronavirus/usa/colorado/" xr:uid="{AC630F29-606D-4257-A892-3E230CCA7360}"/>
    <hyperlink ref="A39" r:id="rId26" display="https://www.worldometers.info/coronavirus/usa/oklahoma/" xr:uid="{9AF7E26E-02EF-4A73-AE0D-E0B2867116AE}"/>
    <hyperlink ref="A49" r:id="rId27" display="https://www.worldometers.info/coronavirus/usa/utah/" xr:uid="{1F15C8B6-C692-48BF-BCAC-ABFB91811223}"/>
    <hyperlink ref="A27" r:id="rId28" display="https://www.worldometers.info/coronavirus/usa/mississippi/" xr:uid="{88591FE6-DADC-4CC2-9565-E0625C03D4E5}"/>
    <hyperlink ref="A20" r:id="rId29" display="https://www.worldometers.info/coronavirus/usa/kentucky/" xr:uid="{CEC178BE-0504-4BBA-B02C-5FB0E93E12B1}"/>
    <hyperlink ref="A5" r:id="rId30" display="https://www.worldometers.info/coronavirus/usa/arkansas/" xr:uid="{19634178-D024-4A88-B2C4-EC51206FE849}"/>
    <hyperlink ref="A52" r:id="rId31" display="https://www.worldometers.info/coronavirus/usa/washington/" xr:uid="{A2DF6651-8AAF-4CD2-86D2-686C1BB31D89}"/>
    <hyperlink ref="A31" r:id="rId32" display="https://www.worldometers.info/coronavirus/usa/nevada/" xr:uid="{5D57CCDA-684C-4DC6-8E00-92A4EBFC599A}"/>
    <hyperlink ref="A19" r:id="rId33" display="https://www.worldometers.info/coronavirus/usa/kansas/" xr:uid="{F0A19333-90F5-4B29-99A1-55C5E8B3298A}"/>
    <hyperlink ref="A30" r:id="rId34" display="https://www.worldometers.info/coronavirus/usa/nebraska/" xr:uid="{095B87B1-16A5-442F-95F9-50D4B0DB5ADD}"/>
    <hyperlink ref="A8" r:id="rId35" display="https://www.worldometers.info/coronavirus/usa/connecticut/" xr:uid="{DAB5CD50-560D-431F-8442-9215A2F23120}"/>
    <hyperlink ref="A15" r:id="rId36" display="https://www.worldometers.info/coronavirus/usa/idaho/" xr:uid="{15F42EC4-C2A5-401A-9042-D9E392D23BDF}"/>
    <hyperlink ref="A34" r:id="rId37" display="https://www.worldometers.info/coronavirus/usa/new-mexico/" xr:uid="{F3CB0E8D-AC57-4372-B8B8-9E0B6BC6FDBF}"/>
    <hyperlink ref="A45" r:id="rId38" display="https://www.worldometers.info/coronavirus/usa/south-dakota/" xr:uid="{B71B6760-DBE6-4196-90D0-EAD231A7E749}"/>
    <hyperlink ref="A37" r:id="rId39" display="https://www.worldometers.info/coronavirus/usa/north-dakota/" xr:uid="{9DE1F137-FAEF-4731-8A69-00DBAC50ADFF}"/>
    <hyperlink ref="A40" r:id="rId40" display="https://www.worldometers.info/coronavirus/usa/oregon/" xr:uid="{89F67F34-106C-48F6-8D21-A03473CEE212}"/>
    <hyperlink ref="A29" r:id="rId41" display="https://www.worldometers.info/coronavirus/usa/montana/" xr:uid="{2F5535FD-D09C-49E1-B0E4-92295A788B55}"/>
    <hyperlink ref="A43" r:id="rId42" display="https://www.worldometers.info/coronavirus/usa/rhode-island/" xr:uid="{195EB3A8-D7B4-4E2B-A1F5-C92D252F66B0}"/>
    <hyperlink ref="A53" r:id="rId43" display="https://www.worldometers.info/coronavirus/usa/west-virginia/" xr:uid="{DD41F80F-A977-449E-B67C-1B76EE15EC4C}"/>
    <hyperlink ref="A9" r:id="rId44" display="https://www.worldometers.info/coronavirus/usa/delaware/" xr:uid="{5A0E8E9E-B18D-4424-92AD-CF818E7B490E}"/>
    <hyperlink ref="A3" r:id="rId45" display="https://www.worldometers.info/coronavirus/usa/alaska/" xr:uid="{E30D66ED-7662-4AF6-84E4-6DB1A0755F6B}"/>
    <hyperlink ref="A55" r:id="rId46" display="https://www.worldometers.info/coronavirus/usa/wyoming/" xr:uid="{14D237AE-958D-4929-B806-5AE8CB40187B}"/>
    <hyperlink ref="A10" r:id="rId47" display="https://www.worldometers.info/coronavirus/usa/district-of-columbia/" xr:uid="{DE07CF19-2422-4A79-A102-40EEF0E1FE45}"/>
    <hyperlink ref="A14" r:id="rId48" display="https://www.worldometers.info/coronavirus/usa/hawaii/" xr:uid="{7BC8926A-6379-40E7-94DB-DBBCC7C71E03}"/>
    <hyperlink ref="A32" r:id="rId49" display="https://www.worldometers.info/coronavirus/usa/new-hampshire/" xr:uid="{31E448BC-D2BF-4305-8DFE-F7363985855D}"/>
    <hyperlink ref="A22" r:id="rId50" display="https://www.worldometers.info/coronavirus/usa/maine/" xr:uid="{79A5FB44-EBBC-4123-B39C-9F9489E0E975}"/>
    <hyperlink ref="A50" r:id="rId51" display="https://www.worldometers.info/coronavirus/usa/vermont/" xr:uid="{596CAEAA-8122-4C0A-90F4-7880C4947510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9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3201</v>
      </c>
    </row>
    <row r="3" spans="1:2" ht="15" thickBot="1" x14ac:dyDescent="0.4">
      <c r="A3" s="39" t="s">
        <v>52</v>
      </c>
      <c r="B3" s="48">
        <v>96</v>
      </c>
    </row>
    <row r="4" spans="1:2" ht="15" thickBot="1" x14ac:dyDescent="0.4">
      <c r="A4" s="39" t="s">
        <v>33</v>
      </c>
      <c r="B4" s="48">
        <v>6228</v>
      </c>
    </row>
    <row r="5" spans="1:2" ht="15" thickBot="1" x14ac:dyDescent="0.4">
      <c r="A5" s="39" t="s">
        <v>34</v>
      </c>
      <c r="B5" s="48">
        <v>2126</v>
      </c>
    </row>
    <row r="6" spans="1:2" ht="15" thickBot="1" x14ac:dyDescent="0.4">
      <c r="A6" s="39" t="s">
        <v>10</v>
      </c>
      <c r="B6" s="48">
        <v>18107</v>
      </c>
    </row>
    <row r="7" spans="1:2" ht="15" thickBot="1" x14ac:dyDescent="0.4">
      <c r="A7" s="39" t="s">
        <v>18</v>
      </c>
      <c r="B7" s="48">
        <v>2443</v>
      </c>
    </row>
    <row r="8" spans="1:2" ht="15" thickBot="1" x14ac:dyDescent="0.4">
      <c r="A8" s="39" t="s">
        <v>23</v>
      </c>
      <c r="B8" s="48">
        <v>4716</v>
      </c>
    </row>
    <row r="9" spans="1:2" ht="15" thickBot="1" x14ac:dyDescent="0.4">
      <c r="A9" s="39" t="s">
        <v>43</v>
      </c>
      <c r="B9" s="48">
        <v>724</v>
      </c>
    </row>
    <row r="10" spans="1:2" ht="29.5" thickBot="1" x14ac:dyDescent="0.4">
      <c r="A10" s="39" t="s">
        <v>63</v>
      </c>
      <c r="B10" s="48">
        <v>657</v>
      </c>
    </row>
    <row r="11" spans="1:2" ht="15" thickBot="1" x14ac:dyDescent="0.4">
      <c r="A11" s="39" t="s">
        <v>13</v>
      </c>
      <c r="B11" s="48">
        <v>17301</v>
      </c>
    </row>
    <row r="12" spans="1:2" ht="15" thickBot="1" x14ac:dyDescent="0.4">
      <c r="A12" s="39" t="s">
        <v>16</v>
      </c>
      <c r="B12" s="48">
        <v>8806</v>
      </c>
    </row>
    <row r="13" spans="1:2" ht="15" thickBot="1" x14ac:dyDescent="0.4">
      <c r="A13" s="40" t="s">
        <v>64</v>
      </c>
      <c r="B13" s="48">
        <v>91</v>
      </c>
    </row>
    <row r="14" spans="1:2" ht="15" thickBot="1" x14ac:dyDescent="0.4">
      <c r="A14" s="39" t="s">
        <v>47</v>
      </c>
      <c r="B14" s="48">
        <v>222</v>
      </c>
    </row>
    <row r="15" spans="1:2" ht="15" thickBot="1" x14ac:dyDescent="0.4">
      <c r="A15" s="39" t="s">
        <v>49</v>
      </c>
      <c r="B15" s="48">
        <v>733</v>
      </c>
    </row>
    <row r="16" spans="1:2" ht="15" thickBot="1" x14ac:dyDescent="0.4">
      <c r="A16" s="39" t="s">
        <v>12</v>
      </c>
      <c r="B16" s="48">
        <v>10798</v>
      </c>
    </row>
    <row r="17" spans="1:2" ht="15" thickBot="1" x14ac:dyDescent="0.4">
      <c r="A17" s="39" t="s">
        <v>27</v>
      </c>
      <c r="B17" s="48">
        <v>4762</v>
      </c>
    </row>
    <row r="18" spans="1:2" ht="15" thickBot="1" x14ac:dyDescent="0.4">
      <c r="A18" s="39" t="s">
        <v>41</v>
      </c>
      <c r="B18" s="48">
        <v>1900</v>
      </c>
    </row>
    <row r="19" spans="1:2" ht="15" thickBot="1" x14ac:dyDescent="0.4">
      <c r="A19" s="39" t="s">
        <v>45</v>
      </c>
      <c r="B19" s="48">
        <v>1215</v>
      </c>
    </row>
    <row r="20" spans="1:2" ht="15" thickBot="1" x14ac:dyDescent="0.4">
      <c r="A20" s="39" t="s">
        <v>38</v>
      </c>
      <c r="B20" s="48">
        <v>1604</v>
      </c>
    </row>
    <row r="21" spans="1:2" ht="15" thickBot="1" x14ac:dyDescent="0.4">
      <c r="A21" s="39" t="s">
        <v>14</v>
      </c>
      <c r="B21" s="48">
        <v>6058</v>
      </c>
    </row>
    <row r="22" spans="1:2" ht="15" thickBot="1" x14ac:dyDescent="0.4">
      <c r="A22" s="39" t="s">
        <v>39</v>
      </c>
      <c r="B22" s="48">
        <v>158</v>
      </c>
    </row>
    <row r="23" spans="1:2" ht="15" thickBot="1" x14ac:dyDescent="0.4">
      <c r="A23" s="39" t="s">
        <v>26</v>
      </c>
      <c r="B23" s="48">
        <v>4249</v>
      </c>
    </row>
    <row r="24" spans="1:2" ht="15" thickBot="1" x14ac:dyDescent="0.4">
      <c r="A24" s="39" t="s">
        <v>17</v>
      </c>
      <c r="B24" s="48">
        <v>10222</v>
      </c>
    </row>
    <row r="25" spans="1:2" ht="15" thickBot="1" x14ac:dyDescent="0.4">
      <c r="A25" s="39" t="s">
        <v>11</v>
      </c>
      <c r="B25" s="48">
        <v>8136</v>
      </c>
    </row>
    <row r="26" spans="1:2" ht="15" thickBot="1" x14ac:dyDescent="0.4">
      <c r="A26" s="39" t="s">
        <v>32</v>
      </c>
      <c r="B26" s="48">
        <v>2810</v>
      </c>
    </row>
    <row r="27" spans="1:2" ht="15" thickBot="1" x14ac:dyDescent="0.4">
      <c r="A27" s="39" t="s">
        <v>30</v>
      </c>
      <c r="B27" s="48">
        <v>3497</v>
      </c>
    </row>
    <row r="28" spans="1:2" ht="15" thickBot="1" x14ac:dyDescent="0.4">
      <c r="A28" s="39" t="s">
        <v>35</v>
      </c>
      <c r="B28" s="48">
        <v>3479</v>
      </c>
    </row>
    <row r="29" spans="1:2" ht="15" thickBot="1" x14ac:dyDescent="0.4">
      <c r="A29" s="39" t="s">
        <v>51</v>
      </c>
      <c r="B29" s="48">
        <v>472</v>
      </c>
    </row>
    <row r="30" spans="1:2" ht="15" thickBot="1" x14ac:dyDescent="0.4">
      <c r="A30" s="39" t="s">
        <v>50</v>
      </c>
      <c r="B30" s="48">
        <v>730</v>
      </c>
    </row>
    <row r="31" spans="1:2" ht="15" thickBot="1" x14ac:dyDescent="0.4">
      <c r="A31" s="39" t="s">
        <v>31</v>
      </c>
      <c r="B31" s="48">
        <v>1877</v>
      </c>
    </row>
    <row r="32" spans="1:2" ht="29.5" thickBot="1" x14ac:dyDescent="0.4">
      <c r="A32" s="39" t="s">
        <v>42</v>
      </c>
      <c r="B32" s="48">
        <v>492</v>
      </c>
    </row>
    <row r="33" spans="1:2" ht="15" thickBot="1" x14ac:dyDescent="0.4">
      <c r="A33" s="39" t="s">
        <v>8</v>
      </c>
      <c r="B33" s="48">
        <v>16607</v>
      </c>
    </row>
    <row r="34" spans="1:2" ht="15" thickBot="1" x14ac:dyDescent="0.4">
      <c r="A34" s="39" t="s">
        <v>44</v>
      </c>
      <c r="B34" s="48">
        <v>1158</v>
      </c>
    </row>
    <row r="35" spans="1:2" ht="15" thickBot="1" x14ac:dyDescent="0.4">
      <c r="A35" s="39" t="s">
        <v>7</v>
      </c>
      <c r="B35" s="48">
        <v>33898</v>
      </c>
    </row>
    <row r="36" spans="1:2" ht="15" thickBot="1" x14ac:dyDescent="0.4">
      <c r="A36" s="39" t="s">
        <v>24</v>
      </c>
      <c r="B36" s="48">
        <v>4698</v>
      </c>
    </row>
    <row r="37" spans="1:2" ht="15" thickBot="1" x14ac:dyDescent="0.4">
      <c r="A37" s="39" t="s">
        <v>53</v>
      </c>
      <c r="B37" s="48">
        <v>686</v>
      </c>
    </row>
    <row r="38" spans="1:2" ht="15" thickBot="1" x14ac:dyDescent="0.4">
      <c r="A38" s="39" t="s">
        <v>21</v>
      </c>
      <c r="B38" s="48">
        <v>5656</v>
      </c>
    </row>
    <row r="39" spans="1:2" ht="15" thickBot="1" x14ac:dyDescent="0.4">
      <c r="A39" s="39" t="s">
        <v>46</v>
      </c>
      <c r="B39" s="48">
        <v>1470</v>
      </c>
    </row>
    <row r="40" spans="1:2" ht="15" thickBot="1" x14ac:dyDescent="0.4">
      <c r="A40" s="39" t="s">
        <v>37</v>
      </c>
      <c r="B40" s="48">
        <v>742</v>
      </c>
    </row>
    <row r="41" spans="1:2" ht="15" thickBot="1" x14ac:dyDescent="0.4">
      <c r="A41" s="39" t="s">
        <v>19</v>
      </c>
      <c r="B41" s="48">
        <v>9226</v>
      </c>
    </row>
    <row r="42" spans="1:2" ht="15" thickBot="1" x14ac:dyDescent="0.4">
      <c r="A42" s="40" t="s">
        <v>65</v>
      </c>
      <c r="B42" s="48">
        <v>901</v>
      </c>
    </row>
    <row r="43" spans="1:2" ht="15" thickBot="1" x14ac:dyDescent="0.4">
      <c r="A43" s="39" t="s">
        <v>40</v>
      </c>
      <c r="B43" s="48">
        <v>1243</v>
      </c>
    </row>
    <row r="44" spans="1:2" ht="15" thickBot="1" x14ac:dyDescent="0.4">
      <c r="A44" s="39" t="s">
        <v>25</v>
      </c>
      <c r="B44" s="48">
        <v>4076</v>
      </c>
    </row>
    <row r="45" spans="1:2" ht="15" thickBot="1" x14ac:dyDescent="0.4">
      <c r="A45" s="39" t="s">
        <v>54</v>
      </c>
      <c r="B45" s="48">
        <v>567</v>
      </c>
    </row>
    <row r="46" spans="1:2" ht="15" thickBot="1" x14ac:dyDescent="0.4">
      <c r="A46" s="39" t="s">
        <v>20</v>
      </c>
      <c r="B46" s="48">
        <v>3761</v>
      </c>
    </row>
    <row r="47" spans="1:2" ht="15" thickBot="1" x14ac:dyDescent="0.4">
      <c r="A47" s="39" t="s">
        <v>15</v>
      </c>
      <c r="B47" s="48">
        <v>19573</v>
      </c>
    </row>
    <row r="48" spans="1:2" ht="21.5" thickBot="1" x14ac:dyDescent="0.4">
      <c r="A48" s="40" t="s">
        <v>66</v>
      </c>
      <c r="B48" s="48">
        <v>23</v>
      </c>
    </row>
    <row r="49" spans="1:2" ht="15" thickBot="1" x14ac:dyDescent="0.4">
      <c r="A49" s="39" t="s">
        <v>28</v>
      </c>
      <c r="B49" s="48">
        <v>678</v>
      </c>
    </row>
    <row r="50" spans="1:2" ht="15" thickBot="1" x14ac:dyDescent="0.4">
      <c r="A50" s="39" t="s">
        <v>48</v>
      </c>
      <c r="B50" s="48">
        <v>59</v>
      </c>
    </row>
    <row r="51" spans="1:2" ht="15" thickBot="1" x14ac:dyDescent="0.4">
      <c r="A51" s="39" t="s">
        <v>29</v>
      </c>
      <c r="B51" s="48">
        <v>3741</v>
      </c>
    </row>
    <row r="52" spans="1:2" ht="15" thickBot="1" x14ac:dyDescent="0.4">
      <c r="A52" s="39" t="s">
        <v>9</v>
      </c>
      <c r="B52" s="48">
        <v>2492</v>
      </c>
    </row>
    <row r="53" spans="1:2" ht="15" thickBot="1" x14ac:dyDescent="0.4">
      <c r="A53" s="39" t="s">
        <v>56</v>
      </c>
      <c r="B53" s="48">
        <v>553</v>
      </c>
    </row>
    <row r="54" spans="1:2" ht="15" thickBot="1" x14ac:dyDescent="0.4">
      <c r="A54" s="39" t="s">
        <v>22</v>
      </c>
      <c r="B54" s="48">
        <v>2457</v>
      </c>
    </row>
    <row r="55" spans="1:2" ht="15" thickBot="1" x14ac:dyDescent="0.4">
      <c r="A55" s="46" t="s">
        <v>55</v>
      </c>
      <c r="B55" s="49">
        <v>127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42497BAD-C6D3-47EF-8973-BC63163DC0A5}"/>
    <hyperlink ref="A6" r:id="rId2" display="https://www.worldometers.info/coronavirus/usa/california/" xr:uid="{647D5825-C616-43BE-B8ED-E1B0005760D2}"/>
    <hyperlink ref="A11" r:id="rId3" display="https://www.worldometers.info/coronavirus/usa/florida/" xr:uid="{1B20559D-8CFF-4F77-8759-8BC1EA181335}"/>
    <hyperlink ref="A35" r:id="rId4" display="https://www.worldometers.info/coronavirus/usa/new-york/" xr:uid="{FD276C82-584D-44BA-89E2-CD95C4E9B83F}"/>
    <hyperlink ref="A16" r:id="rId5" display="https://www.worldometers.info/coronavirus/usa/illinois/" xr:uid="{64C626D3-4AA9-4E11-8301-5C8531720F1C}"/>
    <hyperlink ref="A12" r:id="rId6" display="https://www.worldometers.info/coronavirus/usa/georgia/" xr:uid="{65B29388-4499-41CE-89F5-B395D2A6A32B}"/>
    <hyperlink ref="A36" r:id="rId7" display="https://www.worldometers.info/coronavirus/usa/north-carolina/" xr:uid="{29E5B3A0-203C-46ED-A758-7F7AC55E0734}"/>
    <hyperlink ref="A46" r:id="rId8" display="https://www.worldometers.info/coronavirus/usa/tennessee/" xr:uid="{BAF0CA4E-47B6-42BD-B37E-E15FD671C72C}"/>
    <hyperlink ref="A54" r:id="rId9" display="https://www.worldometers.info/coronavirus/usa/wisconsin/" xr:uid="{92CEA21A-9256-4684-A48B-CDE991A75A2D}"/>
    <hyperlink ref="A33" r:id="rId10" display="https://www.worldometers.info/coronavirus/usa/new-jersey/" xr:uid="{46EAC491-EB68-4D73-B976-AF123DEA97BE}"/>
    <hyperlink ref="A38" r:id="rId11" display="https://www.worldometers.info/coronavirus/usa/ohio/" xr:uid="{605981AC-AF43-4D61-8567-E7FDA325B6F2}"/>
    <hyperlink ref="A4" r:id="rId12" display="https://www.worldometers.info/coronavirus/usa/arizona/" xr:uid="{D0FC3C2B-F074-45FC-87B9-8EE766865FF5}"/>
    <hyperlink ref="A25" r:id="rId13" display="https://www.worldometers.info/coronavirus/usa/michigan/" xr:uid="{5F04DEFB-D3C1-4872-8889-B92001BCB244}"/>
    <hyperlink ref="A41" r:id="rId14" display="https://www.worldometers.info/coronavirus/usa/pennsylvania/" xr:uid="{048483EB-6B3A-41D2-B50A-F047A2B3E304}"/>
    <hyperlink ref="A28" r:id="rId15" display="https://www.worldometers.info/coronavirus/usa/missouri/" xr:uid="{AF4034EB-E321-4AD5-96F0-DAB55061B6AE}"/>
    <hyperlink ref="A17" r:id="rId16" display="https://www.worldometers.info/coronavirus/usa/indiana/" xr:uid="{EC5F31A9-89C8-46F5-B531-A9FAE8810688}"/>
    <hyperlink ref="A2" r:id="rId17" display="https://www.worldometers.info/coronavirus/usa/alabama/" xr:uid="{9B57FAB4-A056-4397-82CB-C8C4E8FDEDA9}"/>
    <hyperlink ref="A51" r:id="rId18" display="https://www.worldometers.info/coronavirus/usa/virginia/" xr:uid="{E411912B-33B4-48F8-829E-FA2FAFBDC886}"/>
    <hyperlink ref="A26" r:id="rId19" display="https://www.worldometers.info/coronavirus/usa/minnesota/" xr:uid="{52041CF3-8706-4818-9E16-1AF3B1F2DC84}"/>
    <hyperlink ref="A21" r:id="rId20" display="https://www.worldometers.info/coronavirus/usa/louisiana/" xr:uid="{463FFEB7-8FE9-41D0-A288-351361E3E2AD}"/>
    <hyperlink ref="A44" r:id="rId21" display="https://www.worldometers.info/coronavirus/usa/south-carolina/" xr:uid="{0EF73365-03BC-497A-A9A5-BA2036E34B5A}"/>
    <hyperlink ref="A24" r:id="rId22" display="https://www.worldometers.info/coronavirus/usa/massachusetts/" xr:uid="{EF40AADE-15B1-47F5-9AA8-5BB21E97BE13}"/>
    <hyperlink ref="A18" r:id="rId23" display="https://www.worldometers.info/coronavirus/usa/iowa/" xr:uid="{3D6C8B3B-DBE3-4265-992E-990671E1C57D}"/>
    <hyperlink ref="A23" r:id="rId24" display="https://www.worldometers.info/coronavirus/usa/maryland/" xr:uid="{84A6C1AC-2F68-49A3-829D-64D7440782B7}"/>
    <hyperlink ref="A7" r:id="rId25" display="https://www.worldometers.info/coronavirus/usa/colorado/" xr:uid="{2C46B224-5C22-4E0F-92BE-6D47C8C0207B}"/>
    <hyperlink ref="A39" r:id="rId26" display="https://www.worldometers.info/coronavirus/usa/oklahoma/" xr:uid="{BA9AB484-E40C-481B-BFFA-09ECD177345D}"/>
    <hyperlink ref="A49" r:id="rId27" display="https://www.worldometers.info/coronavirus/usa/utah/" xr:uid="{FD9459D3-A0D6-4DF8-A233-97BC2FCA93B0}"/>
    <hyperlink ref="A27" r:id="rId28" display="https://www.worldometers.info/coronavirus/usa/mississippi/" xr:uid="{8AA4F225-9ED1-4B27-8216-594142C3EAD2}"/>
    <hyperlink ref="A20" r:id="rId29" display="https://www.worldometers.info/coronavirus/usa/kentucky/" xr:uid="{C2891803-DDD3-4DC3-9FE7-10902E3ED743}"/>
    <hyperlink ref="A5" r:id="rId30" display="https://www.worldometers.info/coronavirus/usa/arkansas/" xr:uid="{5C9AE634-CC91-4BBB-8BE8-48E32E42CA7B}"/>
    <hyperlink ref="A52" r:id="rId31" display="https://www.worldometers.info/coronavirus/usa/washington/" xr:uid="{86385702-4FD6-4D2F-B4C2-A592DC7FB2EC}"/>
    <hyperlink ref="A31" r:id="rId32" display="https://www.worldometers.info/coronavirus/usa/nevada/" xr:uid="{36447DF9-3F87-4712-9DCC-5D51E8E6A37B}"/>
    <hyperlink ref="A19" r:id="rId33" display="https://www.worldometers.info/coronavirus/usa/kansas/" xr:uid="{F2775750-21AE-4E32-9A5B-766874A8384D}"/>
    <hyperlink ref="A30" r:id="rId34" display="https://www.worldometers.info/coronavirus/usa/nebraska/" xr:uid="{03B7E7D2-D657-467B-9E38-A4E9DC1E070E}"/>
    <hyperlink ref="A8" r:id="rId35" display="https://www.worldometers.info/coronavirus/usa/connecticut/" xr:uid="{E8DA9077-BC24-4504-A807-E934CD814D34}"/>
    <hyperlink ref="A15" r:id="rId36" display="https://www.worldometers.info/coronavirus/usa/idaho/" xr:uid="{E18781C7-DCD7-488D-9C4E-6D7ADC242B09}"/>
    <hyperlink ref="A34" r:id="rId37" display="https://www.worldometers.info/coronavirus/usa/new-mexico/" xr:uid="{FE0B413D-9B96-4281-AF92-AE08D2286E12}"/>
    <hyperlink ref="A45" r:id="rId38" display="https://www.worldometers.info/coronavirus/usa/south-dakota/" xr:uid="{0E821CBC-28EC-4CEE-BFBB-4008349B35CD}"/>
    <hyperlink ref="A37" r:id="rId39" display="https://www.worldometers.info/coronavirus/usa/north-dakota/" xr:uid="{21A8E79E-6956-4A2E-B37F-4F4EA8DFCAE4}"/>
    <hyperlink ref="A40" r:id="rId40" display="https://www.worldometers.info/coronavirus/usa/oregon/" xr:uid="{266A1C29-8AAC-4EAB-B6B2-F517C79CF6F8}"/>
    <hyperlink ref="A29" r:id="rId41" display="https://www.worldometers.info/coronavirus/usa/montana/" xr:uid="{B13E9D5A-732B-436B-A95F-C5A991F73349}"/>
    <hyperlink ref="A43" r:id="rId42" display="https://www.worldometers.info/coronavirus/usa/rhode-island/" xr:uid="{BF193FD2-1A95-4144-ADB9-09B9FCF6CBD8}"/>
    <hyperlink ref="A53" r:id="rId43" display="https://www.worldometers.info/coronavirus/usa/west-virginia/" xr:uid="{0A9BE753-8241-46F9-815B-70B4D63FC1A6}"/>
    <hyperlink ref="A9" r:id="rId44" display="https://www.worldometers.info/coronavirus/usa/delaware/" xr:uid="{068936AD-EAF3-4C11-BA2F-00EE4E1F095F}"/>
    <hyperlink ref="A3" r:id="rId45" display="https://www.worldometers.info/coronavirus/usa/alaska/" xr:uid="{626266F3-3FB4-401A-986D-03ABEE245F45}"/>
    <hyperlink ref="A55" r:id="rId46" display="https://www.worldometers.info/coronavirus/usa/wyoming/" xr:uid="{FE342E8D-2B1A-4E18-995A-C2CAF6DA19B4}"/>
    <hyperlink ref="A10" r:id="rId47" display="https://www.worldometers.info/coronavirus/usa/district-of-columbia/" xr:uid="{11995F95-9924-42CA-AFB7-D08073B7063E}"/>
    <hyperlink ref="A14" r:id="rId48" display="https://www.worldometers.info/coronavirus/usa/hawaii/" xr:uid="{8C7E5E66-1334-4193-8053-6D25AE2B4C2B}"/>
    <hyperlink ref="A32" r:id="rId49" display="https://www.worldometers.info/coronavirus/usa/new-hampshire/" xr:uid="{4A2FC2FB-70AC-47DB-BD45-3A1F8CD606F5}"/>
    <hyperlink ref="A22" r:id="rId50" display="https://www.worldometers.info/coronavirus/usa/maine/" xr:uid="{64F9ADCB-3934-422F-AE23-7BB05C53BFC5}"/>
    <hyperlink ref="A50" r:id="rId51" display="https://www.worldometers.info/coronavirus/usa/vermont/" xr:uid="{5E01F012-7B95-4F96-B339-7467718E943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6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3201</v>
      </c>
    </row>
    <row r="3" spans="1:3" ht="15" thickBot="1" x14ac:dyDescent="0.4">
      <c r="B3" s="39" t="s">
        <v>52</v>
      </c>
      <c r="C3" s="48">
        <v>96</v>
      </c>
    </row>
    <row r="4" spans="1:3" ht="15" thickBot="1" x14ac:dyDescent="0.4">
      <c r="A4" s="27" t="s">
        <v>33</v>
      </c>
      <c r="B4" s="39" t="s">
        <v>33</v>
      </c>
      <c r="C4" s="48">
        <v>6228</v>
      </c>
    </row>
    <row r="5" spans="1:3" ht="15" thickBot="1" x14ac:dyDescent="0.4">
      <c r="A5" s="27" t="s">
        <v>34</v>
      </c>
      <c r="B5" s="39" t="s">
        <v>34</v>
      </c>
      <c r="C5" s="48">
        <v>2126</v>
      </c>
    </row>
    <row r="6" spans="1:3" ht="15" thickBot="1" x14ac:dyDescent="0.4">
      <c r="A6" s="27" t="s">
        <v>10</v>
      </c>
      <c r="B6" s="39" t="s">
        <v>10</v>
      </c>
      <c r="C6" s="48">
        <v>18107</v>
      </c>
    </row>
    <row r="7" spans="1:3" ht="15" thickBot="1" x14ac:dyDescent="0.4">
      <c r="A7" s="27" t="s">
        <v>18</v>
      </c>
      <c r="B7" s="39" t="s">
        <v>18</v>
      </c>
      <c r="C7" s="48">
        <v>2443</v>
      </c>
    </row>
    <row r="8" spans="1:3" ht="15" thickBot="1" x14ac:dyDescent="0.4">
      <c r="A8" s="27" t="s">
        <v>23</v>
      </c>
      <c r="B8" s="39" t="s">
        <v>23</v>
      </c>
      <c r="C8" s="48">
        <v>4716</v>
      </c>
    </row>
    <row r="9" spans="1:3" ht="15" thickBot="1" x14ac:dyDescent="0.4">
      <c r="A9" s="27" t="s">
        <v>43</v>
      </c>
      <c r="B9" s="39" t="s">
        <v>43</v>
      </c>
      <c r="C9" s="48">
        <v>724</v>
      </c>
    </row>
    <row r="10" spans="1:3" ht="29.5" thickBot="1" x14ac:dyDescent="0.4">
      <c r="A10" s="27" t="s">
        <v>94</v>
      </c>
      <c r="B10" s="39" t="s">
        <v>63</v>
      </c>
      <c r="C10" s="48">
        <v>657</v>
      </c>
    </row>
    <row r="11" spans="1:3" ht="15" thickBot="1" x14ac:dyDescent="0.4">
      <c r="A11" s="27" t="s">
        <v>13</v>
      </c>
      <c r="B11" s="39" t="s">
        <v>13</v>
      </c>
      <c r="C11" s="48">
        <v>17301</v>
      </c>
    </row>
    <row r="12" spans="1:3" ht="15" thickBot="1" x14ac:dyDescent="0.4">
      <c r="A12" s="27" t="s">
        <v>16</v>
      </c>
      <c r="B12" s="39" t="s">
        <v>16</v>
      </c>
      <c r="C12" s="48">
        <v>8806</v>
      </c>
    </row>
    <row r="13" spans="1:3" ht="13" thickBot="1" x14ac:dyDescent="0.4">
      <c r="A13" s="27" t="s">
        <v>64</v>
      </c>
      <c r="B13" s="40" t="s">
        <v>64</v>
      </c>
      <c r="C13" s="48">
        <v>91</v>
      </c>
    </row>
    <row r="14" spans="1:3" ht="15" thickBot="1" x14ac:dyDescent="0.4">
      <c r="B14" s="39" t="s">
        <v>47</v>
      </c>
      <c r="C14" s="48">
        <v>222</v>
      </c>
    </row>
    <row r="15" spans="1:3" ht="15" thickBot="1" x14ac:dyDescent="0.4">
      <c r="A15" s="27" t="s">
        <v>49</v>
      </c>
      <c r="B15" s="39" t="s">
        <v>49</v>
      </c>
      <c r="C15" s="48">
        <v>733</v>
      </c>
    </row>
    <row r="16" spans="1:3" ht="15" thickBot="1" x14ac:dyDescent="0.4">
      <c r="A16" s="27" t="s">
        <v>12</v>
      </c>
      <c r="B16" s="39" t="s">
        <v>12</v>
      </c>
      <c r="C16" s="48">
        <v>10798</v>
      </c>
    </row>
    <row r="17" spans="1:3" ht="15" thickBot="1" x14ac:dyDescent="0.4">
      <c r="A17" s="27" t="s">
        <v>27</v>
      </c>
      <c r="B17" s="39" t="s">
        <v>27</v>
      </c>
      <c r="C17" s="48">
        <v>4762</v>
      </c>
    </row>
    <row r="18" spans="1:3" ht="15" thickBot="1" x14ac:dyDescent="0.4">
      <c r="A18" s="27" t="s">
        <v>41</v>
      </c>
      <c r="B18" s="39" t="s">
        <v>41</v>
      </c>
      <c r="C18" s="48">
        <v>1900</v>
      </c>
    </row>
    <row r="19" spans="1:3" ht="15" thickBot="1" x14ac:dyDescent="0.4">
      <c r="A19" s="27" t="s">
        <v>45</v>
      </c>
      <c r="B19" s="39" t="s">
        <v>45</v>
      </c>
      <c r="C19" s="48">
        <v>1215</v>
      </c>
    </row>
    <row r="20" spans="1:3" ht="15" thickBot="1" x14ac:dyDescent="0.4">
      <c r="A20" s="27" t="s">
        <v>38</v>
      </c>
      <c r="B20" s="39" t="s">
        <v>38</v>
      </c>
      <c r="C20" s="48">
        <v>1604</v>
      </c>
    </row>
    <row r="21" spans="1:3" ht="15" thickBot="1" x14ac:dyDescent="0.4">
      <c r="A21" s="27" t="s">
        <v>14</v>
      </c>
      <c r="B21" s="39" t="s">
        <v>14</v>
      </c>
      <c r="C21" s="48">
        <v>6058</v>
      </c>
    </row>
    <row r="22" spans="1:3" ht="15" thickBot="1" x14ac:dyDescent="0.4">
      <c r="B22" s="39" t="s">
        <v>39</v>
      </c>
      <c r="C22" s="48">
        <v>158</v>
      </c>
    </row>
    <row r="23" spans="1:3" ht="15" thickBot="1" x14ac:dyDescent="0.4">
      <c r="A23" s="27" t="s">
        <v>26</v>
      </c>
      <c r="B23" s="39" t="s">
        <v>26</v>
      </c>
      <c r="C23" s="48">
        <v>4249</v>
      </c>
    </row>
    <row r="24" spans="1:3" ht="15" thickBot="1" x14ac:dyDescent="0.4">
      <c r="A24" s="27" t="s">
        <v>17</v>
      </c>
      <c r="B24" s="39" t="s">
        <v>17</v>
      </c>
      <c r="C24" s="48">
        <v>10222</v>
      </c>
    </row>
    <row r="25" spans="1:3" ht="15" thickBot="1" x14ac:dyDescent="0.4">
      <c r="A25" s="27" t="s">
        <v>11</v>
      </c>
      <c r="B25" s="39" t="s">
        <v>11</v>
      </c>
      <c r="C25" s="48">
        <v>8136</v>
      </c>
    </row>
    <row r="26" spans="1:3" ht="15" thickBot="1" x14ac:dyDescent="0.4">
      <c r="A26" s="27" t="s">
        <v>32</v>
      </c>
      <c r="B26" s="39" t="s">
        <v>32</v>
      </c>
      <c r="C26" s="48">
        <v>2810</v>
      </c>
    </row>
    <row r="27" spans="1:3" ht="15" thickBot="1" x14ac:dyDescent="0.4">
      <c r="A27" s="27" t="s">
        <v>30</v>
      </c>
      <c r="B27" s="39" t="s">
        <v>30</v>
      </c>
      <c r="C27" s="48">
        <v>3497</v>
      </c>
    </row>
    <row r="28" spans="1:3" ht="15" thickBot="1" x14ac:dyDescent="0.4">
      <c r="A28" s="27" t="s">
        <v>35</v>
      </c>
      <c r="B28" s="39" t="s">
        <v>35</v>
      </c>
      <c r="C28" s="48">
        <v>3479</v>
      </c>
    </row>
    <row r="29" spans="1:3" ht="15" thickBot="1" x14ac:dyDescent="0.4">
      <c r="B29" s="39" t="s">
        <v>51</v>
      </c>
      <c r="C29" s="48">
        <v>472</v>
      </c>
    </row>
    <row r="30" spans="1:3" ht="15" thickBot="1" x14ac:dyDescent="0.4">
      <c r="B30" s="39" t="s">
        <v>50</v>
      </c>
      <c r="C30" s="48">
        <v>730</v>
      </c>
    </row>
    <row r="31" spans="1:3" ht="15" thickBot="1" x14ac:dyDescent="0.4">
      <c r="A31" s="27" t="s">
        <v>31</v>
      </c>
      <c r="B31" s="39" t="s">
        <v>31</v>
      </c>
      <c r="C31" s="48">
        <v>1877</v>
      </c>
    </row>
    <row r="32" spans="1:3" ht="15" thickBot="1" x14ac:dyDescent="0.4">
      <c r="A32" s="27" t="s">
        <v>42</v>
      </c>
      <c r="B32" s="39" t="s">
        <v>42</v>
      </c>
      <c r="C32" s="48">
        <v>492</v>
      </c>
    </row>
    <row r="33" spans="1:3" ht="15" thickBot="1" x14ac:dyDescent="0.4">
      <c r="A33" s="27" t="s">
        <v>8</v>
      </c>
      <c r="B33" s="39" t="s">
        <v>8</v>
      </c>
      <c r="C33" s="48">
        <v>16607</v>
      </c>
    </row>
    <row r="34" spans="1:3" ht="15" thickBot="1" x14ac:dyDescent="0.4">
      <c r="A34" s="27" t="s">
        <v>44</v>
      </c>
      <c r="B34" s="39" t="s">
        <v>44</v>
      </c>
      <c r="C34" s="48">
        <v>1158</v>
      </c>
    </row>
    <row r="35" spans="1:3" ht="15" thickBot="1" x14ac:dyDescent="0.4">
      <c r="A35" s="27" t="s">
        <v>7</v>
      </c>
      <c r="B35" s="39" t="s">
        <v>7</v>
      </c>
      <c r="C35" s="48">
        <v>33898</v>
      </c>
    </row>
    <row r="36" spans="1:3" ht="15" thickBot="1" x14ac:dyDescent="0.4">
      <c r="A36" s="27" t="s">
        <v>24</v>
      </c>
      <c r="B36" s="39" t="s">
        <v>24</v>
      </c>
      <c r="C36" s="48">
        <v>4698</v>
      </c>
    </row>
    <row r="37" spans="1:3" ht="15" thickBot="1" x14ac:dyDescent="0.4">
      <c r="B37" s="39" t="s">
        <v>53</v>
      </c>
      <c r="C37" s="48">
        <v>686</v>
      </c>
    </row>
    <row r="38" spans="1:3" ht="15" thickBot="1" x14ac:dyDescent="0.4">
      <c r="A38" s="27" t="s">
        <v>21</v>
      </c>
      <c r="B38" s="39" t="s">
        <v>21</v>
      </c>
      <c r="C38" s="48">
        <v>5656</v>
      </c>
    </row>
    <row r="39" spans="1:3" ht="15" thickBot="1" x14ac:dyDescent="0.4">
      <c r="A39" s="27" t="s">
        <v>46</v>
      </c>
      <c r="B39" s="39" t="s">
        <v>46</v>
      </c>
      <c r="C39" s="48">
        <v>1470</v>
      </c>
    </row>
    <row r="40" spans="1:3" ht="15" thickBot="1" x14ac:dyDescent="0.4">
      <c r="A40" s="27" t="s">
        <v>37</v>
      </c>
      <c r="B40" s="39" t="s">
        <v>37</v>
      </c>
      <c r="C40" s="48">
        <v>742</v>
      </c>
    </row>
    <row r="41" spans="1:3" ht="15" thickBot="1" x14ac:dyDescent="0.4">
      <c r="A41" s="27" t="s">
        <v>19</v>
      </c>
      <c r="B41" s="39" t="s">
        <v>19</v>
      </c>
      <c r="C41" s="48">
        <v>9226</v>
      </c>
    </row>
    <row r="42" spans="1:3" ht="13" thickBot="1" x14ac:dyDescent="0.4">
      <c r="A42" s="27" t="s">
        <v>65</v>
      </c>
      <c r="B42" s="40" t="s">
        <v>65</v>
      </c>
      <c r="C42" s="48">
        <v>901</v>
      </c>
    </row>
    <row r="43" spans="1:3" ht="15" thickBot="1" x14ac:dyDescent="0.4">
      <c r="B43" s="39" t="s">
        <v>40</v>
      </c>
      <c r="C43" s="48">
        <v>1243</v>
      </c>
    </row>
    <row r="44" spans="1:3" ht="15" thickBot="1" x14ac:dyDescent="0.4">
      <c r="A44" s="27" t="s">
        <v>25</v>
      </c>
      <c r="B44" s="39" t="s">
        <v>25</v>
      </c>
      <c r="C44" s="48">
        <v>4076</v>
      </c>
    </row>
    <row r="45" spans="1:3" ht="15" thickBot="1" x14ac:dyDescent="0.4">
      <c r="A45" s="27" t="s">
        <v>54</v>
      </c>
      <c r="B45" s="39" t="s">
        <v>54</v>
      </c>
      <c r="C45" s="48">
        <v>567</v>
      </c>
    </row>
    <row r="46" spans="1:3" ht="15" thickBot="1" x14ac:dyDescent="0.4">
      <c r="A46" s="27" t="s">
        <v>20</v>
      </c>
      <c r="B46" s="39" t="s">
        <v>20</v>
      </c>
      <c r="C46" s="48">
        <v>3761</v>
      </c>
    </row>
    <row r="47" spans="1:3" ht="15" thickBot="1" x14ac:dyDescent="0.4">
      <c r="A47" s="27" t="s">
        <v>15</v>
      </c>
      <c r="B47" s="39" t="s">
        <v>15</v>
      </c>
      <c r="C47" s="48">
        <v>19573</v>
      </c>
    </row>
    <row r="48" spans="1:3" ht="15" thickBot="1" x14ac:dyDescent="0.4">
      <c r="A48" s="27" t="s">
        <v>28</v>
      </c>
      <c r="B48" s="39" t="s">
        <v>28</v>
      </c>
      <c r="C48" s="48">
        <v>678</v>
      </c>
    </row>
    <row r="49" spans="1:3" ht="15" thickBot="1" x14ac:dyDescent="0.4">
      <c r="A49" s="27" t="s">
        <v>48</v>
      </c>
      <c r="B49" s="39" t="s">
        <v>48</v>
      </c>
      <c r="C49" s="48">
        <v>59</v>
      </c>
    </row>
    <row r="50" spans="1:3" ht="15" thickBot="1" x14ac:dyDescent="0.4">
      <c r="A50" s="27" t="s">
        <v>29</v>
      </c>
      <c r="B50" s="39" t="s">
        <v>29</v>
      </c>
      <c r="C50" s="48">
        <v>3741</v>
      </c>
    </row>
    <row r="51" spans="1:3" ht="15" thickBot="1" x14ac:dyDescent="0.4">
      <c r="A51" s="27" t="s">
        <v>9</v>
      </c>
      <c r="B51" s="39" t="s">
        <v>9</v>
      </c>
      <c r="C51" s="48">
        <v>2492</v>
      </c>
    </row>
    <row r="52" spans="1:3" ht="15" thickBot="1" x14ac:dyDescent="0.4">
      <c r="B52" s="39" t="s">
        <v>56</v>
      </c>
      <c r="C52" s="48">
        <v>553</v>
      </c>
    </row>
    <row r="53" spans="1:3" ht="15" thickBot="1" x14ac:dyDescent="0.4">
      <c r="A53" s="27" t="s">
        <v>22</v>
      </c>
      <c r="B53" s="39" t="s">
        <v>22</v>
      </c>
      <c r="C53" s="48">
        <v>2457</v>
      </c>
    </row>
    <row r="54" spans="1:3" ht="15" thickBot="1" x14ac:dyDescent="0.4">
      <c r="A54" s="27" t="s">
        <v>55</v>
      </c>
      <c r="B54" s="46" t="s">
        <v>55</v>
      </c>
      <c r="C54" s="49">
        <v>127</v>
      </c>
    </row>
    <row r="55" spans="1:3" ht="13" thickBot="1" x14ac:dyDescent="0.4"/>
    <row r="56" spans="1:3" ht="15" thickBot="1" x14ac:dyDescent="0.4">
      <c r="B56" s="46"/>
      <c r="C56" s="49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4F768080-49AE-4708-BB62-99E408C2E1F8}"/>
    <hyperlink ref="B6" r:id="rId2" display="https://www.worldometers.info/coronavirus/usa/california/" xr:uid="{A5A40865-F4E0-43F6-95F6-F4F056276A48}"/>
    <hyperlink ref="B11" r:id="rId3" display="https://www.worldometers.info/coronavirus/usa/florida/" xr:uid="{3DA16884-C2F9-4B5E-A211-373284956D85}"/>
    <hyperlink ref="B35" r:id="rId4" display="https://www.worldometers.info/coronavirus/usa/new-york/" xr:uid="{F0D21BDE-B7CB-446F-BCDA-EDCCF931F486}"/>
    <hyperlink ref="B16" r:id="rId5" display="https://www.worldometers.info/coronavirus/usa/illinois/" xr:uid="{2D228FA2-F7BD-4059-9CE7-1022C5A41DFD}"/>
    <hyperlink ref="B12" r:id="rId6" display="https://www.worldometers.info/coronavirus/usa/georgia/" xr:uid="{7C70FE18-6B28-4DB2-AC3E-B1223B4CCD01}"/>
    <hyperlink ref="B36" r:id="rId7" display="https://www.worldometers.info/coronavirus/usa/north-carolina/" xr:uid="{B5495396-7215-43B1-B6B3-D72BDC031211}"/>
    <hyperlink ref="B46" r:id="rId8" display="https://www.worldometers.info/coronavirus/usa/tennessee/" xr:uid="{440F5081-6B78-4EF6-8BB7-22947A995CE8}"/>
    <hyperlink ref="B53" r:id="rId9" display="https://www.worldometers.info/coronavirus/usa/wisconsin/" xr:uid="{01988D9A-6DB3-4633-B9D4-988D85B82CB7}"/>
    <hyperlink ref="B33" r:id="rId10" display="https://www.worldometers.info/coronavirus/usa/new-jersey/" xr:uid="{8B973C8F-9343-49DD-8554-4024FE08A3B0}"/>
    <hyperlink ref="B38" r:id="rId11" display="https://www.worldometers.info/coronavirus/usa/ohio/" xr:uid="{25C60855-7BAA-4972-B981-2BD1A20CF386}"/>
    <hyperlink ref="B4" r:id="rId12" display="https://www.worldometers.info/coronavirus/usa/arizona/" xr:uid="{7F42676A-CFC6-496C-A2D1-1AB0093DD2DA}"/>
    <hyperlink ref="B25" r:id="rId13" display="https://www.worldometers.info/coronavirus/usa/michigan/" xr:uid="{8B6E91D0-4490-41C1-85A7-C59BE47FB9E5}"/>
    <hyperlink ref="B41" r:id="rId14" display="https://www.worldometers.info/coronavirus/usa/pennsylvania/" xr:uid="{FC654C8F-C82E-437D-B3EC-4E93EC8FBC27}"/>
    <hyperlink ref="B28" r:id="rId15" display="https://www.worldometers.info/coronavirus/usa/missouri/" xr:uid="{7EFD1B2E-EC3E-4B84-8566-01CC7FB9B857}"/>
    <hyperlink ref="B17" r:id="rId16" display="https://www.worldometers.info/coronavirus/usa/indiana/" xr:uid="{8345ACAD-57A4-473E-9AF3-8DF3A8C1EAC4}"/>
    <hyperlink ref="B2" r:id="rId17" display="https://www.worldometers.info/coronavirus/usa/alabama/" xr:uid="{9A84610E-B37A-41B0-AA5F-52DCEE16524D}"/>
    <hyperlink ref="B50" r:id="rId18" display="https://www.worldometers.info/coronavirus/usa/virginia/" xr:uid="{2CEFDFBA-681C-41BC-8919-DE3D83DAB907}"/>
    <hyperlink ref="B26" r:id="rId19" display="https://www.worldometers.info/coronavirus/usa/minnesota/" xr:uid="{FEDA8BCD-DAC5-40EB-8869-E2CD642670C6}"/>
    <hyperlink ref="B21" r:id="rId20" display="https://www.worldometers.info/coronavirus/usa/louisiana/" xr:uid="{DF5779CF-59E9-48AE-8C15-C8BD04195D1E}"/>
    <hyperlink ref="B44" r:id="rId21" display="https://www.worldometers.info/coronavirus/usa/south-carolina/" xr:uid="{BDEAE4DD-3E5B-497A-AD8D-CC4A56FD6AE1}"/>
    <hyperlink ref="B24" r:id="rId22" display="https://www.worldometers.info/coronavirus/usa/massachusetts/" xr:uid="{64941072-9333-46E7-AAEA-17DA04C7BEDD}"/>
    <hyperlink ref="B18" r:id="rId23" display="https://www.worldometers.info/coronavirus/usa/iowa/" xr:uid="{CC60185C-5145-44B6-BA79-672D40E68A52}"/>
    <hyperlink ref="B23" r:id="rId24" display="https://www.worldometers.info/coronavirus/usa/maryland/" xr:uid="{B91D95B0-40AB-4166-9D53-040853C93AB6}"/>
    <hyperlink ref="B7" r:id="rId25" display="https://www.worldometers.info/coronavirus/usa/colorado/" xr:uid="{97DDB044-702D-4F74-98B8-B77B36D1803A}"/>
    <hyperlink ref="B39" r:id="rId26" display="https://www.worldometers.info/coronavirus/usa/oklahoma/" xr:uid="{8BCE0D8D-457D-484D-9FD4-B61A4D34B49A}"/>
    <hyperlink ref="B48" r:id="rId27" display="https://www.worldometers.info/coronavirus/usa/utah/" xr:uid="{B59AD482-AB7B-449D-B704-550B7AA3F9E6}"/>
    <hyperlink ref="B27" r:id="rId28" display="https://www.worldometers.info/coronavirus/usa/mississippi/" xr:uid="{941234D1-65C5-43DD-878A-F1C4316A9239}"/>
    <hyperlink ref="B20" r:id="rId29" display="https://www.worldometers.info/coronavirus/usa/kentucky/" xr:uid="{D6D81FE5-DD92-436B-935B-728C25BA953D}"/>
    <hyperlink ref="B5" r:id="rId30" display="https://www.worldometers.info/coronavirus/usa/arkansas/" xr:uid="{4B84F3B8-DDFE-4649-9B72-756D224C7722}"/>
    <hyperlink ref="B51" r:id="rId31" display="https://www.worldometers.info/coronavirus/usa/washington/" xr:uid="{A82B62FD-6FF3-4E31-9E02-2E3D0E5DFD68}"/>
    <hyperlink ref="B31" r:id="rId32" display="https://www.worldometers.info/coronavirus/usa/nevada/" xr:uid="{1F878295-6E88-42F5-AFCA-AAACD286E9AD}"/>
    <hyperlink ref="B19" r:id="rId33" display="https://www.worldometers.info/coronavirus/usa/kansas/" xr:uid="{2213F256-D8FF-44A9-8F7D-D88184CDB647}"/>
    <hyperlink ref="B30" r:id="rId34" display="https://www.worldometers.info/coronavirus/usa/nebraska/" xr:uid="{9C5E7F86-0404-4B72-9CE5-8031170E8EE4}"/>
    <hyperlink ref="B8" r:id="rId35" display="https://www.worldometers.info/coronavirus/usa/connecticut/" xr:uid="{C654647E-6692-415A-8DEB-42CD3F4FF690}"/>
    <hyperlink ref="B15" r:id="rId36" display="https://www.worldometers.info/coronavirus/usa/idaho/" xr:uid="{C4827EB5-9C85-412A-A86E-D9DBC70447F0}"/>
    <hyperlink ref="B34" r:id="rId37" display="https://www.worldometers.info/coronavirus/usa/new-mexico/" xr:uid="{AB7D057C-1F50-4831-964A-750B4BC0B6F0}"/>
    <hyperlink ref="B45" r:id="rId38" display="https://www.worldometers.info/coronavirus/usa/south-dakota/" xr:uid="{89077409-E573-4AFA-B235-1065D878B7DD}"/>
    <hyperlink ref="B37" r:id="rId39" display="https://www.worldometers.info/coronavirus/usa/north-dakota/" xr:uid="{2C124719-D797-4801-997E-E2AE8168E31E}"/>
    <hyperlink ref="B40" r:id="rId40" display="https://www.worldometers.info/coronavirus/usa/oregon/" xr:uid="{85439200-F823-4ADF-AFC7-79D1CBED7E32}"/>
    <hyperlink ref="B29" r:id="rId41" display="https://www.worldometers.info/coronavirus/usa/montana/" xr:uid="{FEE09069-7232-4D6A-B516-9D6447A7E639}"/>
    <hyperlink ref="B43" r:id="rId42" display="https://www.worldometers.info/coronavirus/usa/rhode-island/" xr:uid="{60F4D3AA-4D97-4441-A4B0-079455DC30F3}"/>
    <hyperlink ref="B52" r:id="rId43" display="https://www.worldometers.info/coronavirus/usa/west-virginia/" xr:uid="{810E3EBD-D4F5-4CCA-B571-8FF24A7A2F22}"/>
    <hyperlink ref="B9" r:id="rId44" display="https://www.worldometers.info/coronavirus/usa/delaware/" xr:uid="{D8D5B99B-CB7F-4C8A-8EAE-442A024A4E26}"/>
    <hyperlink ref="B3" r:id="rId45" display="https://www.worldometers.info/coronavirus/usa/alaska/" xr:uid="{127E6C40-10A6-48FF-8AC8-CF25283338AC}"/>
    <hyperlink ref="B54" r:id="rId46" display="https://www.worldometers.info/coronavirus/usa/wyoming/" xr:uid="{44FA17FC-7F8C-493E-AF86-FF7E31B7889F}"/>
    <hyperlink ref="B10" r:id="rId47" display="https://www.worldometers.info/coronavirus/usa/district-of-columbia/" xr:uid="{1BE79B93-A337-4422-B491-9CE7A406CE1D}"/>
    <hyperlink ref="B14" r:id="rId48" display="https://www.worldometers.info/coronavirus/usa/hawaii/" xr:uid="{DFFEF897-65AF-4006-BC6B-F59ABF0BF875}"/>
    <hyperlink ref="B32" r:id="rId49" display="https://www.worldometers.info/coronavirus/usa/new-hampshire/" xr:uid="{A9D22C72-2C8E-4B0D-A218-C213B5F8C024}"/>
    <hyperlink ref="B22" r:id="rId50" display="https://www.worldometers.info/coronavirus/usa/maine/" xr:uid="{0C271841-D2D0-42C2-8F85-FBC6604C8ED1}"/>
    <hyperlink ref="B49" r:id="rId51" display="https://www.worldometers.info/coronavirus/usa/vermont/" xr:uid="{B28D4434-5DB6-4380-89DE-378561954515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2020-11-12T12:22:52Z</dcterms:modified>
</cp:coreProperties>
</file>