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5D9D525-5B32-40E6-8A45-DB5CFCAA5A58}" xr6:coauthVersionLast="45" xr6:coauthVersionMax="45" xr10:uidLastSave="{325FFDB3-B360-4DE4-85B5-C13E439BFDA6}"/>
  <bookViews>
    <workbookView xWindow="4095" yWindow="-21195" windowWidth="25500" windowHeight="191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3" l="1"/>
  <c r="N38" i="3"/>
  <c r="N32" i="3"/>
  <c r="N46" i="3"/>
  <c r="N14" i="3"/>
  <c r="N2" i="3"/>
  <c r="N27" i="3"/>
  <c r="N48" i="3"/>
  <c r="N41" i="3"/>
  <c r="N12" i="3"/>
  <c r="N6" i="3"/>
  <c r="N29" i="3"/>
  <c r="N30" i="3"/>
  <c r="N22" i="3"/>
  <c r="N47" i="3"/>
  <c r="N20" i="3"/>
  <c r="N16" i="3"/>
  <c r="N24" i="3"/>
  <c r="N52" i="3"/>
  <c r="N7" i="3"/>
  <c r="N37" i="3"/>
  <c r="N51" i="3"/>
  <c r="N13" i="3"/>
  <c r="N55" i="3"/>
  <c r="N45" i="3"/>
  <c r="N49" i="3"/>
  <c r="N42" i="3"/>
  <c r="N4" i="3"/>
  <c r="N33" i="3"/>
  <c r="N3" i="3"/>
  <c r="N26" i="3"/>
  <c r="N31" i="3"/>
  <c r="N50" i="3"/>
  <c r="N23" i="3"/>
  <c r="N9" i="3"/>
  <c r="N11" i="3"/>
  <c r="N8" i="3"/>
  <c r="N28" i="3"/>
  <c r="N40" i="3"/>
  <c r="N18" i="3"/>
  <c r="N5" i="3"/>
  <c r="N19" i="3"/>
  <c r="N39" i="3"/>
  <c r="N17" i="3"/>
  <c r="N25" i="3"/>
  <c r="N21" i="3"/>
  <c r="N36" i="3"/>
  <c r="N54" i="3"/>
  <c r="N53" i="3"/>
  <c r="N15" i="3"/>
  <c r="N56" i="3"/>
  <c r="N35" i="3"/>
  <c r="N34" i="3"/>
  <c r="N43" i="3"/>
  <c r="N44" i="3"/>
  <c r="O40" i="3" l="1"/>
  <c r="P40" i="3"/>
  <c r="P30" i="3" l="1"/>
  <c r="P23" i="3"/>
  <c r="P48" i="3"/>
  <c r="P51" i="3"/>
  <c r="P29" i="3"/>
  <c r="P27" i="3"/>
  <c r="P50" i="3"/>
  <c r="P5" i="3"/>
  <c r="P16" i="3"/>
  <c r="P31" i="3"/>
  <c r="P54" i="3"/>
  <c r="P25" i="3"/>
  <c r="P3" i="3"/>
  <c r="P46" i="3"/>
  <c r="P44" i="3"/>
  <c r="P47" i="3"/>
  <c r="P33" i="3"/>
  <c r="P52" i="3"/>
  <c r="P19" i="3"/>
  <c r="P18" i="3"/>
  <c r="P37" i="3"/>
  <c r="P12" i="3"/>
  <c r="P45" i="3"/>
  <c r="P28" i="3"/>
  <c r="P34" i="3"/>
  <c r="P22" i="3"/>
  <c r="P53" i="3"/>
  <c r="P55" i="3"/>
  <c r="P49" i="3"/>
  <c r="P2" i="3"/>
  <c r="P26" i="3"/>
  <c r="P35" i="3"/>
  <c r="P42" i="3"/>
  <c r="P17" i="3"/>
  <c r="P11" i="3"/>
  <c r="P56" i="3"/>
  <c r="P15" i="3"/>
  <c r="P32" i="3"/>
  <c r="P43" i="3"/>
  <c r="P10" i="3"/>
  <c r="P8" i="3"/>
  <c r="P6" i="3"/>
  <c r="P13" i="3"/>
  <c r="P4" i="3"/>
  <c r="P20" i="3"/>
  <c r="P41" i="3"/>
  <c r="P7" i="3"/>
  <c r="P21" i="3"/>
  <c r="P38" i="3"/>
  <c r="P39" i="3"/>
  <c r="P14" i="3"/>
  <c r="P36" i="3"/>
  <c r="P24" i="3"/>
  <c r="P9" i="3"/>
  <c r="O17" i="3"/>
  <c r="Q48" i="3" l="1"/>
  <c r="Q12" i="3"/>
  <c r="Q46" i="3"/>
  <c r="Q50" i="3"/>
  <c r="Q3" i="3"/>
  <c r="Q17" i="3"/>
  <c r="Q51" i="3"/>
  <c r="Q40" i="3"/>
  <c r="Q4" i="3"/>
  <c r="Q10" i="3"/>
  <c r="Q34" i="3"/>
  <c r="Q39" i="3"/>
  <c r="Q9" i="3"/>
  <c r="Q21" i="3"/>
  <c r="Q35" i="3"/>
  <c r="Q38" i="3"/>
  <c r="Q55" i="3"/>
  <c r="Q8" i="3"/>
  <c r="Q54" i="3"/>
  <c r="Q49" i="3"/>
  <c r="Q44" i="3"/>
  <c r="Q42" i="3"/>
  <c r="Q53" i="3"/>
  <c r="Q5" i="3"/>
  <c r="Q47" i="3"/>
  <c r="Q26" i="3"/>
  <c r="Q33" i="3"/>
  <c r="Q18" i="3"/>
  <c r="Q2" i="3"/>
  <c r="Q19" i="3"/>
  <c r="Q45" i="3"/>
  <c r="Q29" i="3"/>
  <c r="Q25" i="3"/>
  <c r="Q30" i="3"/>
  <c r="Q56" i="3"/>
  <c r="Q7" i="3"/>
  <c r="Q27" i="3"/>
  <c r="Q52" i="3"/>
  <c r="Q22" i="3"/>
  <c r="Q13" i="3"/>
  <c r="Q16" i="3"/>
  <c r="Q23" i="3"/>
  <c r="Q6" i="3"/>
  <c r="Q15" i="3"/>
  <c r="Q14" i="3"/>
  <c r="Q43" i="3"/>
  <c r="Q20" i="3"/>
  <c r="Q31" i="3"/>
  <c r="Q36" i="3"/>
  <c r="Q32" i="3"/>
  <c r="Q24" i="3"/>
  <c r="Q41" i="3"/>
  <c r="Q28" i="3"/>
  <c r="Q11" i="3"/>
  <c r="Q37" i="3" l="1"/>
  <c r="O3" i="3" l="1"/>
  <c r="O21" i="3"/>
  <c r="O49" i="3"/>
  <c r="O6" i="3"/>
  <c r="O30" i="3"/>
  <c r="O53" i="3"/>
  <c r="O7" i="3"/>
  <c r="O43" i="3"/>
  <c r="O2" i="3"/>
  <c r="O37" i="3"/>
  <c r="O25" i="3"/>
  <c r="O24" i="3"/>
  <c r="O5" i="3"/>
  <c r="O51" i="3"/>
  <c r="O50" i="3"/>
  <c r="O46" i="3"/>
  <c r="O16" i="3"/>
  <c r="O42" i="3"/>
  <c r="O27" i="3"/>
  <c r="O26" i="3"/>
  <c r="O11" i="3"/>
  <c r="O22" i="3"/>
  <c r="O18" i="3"/>
  <c r="O48" i="3"/>
  <c r="O36" i="3"/>
  <c r="O8" i="3"/>
  <c r="O55" i="3"/>
  <c r="O4" i="3"/>
  <c r="O39" i="3"/>
  <c r="O34" i="3"/>
  <c r="O47" i="3"/>
  <c r="O12" i="3"/>
  <c r="O41" i="3"/>
  <c r="O52" i="3"/>
  <c r="O54" i="3"/>
  <c r="O28" i="3"/>
  <c r="O32" i="3"/>
  <c r="O14" i="3"/>
  <c r="O29" i="3"/>
  <c r="O44" i="3"/>
  <c r="O31" i="3"/>
  <c r="O19" i="3"/>
  <c r="O23" i="3"/>
  <c r="O15" i="3"/>
  <c r="O13" i="3"/>
  <c r="O10" i="3"/>
  <c r="O9" i="3"/>
  <c r="O20" i="3"/>
  <c r="O38" i="3"/>
  <c r="O45" i="3"/>
  <c r="O35" i="3"/>
  <c r="O33" i="3"/>
  <c r="O56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<sst xmlns="http://schemas.openxmlformats.org/spreadsheetml/2006/main" count="326" uniqueCount="105">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</sst>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5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747991</v>
      </c>
      <c r="D5" s="2"/>
      <c r="E5" s="1">
        <v>13990</v>
      </c>
      <c r="F5" s="2"/>
      <c r="G5" s="1">
        <v>363244</v>
      </c>
      <c r="H5" s="1">
        <v>370757</v>
      </c>
      <c r="I5" s="1">
        <v>18931</v>
      </c>
      <c r="J5" s="2">
        <v>354</v>
      </c>
      <c r="K5" s="1">
        <v>12343797</v>
      </c>
      <c r="L5" s="1">
        <v>312405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677890</v>
      </c>
      <c r="D6" s="2"/>
      <c r="E6" s="1">
        <v>14034</v>
      </c>
      <c r="F6" s="2"/>
      <c r="G6" s="1">
        <v>578571</v>
      </c>
      <c r="H6" s="1">
        <v>85285</v>
      </c>
      <c r="I6" s="1">
        <v>23379</v>
      </c>
      <c r="J6" s="2">
        <v>484</v>
      </c>
      <c r="K6" s="1">
        <v>5826726</v>
      </c>
      <c r="L6" s="1">
        <v>200950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652148</v>
      </c>
      <c r="D7" s="2"/>
      <c r="E7" s="1">
        <v>12121</v>
      </c>
      <c r="F7" s="2"/>
      <c r="G7" s="1">
        <v>118871</v>
      </c>
      <c r="H7" s="1">
        <v>521156</v>
      </c>
      <c r="I7" s="1">
        <v>30364</v>
      </c>
      <c r="J7" s="2">
        <v>564</v>
      </c>
      <c r="K7" s="1">
        <v>4838264</v>
      </c>
      <c r="L7" s="1">
        <v>225269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474208</v>
      </c>
      <c r="D8" s="2"/>
      <c r="E8" s="1">
        <v>33105</v>
      </c>
      <c r="F8" s="2"/>
      <c r="G8" s="1">
        <v>378997</v>
      </c>
      <c r="H8" s="1">
        <v>62106</v>
      </c>
      <c r="I8" s="1">
        <v>24376</v>
      </c>
      <c r="J8" s="1">
        <v>1702</v>
      </c>
      <c r="K8" s="1">
        <v>8976165</v>
      </c>
      <c r="L8" s="1">
        <v>461415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287287</v>
      </c>
      <c r="D9" s="2"/>
      <c r="E9" s="1">
        <v>6128</v>
      </c>
      <c r="F9" s="2"/>
      <c r="G9" s="1">
        <v>56179</v>
      </c>
      <c r="H9" s="1">
        <v>224980</v>
      </c>
      <c r="I9" s="1">
        <v>27058</v>
      </c>
      <c r="J9" s="2">
        <v>577</v>
      </c>
      <c r="K9" s="1">
        <v>2813660</v>
      </c>
      <c r="L9" s="1">
        <v>265004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255618</v>
      </c>
      <c r="D10" s="2"/>
      <c r="E10" s="1">
        <v>8433</v>
      </c>
      <c r="F10" s="2"/>
      <c r="G10" s="1">
        <v>197136</v>
      </c>
      <c r="H10" s="1">
        <v>50049</v>
      </c>
      <c r="I10" s="1">
        <v>20172</v>
      </c>
      <c r="J10" s="2">
        <v>665</v>
      </c>
      <c r="K10" s="1">
        <v>4526739</v>
      </c>
      <c r="L10" s="1">
        <v>357229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206541</v>
      </c>
      <c r="D11" s="2"/>
      <c r="E11" s="1">
        <v>5251</v>
      </c>
      <c r="F11" s="2"/>
      <c r="G11" s="1">
        <v>32151</v>
      </c>
      <c r="H11" s="1">
        <v>169139</v>
      </c>
      <c r="I11" s="1">
        <v>28376</v>
      </c>
      <c r="J11" s="2">
        <v>721</v>
      </c>
      <c r="K11" s="1">
        <v>1541471</v>
      </c>
      <c r="L11" s="1">
        <v>211778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198551</v>
      </c>
      <c r="D12" s="2"/>
      <c r="E12" s="1">
        <v>16131</v>
      </c>
      <c r="F12" s="2"/>
      <c r="G12" s="1">
        <v>164832</v>
      </c>
      <c r="H12" s="1">
        <v>17588</v>
      </c>
      <c r="I12" s="1">
        <v>22354</v>
      </c>
      <c r="J12" s="1">
        <v>1816</v>
      </c>
      <c r="K12" s="1">
        <v>3091149</v>
      </c>
      <c r="L12" s="1">
        <v>348017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180034</v>
      </c>
      <c r="D13" s="2"/>
      <c r="E13" s="1">
        <v>2982</v>
      </c>
      <c r="F13" s="2"/>
      <c r="G13" s="1">
        <v>156652</v>
      </c>
      <c r="H13" s="1">
        <v>20400</v>
      </c>
      <c r="I13" s="1">
        <v>17166</v>
      </c>
      <c r="J13" s="2">
        <v>284</v>
      </c>
      <c r="K13" s="1">
        <v>2490113</v>
      </c>
      <c r="L13" s="1">
        <v>237423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166587</v>
      </c>
      <c r="D14" s="2"/>
      <c r="E14" s="1">
        <v>1931</v>
      </c>
      <c r="F14" s="2"/>
      <c r="G14" s="1">
        <v>149698</v>
      </c>
      <c r="H14" s="1">
        <v>14958</v>
      </c>
      <c r="I14" s="1">
        <v>24393</v>
      </c>
      <c r="J14" s="2">
        <v>283</v>
      </c>
      <c r="K14" s="1">
        <v>2362943</v>
      </c>
      <c r="L14" s="1">
        <v>346007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154955</v>
      </c>
      <c r="D15" s="2"/>
      <c r="E15" s="1">
        <v>5140</v>
      </c>
      <c r="F15" s="2"/>
      <c r="G15" s="1">
        <v>140440</v>
      </c>
      <c r="H15" s="1">
        <v>9375</v>
      </c>
      <c r="I15" s="1">
        <v>33332</v>
      </c>
      <c r="J15" s="1">
        <v>1106</v>
      </c>
      <c r="K15" s="1">
        <v>1999027</v>
      </c>
      <c r="L15" s="1">
        <v>430010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146125</v>
      </c>
      <c r="D16" s="2"/>
      <c r="E16" s="1">
        <v>7901</v>
      </c>
      <c r="F16" s="2"/>
      <c r="G16" s="1">
        <v>115857</v>
      </c>
      <c r="H16" s="1">
        <v>22367</v>
      </c>
      <c r="I16" s="1">
        <v>11414</v>
      </c>
      <c r="J16" s="2">
        <v>617</v>
      </c>
      <c r="K16" s="1">
        <v>1771448</v>
      </c>
      <c r="L16" s="1">
        <v>138373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134417</v>
      </c>
      <c r="D17" s="2"/>
      <c r="E17" s="1">
        <v>2285</v>
      </c>
      <c r="F17" s="2"/>
      <c r="G17" s="1">
        <v>54223</v>
      </c>
      <c r="H17" s="1">
        <v>77909</v>
      </c>
      <c r="I17" s="1">
        <v>27414</v>
      </c>
      <c r="J17" s="2">
        <v>466</v>
      </c>
      <c r="K17" s="1">
        <v>1041882</v>
      </c>
      <c r="L17" s="1">
        <v>212491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133111</v>
      </c>
      <c r="D18" s="2"/>
      <c r="E18" s="1">
        <v>4329</v>
      </c>
      <c r="F18" s="2"/>
      <c r="G18" s="1">
        <v>111201</v>
      </c>
      <c r="H18" s="1">
        <v>17581</v>
      </c>
      <c r="I18" s="1">
        <v>11388</v>
      </c>
      <c r="J18" s="2">
        <v>370</v>
      </c>
      <c r="K18" s="1">
        <v>2463645</v>
      </c>
      <c r="L18" s="1">
        <v>210764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129289</v>
      </c>
      <c r="D19" s="2"/>
      <c r="E19" s="1">
        <v>2697</v>
      </c>
      <c r="F19" s="2"/>
      <c r="G19" s="1">
        <v>15967</v>
      </c>
      <c r="H19" s="1">
        <v>110625</v>
      </c>
      <c r="I19" s="1">
        <v>15147</v>
      </c>
      <c r="J19" s="2">
        <v>316</v>
      </c>
      <c r="K19" s="1">
        <v>1827862</v>
      </c>
      <c r="L19" s="1">
        <v>214148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25</v>
      </c>
      <c r="C20" s="1">
        <v>126213</v>
      </c>
      <c r="D20" s="2"/>
      <c r="E20" s="1">
        <v>2942</v>
      </c>
      <c r="F20" s="2"/>
      <c r="G20" s="1">
        <v>51431</v>
      </c>
      <c r="H20" s="1">
        <v>71840</v>
      </c>
      <c r="I20" s="1">
        <v>24513</v>
      </c>
      <c r="J20" s="2">
        <v>571</v>
      </c>
      <c r="K20" s="1">
        <v>1083009</v>
      </c>
      <c r="L20" s="1">
        <v>210346</v>
      </c>
      <c r="M20" s="1">
        <v>5148714</v>
      </c>
      <c r="N20" s="5"/>
      <c r="O20" s="6"/>
      <c r="P20" s="6"/>
    </row>
    <row r="21" spans="1:16" ht="15" thickBot="1" x14ac:dyDescent="0.4">
      <c r="A21" s="45">
        <v>17</v>
      </c>
      <c r="B21" s="41" t="s">
        <v>17</v>
      </c>
      <c r="C21" s="1">
        <v>123143</v>
      </c>
      <c r="D21" s="2"/>
      <c r="E21" s="1">
        <v>9146</v>
      </c>
      <c r="F21" s="2"/>
      <c r="G21" s="1">
        <v>107501</v>
      </c>
      <c r="H21" s="1">
        <v>6496</v>
      </c>
      <c r="I21" s="1">
        <v>17866</v>
      </c>
      <c r="J21" s="1">
        <v>1327</v>
      </c>
      <c r="K21" s="1">
        <v>2099027</v>
      </c>
      <c r="L21" s="1">
        <v>304538</v>
      </c>
      <c r="M21" s="1">
        <v>6892503</v>
      </c>
      <c r="N21" s="6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119863</v>
      </c>
      <c r="D22" s="2"/>
      <c r="E22" s="1">
        <v>6887</v>
      </c>
      <c r="F22" s="2"/>
      <c r="G22" s="1">
        <v>80678</v>
      </c>
      <c r="H22" s="1">
        <v>32298</v>
      </c>
      <c r="I22" s="1">
        <v>12002</v>
      </c>
      <c r="J22" s="2">
        <v>690</v>
      </c>
      <c r="K22" s="1">
        <v>3301923</v>
      </c>
      <c r="L22" s="1">
        <v>330627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113575</v>
      </c>
      <c r="D23" s="2"/>
      <c r="E23" s="1">
        <v>3816</v>
      </c>
      <c r="F23" s="2"/>
      <c r="G23" s="1">
        <v>7157</v>
      </c>
      <c r="H23" s="1">
        <v>102602</v>
      </c>
      <c r="I23" s="1">
        <v>18786</v>
      </c>
      <c r="J23" s="2">
        <v>631</v>
      </c>
      <c r="K23" s="1">
        <v>2109473</v>
      </c>
      <c r="L23" s="1">
        <v>348922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101485</v>
      </c>
      <c r="D24" s="2"/>
      <c r="E24" s="1">
        <v>3397</v>
      </c>
      <c r="F24" s="2"/>
      <c r="G24" s="1">
        <v>78925</v>
      </c>
      <c r="H24" s="1">
        <v>19163</v>
      </c>
      <c r="I24" s="1">
        <v>15075</v>
      </c>
      <c r="J24" s="2">
        <v>505</v>
      </c>
      <c r="K24" s="1">
        <v>1572960</v>
      </c>
      <c r="L24" s="1">
        <v>233647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98092</v>
      </c>
      <c r="D25" s="2"/>
      <c r="E25" s="1">
        <v>1782</v>
      </c>
      <c r="F25" s="2"/>
      <c r="G25" s="1">
        <v>14836</v>
      </c>
      <c r="H25" s="1">
        <v>81474</v>
      </c>
      <c r="I25" s="1">
        <v>15983</v>
      </c>
      <c r="J25" s="2">
        <v>290</v>
      </c>
      <c r="K25" s="1">
        <v>1141176</v>
      </c>
      <c r="L25" s="1">
        <v>185937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87805</v>
      </c>
      <c r="D26" s="2"/>
      <c r="E26" s="1">
        <v>2623</v>
      </c>
      <c r="F26" s="2"/>
      <c r="G26" s="1">
        <v>74098</v>
      </c>
      <c r="H26" s="1">
        <v>11084</v>
      </c>
      <c r="I26" s="1">
        <v>29503</v>
      </c>
      <c r="J26" s="2">
        <v>881</v>
      </c>
      <c r="K26" s="1">
        <v>668198</v>
      </c>
      <c r="L26" s="1">
        <v>224518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22</v>
      </c>
      <c r="C27" s="1">
        <v>83334</v>
      </c>
      <c r="D27" s="2"/>
      <c r="E27" s="1">
        <v>1183</v>
      </c>
      <c r="F27" s="2"/>
      <c r="G27" s="1">
        <v>73964</v>
      </c>
      <c r="H27" s="1">
        <v>8187</v>
      </c>
      <c r="I27" s="1">
        <v>14313</v>
      </c>
      <c r="J27" s="2">
        <v>203</v>
      </c>
      <c r="K27" s="1">
        <v>1321507</v>
      </c>
      <c r="L27" s="1">
        <v>226968</v>
      </c>
      <c r="M27" s="1">
        <v>5822434</v>
      </c>
      <c r="N27" s="5"/>
      <c r="O27" s="6"/>
      <c r="P27" s="6"/>
    </row>
    <row r="28" spans="1:16" ht="15" thickBot="1" x14ac:dyDescent="0.4">
      <c r="A28" s="45">
        <v>24</v>
      </c>
      <c r="B28" s="41" t="s">
        <v>32</v>
      </c>
      <c r="C28" s="1">
        <v>81868</v>
      </c>
      <c r="D28" s="2"/>
      <c r="E28" s="1">
        <v>1921</v>
      </c>
      <c r="F28" s="2"/>
      <c r="G28" s="1">
        <v>75055</v>
      </c>
      <c r="H28" s="1">
        <v>4892</v>
      </c>
      <c r="I28" s="1">
        <v>14517</v>
      </c>
      <c r="J28" s="2">
        <v>341</v>
      </c>
      <c r="K28" s="1">
        <v>1621174</v>
      </c>
      <c r="L28" s="1">
        <v>287461</v>
      </c>
      <c r="M28" s="1">
        <v>5639632</v>
      </c>
      <c r="N28" s="5"/>
      <c r="O28" s="6"/>
      <c r="P28" s="6"/>
    </row>
    <row r="29" spans="1:16" ht="15" thickBot="1" x14ac:dyDescent="0.4">
      <c r="A29" s="45">
        <v>25</v>
      </c>
      <c r="B29" s="41" t="s">
        <v>9</v>
      </c>
      <c r="C29" s="1">
        <v>80480</v>
      </c>
      <c r="D29" s="2"/>
      <c r="E29" s="1">
        <v>1978</v>
      </c>
      <c r="F29" s="2"/>
      <c r="G29" s="1">
        <v>37176</v>
      </c>
      <c r="H29" s="1">
        <v>41326</v>
      </c>
      <c r="I29" s="1">
        <v>10569</v>
      </c>
      <c r="J29" s="2">
        <v>260</v>
      </c>
      <c r="K29" s="1">
        <v>1583903</v>
      </c>
      <c r="L29" s="1">
        <v>208001</v>
      </c>
      <c r="M29" s="1">
        <v>7614893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72258</v>
      </c>
      <c r="D30" s="2"/>
      <c r="E30" s="1">
        <v>1412</v>
      </c>
      <c r="F30" s="2"/>
      <c r="G30" s="1">
        <v>36638</v>
      </c>
      <c r="H30" s="1">
        <v>34208</v>
      </c>
      <c r="I30" s="1">
        <v>23459</v>
      </c>
      <c r="J30" s="2">
        <v>458</v>
      </c>
      <c r="K30" s="1">
        <v>907451</v>
      </c>
      <c r="L30" s="1">
        <v>294612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71594</v>
      </c>
      <c r="D31" s="43">
        <v>296</v>
      </c>
      <c r="E31" s="1">
        <v>1204</v>
      </c>
      <c r="F31" s="42">
        <v>6</v>
      </c>
      <c r="G31" s="1">
        <v>51625</v>
      </c>
      <c r="H31" s="1">
        <v>18765</v>
      </c>
      <c r="I31" s="1">
        <v>22692</v>
      </c>
      <c r="J31" s="2">
        <v>382</v>
      </c>
      <c r="K31" s="1">
        <v>680809</v>
      </c>
      <c r="L31" s="1">
        <v>215783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66406</v>
      </c>
      <c r="D32" s="2"/>
      <c r="E32" s="2">
        <v>928</v>
      </c>
      <c r="F32" s="2"/>
      <c r="G32" s="1">
        <v>59920</v>
      </c>
      <c r="H32" s="1">
        <v>5558</v>
      </c>
      <c r="I32" s="1">
        <v>22005</v>
      </c>
      <c r="J32" s="2">
        <v>308</v>
      </c>
      <c r="K32" s="1">
        <v>788586</v>
      </c>
      <c r="L32" s="1">
        <v>261311</v>
      </c>
      <c r="M32" s="1">
        <v>3017804</v>
      </c>
      <c r="N32" s="5"/>
      <c r="O32" s="6"/>
      <c r="P32" s="5"/>
    </row>
    <row r="33" spans="1:16" ht="15" thickBot="1" x14ac:dyDescent="0.4">
      <c r="A33" s="45">
        <v>29</v>
      </c>
      <c r="B33" s="41" t="s">
        <v>46</v>
      </c>
      <c r="C33" s="1">
        <v>65929</v>
      </c>
      <c r="D33" s="2"/>
      <c r="E33" s="2">
        <v>863</v>
      </c>
      <c r="F33" s="2"/>
      <c r="G33" s="1">
        <v>55405</v>
      </c>
      <c r="H33" s="1">
        <v>9661</v>
      </c>
      <c r="I33" s="1">
        <v>16661</v>
      </c>
      <c r="J33" s="2">
        <v>218</v>
      </c>
      <c r="K33" s="1">
        <v>973714</v>
      </c>
      <c r="L33" s="1">
        <v>246076</v>
      </c>
      <c r="M33" s="1">
        <v>3956971</v>
      </c>
      <c r="N33" s="5"/>
      <c r="O33" s="6"/>
      <c r="P33" s="5"/>
    </row>
    <row r="34" spans="1:16" ht="15" thickBot="1" x14ac:dyDescent="0.4">
      <c r="A34" s="45">
        <v>30</v>
      </c>
      <c r="B34" s="41" t="s">
        <v>18</v>
      </c>
      <c r="C34" s="1">
        <v>59920</v>
      </c>
      <c r="D34" s="2"/>
      <c r="E34" s="1">
        <v>1977</v>
      </c>
      <c r="F34" s="2"/>
      <c r="G34" s="1">
        <v>26974</v>
      </c>
      <c r="H34" s="1">
        <v>30969</v>
      </c>
      <c r="I34" s="1">
        <v>10405</v>
      </c>
      <c r="J34" s="2">
        <v>343</v>
      </c>
      <c r="K34" s="1">
        <v>756298</v>
      </c>
      <c r="L34" s="1">
        <v>131331</v>
      </c>
      <c r="M34" s="1">
        <v>5758736</v>
      </c>
      <c r="N34" s="6"/>
      <c r="O34" s="6"/>
      <c r="P34" s="5"/>
    </row>
    <row r="35" spans="1:16" ht="15" thickBot="1" x14ac:dyDescent="0.4">
      <c r="A35" s="45">
        <v>31</v>
      </c>
      <c r="B35" s="41" t="s">
        <v>28</v>
      </c>
      <c r="C35" s="1">
        <v>55673</v>
      </c>
      <c r="D35" s="2"/>
      <c r="E35" s="2">
        <v>427</v>
      </c>
      <c r="F35" s="2"/>
      <c r="G35" s="1">
        <v>47084</v>
      </c>
      <c r="H35" s="1">
        <v>8162</v>
      </c>
      <c r="I35" s="1">
        <v>17365</v>
      </c>
      <c r="J35" s="2">
        <v>133</v>
      </c>
      <c r="K35" s="1">
        <v>872639</v>
      </c>
      <c r="L35" s="1">
        <v>272193</v>
      </c>
      <c r="M35" s="1">
        <v>3205958</v>
      </c>
      <c r="N35" s="6"/>
      <c r="O35" s="6"/>
      <c r="P35" s="34"/>
    </row>
    <row r="36" spans="1:16" ht="15" thickBot="1" x14ac:dyDescent="0.4">
      <c r="A36" s="45">
        <v>32</v>
      </c>
      <c r="B36" s="41" t="s">
        <v>38</v>
      </c>
      <c r="C36" s="1">
        <v>53977</v>
      </c>
      <c r="D36" s="2"/>
      <c r="E36" s="1">
        <v>1013</v>
      </c>
      <c r="F36" s="2"/>
      <c r="G36" s="1">
        <v>10725</v>
      </c>
      <c r="H36" s="1">
        <v>42239</v>
      </c>
      <c r="I36" s="1">
        <v>12082</v>
      </c>
      <c r="J36" s="2">
        <v>227</v>
      </c>
      <c r="K36" s="1">
        <v>937153</v>
      </c>
      <c r="L36" s="1">
        <v>209763</v>
      </c>
      <c r="M36" s="1">
        <v>4467673</v>
      </c>
      <c r="N36" s="5"/>
      <c r="O36" s="6"/>
    </row>
    <row r="37" spans="1:16" ht="15" thickBot="1" x14ac:dyDescent="0.4">
      <c r="A37" s="45">
        <v>33</v>
      </c>
      <c r="B37" s="41" t="s">
        <v>23</v>
      </c>
      <c r="C37" s="1">
        <v>53871</v>
      </c>
      <c r="D37" s="2"/>
      <c r="E37" s="1">
        <v>4474</v>
      </c>
      <c r="F37" s="2"/>
      <c r="G37" s="1">
        <v>39920</v>
      </c>
      <c r="H37" s="1">
        <v>9477</v>
      </c>
      <c r="I37" s="1">
        <v>15110</v>
      </c>
      <c r="J37" s="1">
        <v>1255</v>
      </c>
      <c r="K37" s="1">
        <v>1290642</v>
      </c>
      <c r="L37" s="1">
        <v>362002</v>
      </c>
      <c r="M37" s="1">
        <v>3565287</v>
      </c>
      <c r="N37" s="5"/>
      <c r="O37" s="6"/>
    </row>
    <row r="38" spans="1:16" ht="15" thickBot="1" x14ac:dyDescent="0.4">
      <c r="A38" s="45">
        <v>34</v>
      </c>
      <c r="B38" s="41" t="s">
        <v>45</v>
      </c>
      <c r="C38" s="1">
        <v>48295</v>
      </c>
      <c r="D38" s="2"/>
      <c r="E38" s="2">
        <v>499</v>
      </c>
      <c r="F38" s="2"/>
      <c r="G38" s="1">
        <v>29931</v>
      </c>
      <c r="H38" s="1">
        <v>17865</v>
      </c>
      <c r="I38" s="1">
        <v>16577</v>
      </c>
      <c r="J38" s="2">
        <v>171</v>
      </c>
      <c r="K38" s="1">
        <v>441414</v>
      </c>
      <c r="L38" s="1">
        <v>151516</v>
      </c>
      <c r="M38" s="1">
        <v>2913314</v>
      </c>
      <c r="N38" s="5"/>
      <c r="O38" s="6"/>
    </row>
    <row r="39" spans="1:16" ht="15" thickBot="1" x14ac:dyDescent="0.4">
      <c r="A39" s="45">
        <v>35</v>
      </c>
      <c r="B39" s="41" t="s">
        <v>50</v>
      </c>
      <c r="C39" s="1">
        <v>36917</v>
      </c>
      <c r="D39" s="2"/>
      <c r="E39" s="2">
        <v>421</v>
      </c>
      <c r="F39" s="2"/>
      <c r="G39" s="1">
        <v>28175</v>
      </c>
      <c r="H39" s="1">
        <v>8321</v>
      </c>
      <c r="I39" s="1">
        <v>19084</v>
      </c>
      <c r="J39" s="2">
        <v>218</v>
      </c>
      <c r="K39" s="1">
        <v>390832</v>
      </c>
      <c r="L39" s="1">
        <v>202042</v>
      </c>
      <c r="M39" s="1">
        <v>1934408</v>
      </c>
      <c r="N39" s="5"/>
      <c r="O39" s="6"/>
    </row>
    <row r="40" spans="1:16" ht="15" thickBot="1" x14ac:dyDescent="0.4">
      <c r="A40" s="45">
        <v>36</v>
      </c>
      <c r="B40" s="41" t="s">
        <v>49</v>
      </c>
      <c r="C40" s="1">
        <v>34310</v>
      </c>
      <c r="D40" s="2"/>
      <c r="E40" s="2">
        <v>406</v>
      </c>
      <c r="F40" s="2"/>
      <c r="G40" s="1">
        <v>17304</v>
      </c>
      <c r="H40" s="1">
        <v>16600</v>
      </c>
      <c r="I40" s="1">
        <v>19199</v>
      </c>
      <c r="J40" s="2">
        <v>227</v>
      </c>
      <c r="K40" s="1">
        <v>269542</v>
      </c>
      <c r="L40" s="1">
        <v>150829</v>
      </c>
      <c r="M40" s="1">
        <v>1787065</v>
      </c>
      <c r="N40" s="5"/>
      <c r="O40" s="6"/>
    </row>
    <row r="41" spans="1:16" ht="15" thickBot="1" x14ac:dyDescent="0.4">
      <c r="A41" s="45">
        <v>37</v>
      </c>
      <c r="B41" s="41" t="s">
        <v>37</v>
      </c>
      <c r="C41" s="1">
        <v>28471</v>
      </c>
      <c r="D41" s="2"/>
      <c r="E41" s="2">
        <v>494</v>
      </c>
      <c r="F41" s="2"/>
      <c r="G41" s="1">
        <v>5277</v>
      </c>
      <c r="H41" s="1">
        <v>22700</v>
      </c>
      <c r="I41" s="1">
        <v>6750</v>
      </c>
      <c r="J41" s="2">
        <v>117</v>
      </c>
      <c r="K41" s="1">
        <v>592700</v>
      </c>
      <c r="L41" s="1">
        <v>140526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26268</v>
      </c>
      <c r="D42" s="2"/>
      <c r="E42" s="2">
        <v>813</v>
      </c>
      <c r="F42" s="2"/>
      <c r="G42" s="1">
        <v>13928</v>
      </c>
      <c r="H42" s="1">
        <v>11527</v>
      </c>
      <c r="I42" s="1">
        <v>12527</v>
      </c>
      <c r="J42" s="2">
        <v>388</v>
      </c>
      <c r="K42" s="1">
        <v>803101</v>
      </c>
      <c r="L42" s="1">
        <v>383007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22676</v>
      </c>
      <c r="D43" s="2"/>
      <c r="E43" s="1">
        <v>1062</v>
      </c>
      <c r="F43" s="2"/>
      <c r="G43" s="1">
        <v>2185</v>
      </c>
      <c r="H43" s="1">
        <v>19429</v>
      </c>
      <c r="I43" s="1">
        <v>21405</v>
      </c>
      <c r="J43" s="1">
        <v>1002</v>
      </c>
      <c r="K43" s="1">
        <v>598317</v>
      </c>
      <c r="L43" s="1">
        <v>564790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18308</v>
      </c>
      <c r="D44" s="2"/>
      <c r="E44" s="2">
        <v>609</v>
      </c>
      <c r="F44" s="2"/>
      <c r="G44" s="1">
        <v>9920</v>
      </c>
      <c r="H44" s="1">
        <v>7779</v>
      </c>
      <c r="I44" s="1">
        <v>18801</v>
      </c>
      <c r="J44" s="2">
        <v>625</v>
      </c>
      <c r="K44" s="1">
        <v>253970</v>
      </c>
      <c r="L44" s="1">
        <v>260813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54</v>
      </c>
      <c r="C45" s="1">
        <v>15571</v>
      </c>
      <c r="D45" s="2"/>
      <c r="E45" s="2">
        <v>173</v>
      </c>
      <c r="F45" s="2"/>
      <c r="G45" s="1">
        <v>12964</v>
      </c>
      <c r="H45" s="1">
        <v>2434</v>
      </c>
      <c r="I45" s="1">
        <v>17601</v>
      </c>
      <c r="J45" s="2">
        <v>196</v>
      </c>
      <c r="K45" s="1">
        <v>157889</v>
      </c>
      <c r="L45" s="1">
        <v>178474</v>
      </c>
      <c r="M45" s="1">
        <v>884659</v>
      </c>
      <c r="N45" s="6"/>
      <c r="O45" s="6"/>
    </row>
    <row r="46" spans="1:16" ht="15" thickBot="1" x14ac:dyDescent="0.4">
      <c r="A46" s="45">
        <v>42</v>
      </c>
      <c r="B46" s="41" t="s">
        <v>63</v>
      </c>
      <c r="C46" s="1">
        <v>14387</v>
      </c>
      <c r="D46" s="2"/>
      <c r="E46" s="2">
        <v>615</v>
      </c>
      <c r="F46" s="2"/>
      <c r="G46" s="1">
        <v>11452</v>
      </c>
      <c r="H46" s="1">
        <v>2320</v>
      </c>
      <c r="I46" s="1">
        <v>20385</v>
      </c>
      <c r="J46" s="2">
        <v>871</v>
      </c>
      <c r="K46" s="1">
        <v>317660</v>
      </c>
      <c r="L46" s="1">
        <v>450103</v>
      </c>
      <c r="M46" s="1">
        <v>705749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14110</v>
      </c>
      <c r="D47" s="2"/>
      <c r="E47" s="2">
        <v>157</v>
      </c>
      <c r="F47" s="2"/>
      <c r="G47" s="1">
        <v>11733</v>
      </c>
      <c r="H47" s="1">
        <v>2220</v>
      </c>
      <c r="I47" s="1">
        <v>18516</v>
      </c>
      <c r="J47" s="2">
        <v>206</v>
      </c>
      <c r="K47" s="1">
        <v>212959</v>
      </c>
      <c r="L47" s="1">
        <v>279451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11808</v>
      </c>
      <c r="D48" s="2"/>
      <c r="E48" s="2">
        <v>254</v>
      </c>
      <c r="F48" s="2"/>
      <c r="G48" s="1">
        <v>8748</v>
      </c>
      <c r="H48" s="1">
        <v>2806</v>
      </c>
      <c r="I48" s="1">
        <v>6589</v>
      </c>
      <c r="J48" s="2">
        <v>142</v>
      </c>
      <c r="K48" s="1">
        <v>463686</v>
      </c>
      <c r="L48" s="1">
        <v>258732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10123</v>
      </c>
      <c r="D49" s="2"/>
      <c r="E49" s="2">
        <v>91</v>
      </c>
      <c r="F49" s="2"/>
      <c r="G49" s="1">
        <v>3120</v>
      </c>
      <c r="H49" s="1">
        <v>6912</v>
      </c>
      <c r="I49" s="1">
        <v>7150</v>
      </c>
      <c r="J49" s="2">
        <v>64</v>
      </c>
      <c r="K49" s="1">
        <v>319350</v>
      </c>
      <c r="L49" s="1">
        <v>225550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8468</v>
      </c>
      <c r="D50" s="2"/>
      <c r="E50" s="2">
        <v>122</v>
      </c>
      <c r="F50" s="2"/>
      <c r="G50" s="1">
        <v>6318</v>
      </c>
      <c r="H50" s="1">
        <v>2028</v>
      </c>
      <c r="I50" s="1">
        <v>7923</v>
      </c>
      <c r="J50" s="2">
        <v>114</v>
      </c>
      <c r="K50" s="1">
        <v>271150</v>
      </c>
      <c r="L50" s="1">
        <v>253701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7517</v>
      </c>
      <c r="D51" s="2"/>
      <c r="E51" s="2">
        <v>433</v>
      </c>
      <c r="F51" s="2"/>
      <c r="G51" s="1">
        <v>6842</v>
      </c>
      <c r="H51" s="2">
        <v>242</v>
      </c>
      <c r="I51" s="1">
        <v>5528</v>
      </c>
      <c r="J51" s="2">
        <v>318</v>
      </c>
      <c r="K51" s="1">
        <v>254655</v>
      </c>
      <c r="L51" s="1">
        <v>187286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5896</v>
      </c>
      <c r="D52" s="2"/>
      <c r="E52" s="2">
        <v>42</v>
      </c>
      <c r="F52" s="2"/>
      <c r="G52" s="1">
        <v>2137</v>
      </c>
      <c r="H52" s="1">
        <v>3717</v>
      </c>
      <c r="I52" s="1">
        <v>8060</v>
      </c>
      <c r="J52" s="2">
        <v>57</v>
      </c>
      <c r="K52" s="1">
        <v>391937</v>
      </c>
      <c r="L52" s="1">
        <v>535766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4734</v>
      </c>
      <c r="D53" s="2"/>
      <c r="E53" s="2">
        <v>134</v>
      </c>
      <c r="F53" s="2"/>
      <c r="G53" s="1">
        <v>4135</v>
      </c>
      <c r="H53" s="2">
        <v>465</v>
      </c>
      <c r="I53" s="1">
        <v>3522</v>
      </c>
      <c r="J53" s="2">
        <v>100</v>
      </c>
      <c r="K53" s="1">
        <v>319156</v>
      </c>
      <c r="L53" s="1">
        <v>237430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4151</v>
      </c>
      <c r="D54" s="2"/>
      <c r="E54" s="2">
        <v>42</v>
      </c>
      <c r="F54" s="2"/>
      <c r="G54" s="1">
        <v>3451</v>
      </c>
      <c r="H54" s="2">
        <v>658</v>
      </c>
      <c r="I54" s="1">
        <v>7172</v>
      </c>
      <c r="J54" s="2">
        <v>73</v>
      </c>
      <c r="K54" s="1">
        <v>128940</v>
      </c>
      <c r="L54" s="1">
        <v>222787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1656</v>
      </c>
      <c r="D55" s="2"/>
      <c r="E55" s="2">
        <v>58</v>
      </c>
      <c r="F55" s="2"/>
      <c r="G55" s="1">
        <v>1468</v>
      </c>
      <c r="H55" s="2">
        <v>130</v>
      </c>
      <c r="I55" s="1">
        <v>2654</v>
      </c>
      <c r="J55" s="2">
        <v>93</v>
      </c>
      <c r="K55" s="1">
        <v>147170</v>
      </c>
      <c r="L55" s="1">
        <v>235854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1758</v>
      </c>
      <c r="D56" s="2"/>
      <c r="E56" s="2">
        <v>20</v>
      </c>
      <c r="F56" s="2"/>
      <c r="G56" s="1">
        <v>1042</v>
      </c>
      <c r="H56" s="2">
        <v>696</v>
      </c>
      <c r="I56" s="2"/>
      <c r="J56" s="2"/>
      <c r="K56" s="1">
        <v>42251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59</v>
      </c>
      <c r="D57" s="2"/>
      <c r="E57" s="2">
        <v>2</v>
      </c>
      <c r="F57" s="2"/>
      <c r="G57" s="2">
        <v>29</v>
      </c>
      <c r="H57" s="2">
        <v>28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35507</v>
      </c>
      <c r="D58" s="2"/>
      <c r="E58" s="2">
        <v>500</v>
      </c>
      <c r="F58" s="2"/>
      <c r="G58" s="1">
        <v>2267</v>
      </c>
      <c r="H58" s="1">
        <v>32740</v>
      </c>
      <c r="I58" s="1">
        <v>10484</v>
      </c>
      <c r="J58" s="2">
        <v>148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1191</v>
      </c>
      <c r="D59" s="59"/>
      <c r="E59" s="59">
        <v>18</v>
      </c>
      <c r="F59" s="59"/>
      <c r="G59" s="58">
        <v>1070</v>
      </c>
      <c r="H59" s="59">
        <v>103</v>
      </c>
      <c r="I59" s="59"/>
      <c r="J59" s="59"/>
      <c r="K59" s="58">
        <v>17459</v>
      </c>
      <c r="L59" s="59"/>
      <c r="M59" s="59"/>
      <c r="N59" s="60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184EB4C2-14C7-4926-B61E-E722CF022096}"/>
    <hyperlink ref="B6" r:id="rId2" display="https://www.worldometers.info/coronavirus/usa/texas/" xr:uid="{25028187-049F-451D-9A95-0817426B574C}"/>
    <hyperlink ref="B7" r:id="rId3" display="https://www.worldometers.info/coronavirus/usa/florida/" xr:uid="{33C5BD57-3AC4-42DD-83DB-5CA339B8001F}"/>
    <hyperlink ref="B8" r:id="rId4" display="https://www.worldometers.info/coronavirus/usa/new-york/" xr:uid="{AE7EAA77-69BD-4B3C-BDFB-678C12F893D7}"/>
    <hyperlink ref="B9" r:id="rId5" display="https://www.worldometers.info/coronavirus/usa/georgia/" xr:uid="{1CCB6F82-EC4E-4615-B49E-DCB506975789}"/>
    <hyperlink ref="B10" r:id="rId6" display="https://www.worldometers.info/coronavirus/usa/illinois/" xr:uid="{376E64D2-16AB-4C88-9754-0094F964CC7F}"/>
    <hyperlink ref="B11" r:id="rId7" display="https://www.worldometers.info/coronavirus/usa/arizona/" xr:uid="{DA3F04AA-8571-4A8A-9421-1A62237F5420}"/>
    <hyperlink ref="B12" r:id="rId8" display="https://www.worldometers.info/coronavirus/usa/new-jersey/" xr:uid="{2C950C35-E86A-4B69-B145-2FEE4EC76DF9}"/>
    <hyperlink ref="B13" r:id="rId9" display="https://www.worldometers.info/coronavirus/usa/north-carolina/" xr:uid="{2E2C5353-F2C3-43D6-9465-84E8062B4D4B}"/>
    <hyperlink ref="B14" r:id="rId10" display="https://www.worldometers.info/coronavirus/usa/tennessee/" xr:uid="{0E3F351B-A266-4B04-B5EE-04E88A293944}"/>
    <hyperlink ref="B15" r:id="rId11" display="https://www.worldometers.info/coronavirus/usa/louisiana/" xr:uid="{31D7857F-DD51-43BD-8DAC-F858F5AC3A13}"/>
    <hyperlink ref="B16" r:id="rId12" display="https://www.worldometers.info/coronavirus/usa/pennsylvania/" xr:uid="{3E7E3650-8CC8-458F-9DD1-BA7165B4E7FD}"/>
    <hyperlink ref="B17" r:id="rId13" display="https://www.worldometers.info/coronavirus/usa/alabama/" xr:uid="{640A7F00-4F11-459D-BC67-AEFDFA2CDFE7}"/>
    <hyperlink ref="B18" r:id="rId14" display="https://www.worldometers.info/coronavirus/usa/ohio/" xr:uid="{76AD8CCE-4F13-4498-8A22-85CB66E6FCF4}"/>
    <hyperlink ref="B19" r:id="rId15" display="https://www.worldometers.info/coronavirus/usa/virginia/" xr:uid="{D2C792A5-A0A8-4F87-931C-5A9A05321B85}"/>
    <hyperlink ref="B20" r:id="rId16" display="https://www.worldometers.info/coronavirus/usa/south-carolina/" xr:uid="{1CD7E02F-01C2-43B4-8782-292AD658A6E0}"/>
    <hyperlink ref="B21" r:id="rId17" display="https://www.worldometers.info/coronavirus/usa/massachusetts/" xr:uid="{5510F713-759A-4164-A91E-D8079EBFCB0C}"/>
    <hyperlink ref="B22" r:id="rId18" display="https://www.worldometers.info/coronavirus/usa/michigan/" xr:uid="{208AE571-3A46-401D-806E-7860B5AD5649}"/>
    <hyperlink ref="B23" r:id="rId19" display="https://www.worldometers.info/coronavirus/usa/maryland/" xr:uid="{D35F1AE0-A66E-47E1-AA32-00825EDA1FCD}"/>
    <hyperlink ref="B24" r:id="rId20" display="https://www.worldometers.info/coronavirus/usa/indiana/" xr:uid="{CD897A94-01E8-4927-A712-C893BD7F33F9}"/>
    <hyperlink ref="B25" r:id="rId21" display="https://www.worldometers.info/coronavirus/usa/missouri/" xr:uid="{4085CE96-5C3C-4087-8219-387DA128297C}"/>
    <hyperlink ref="B26" r:id="rId22" display="https://www.worldometers.info/coronavirus/usa/mississippi/" xr:uid="{279CFA26-E4EA-492F-B45E-B0F29BA49F0F}"/>
    <hyperlink ref="B27" r:id="rId23" display="https://www.worldometers.info/coronavirus/usa/wisconsin/" xr:uid="{6B0E9C76-BC61-4A28-8354-47FC2945A4B0}"/>
    <hyperlink ref="B28" r:id="rId24" display="https://www.worldometers.info/coronavirus/usa/minnesota/" xr:uid="{6DF4D0BF-596E-4763-BCA5-D1F74D6F515F}"/>
    <hyperlink ref="B29" r:id="rId25" display="https://www.worldometers.info/coronavirus/usa/washington/" xr:uid="{D11BA773-7219-44AF-AC49-8C96C29352E8}"/>
    <hyperlink ref="B30" r:id="rId26" display="https://www.worldometers.info/coronavirus/usa/nevada/" xr:uid="{25CCBAAA-F087-435D-9732-2DD773C5CE25}"/>
    <hyperlink ref="B31" r:id="rId27" display="https://www.worldometers.info/coronavirus/usa/iowa/" xr:uid="{64DD67D2-5B5A-4B7C-9988-C81E8229156A}"/>
    <hyperlink ref="B32" r:id="rId28" display="https://www.worldometers.info/coronavirus/usa/arkansas/" xr:uid="{B9006A57-CEE9-4007-8960-0B9AD93E829D}"/>
    <hyperlink ref="B33" r:id="rId29" display="https://www.worldometers.info/coronavirus/usa/oklahoma/" xr:uid="{3D5D4321-71F0-4475-841A-4F764741F353}"/>
    <hyperlink ref="B34" r:id="rId30" display="https://www.worldometers.info/coronavirus/usa/colorado/" xr:uid="{041215B6-D6F2-4A87-97EF-5AB285002E59}"/>
    <hyperlink ref="B35" r:id="rId31" display="https://www.worldometers.info/coronavirus/usa/utah/" xr:uid="{B5E20C0C-7DE5-4B7D-9FE7-CDEAC72E747B}"/>
    <hyperlink ref="B36" r:id="rId32" display="https://www.worldometers.info/coronavirus/usa/kentucky/" xr:uid="{7BA30F9E-FA2F-4F98-9633-109434270DA1}"/>
    <hyperlink ref="B37" r:id="rId33" display="https://www.worldometers.info/coronavirus/usa/connecticut/" xr:uid="{81BF0855-9374-4819-A52B-FF8CF6C0BE5A}"/>
    <hyperlink ref="B38" r:id="rId34" display="https://www.worldometers.info/coronavirus/usa/kansas/" xr:uid="{E0DF29AA-8C31-4194-9C61-DEB5B87E8D7E}"/>
    <hyperlink ref="B39" r:id="rId35" display="https://www.worldometers.info/coronavirus/usa/nebraska/" xr:uid="{38551004-D69F-449E-9D4C-09694F52E3A8}"/>
    <hyperlink ref="B40" r:id="rId36" display="https://www.worldometers.info/coronavirus/usa/idaho/" xr:uid="{3FDECFB3-04CA-49A1-A14F-7D5074104AD3}"/>
    <hyperlink ref="B41" r:id="rId37" display="https://www.worldometers.info/coronavirus/usa/oregon/" xr:uid="{5040F558-C3A1-4E4F-BAA1-2B7DB397D88F}"/>
    <hyperlink ref="B42" r:id="rId38" display="https://www.worldometers.info/coronavirus/usa/new-mexico/" xr:uid="{54E00B77-07F4-468B-B243-873B01B0C018}"/>
    <hyperlink ref="B43" r:id="rId39" display="https://www.worldometers.info/coronavirus/usa/rhode-island/" xr:uid="{357C0627-F6E9-450B-BA5D-3D733BBEC0A7}"/>
    <hyperlink ref="B44" r:id="rId40" display="https://www.worldometers.info/coronavirus/usa/delaware/" xr:uid="{7C4B87D1-C005-4A50-BFC6-7678CF919988}"/>
    <hyperlink ref="B45" r:id="rId41" display="https://www.worldometers.info/coronavirus/usa/south-dakota/" xr:uid="{2E63A83B-466F-4527-A700-38B54AC03A6D}"/>
    <hyperlink ref="B46" r:id="rId42" display="https://www.worldometers.info/coronavirus/usa/district-of-columbia/" xr:uid="{6C023A3F-ADF7-4CBD-8CC1-2637BB1303E4}"/>
    <hyperlink ref="B47" r:id="rId43" display="https://www.worldometers.info/coronavirus/usa/north-dakota/" xr:uid="{596301BA-9A4B-42BB-B1EC-A1D1D4DDE983}"/>
    <hyperlink ref="B48" r:id="rId44" display="https://www.worldometers.info/coronavirus/usa/west-virginia/" xr:uid="{83C1429D-21FA-496E-BF09-94B3B2DA9742}"/>
    <hyperlink ref="B49" r:id="rId45" display="https://www.worldometers.info/coronavirus/usa/hawaii/" xr:uid="{AB5B6030-55E6-4D42-96D0-B2930A37D036}"/>
    <hyperlink ref="B50" r:id="rId46" display="https://www.worldometers.info/coronavirus/usa/montana/" xr:uid="{6AEA081C-F231-40B2-BADA-04FD7CFE0A5B}"/>
    <hyperlink ref="B51" r:id="rId47" display="https://www.worldometers.info/coronavirus/usa/new-hampshire/" xr:uid="{8B8A6E29-4BF1-47BB-95E6-CE6B79450E80}"/>
    <hyperlink ref="B52" r:id="rId48" display="https://www.worldometers.info/coronavirus/usa/alaska/" xr:uid="{83F62FF3-F685-49C6-9530-B445EF1F09CD}"/>
    <hyperlink ref="B53" r:id="rId49" display="https://www.worldometers.info/coronavirus/usa/maine/" xr:uid="{4C8C8338-142A-4A0E-BEA7-198FE8445E27}"/>
    <hyperlink ref="B54" r:id="rId50" display="https://www.worldometers.info/coronavirus/usa/wyoming/" xr:uid="{2BEE5AEF-21FA-488F-83EE-A14C75EBFDEE}"/>
    <hyperlink ref="B55" r:id="rId51" display="https://www.worldometers.info/coronavirus/usa/vermont/" xr:uid="{6C658786-DA80-4207-B3F4-71B46431AE4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134417</v>
      </c>
      <c r="C2" s="2"/>
      <c r="D2" s="1">
        <v>2285</v>
      </c>
      <c r="E2" s="2"/>
      <c r="F2" s="1">
        <v>54223</v>
      </c>
      <c r="G2" s="1">
        <v>77909</v>
      </c>
      <c r="H2" s="1">
        <v>27414</v>
      </c>
      <c r="I2" s="2">
        <v>466</v>
      </c>
      <c r="J2" s="1">
        <v>1041882</v>
      </c>
      <c r="K2" s="1">
        <v>212491</v>
      </c>
      <c r="L2" s="1">
        <v>4903185</v>
      </c>
      <c r="M2" s="46"/>
      <c r="N2" s="37">
        <f>IFERROR(B2/J2,0)</f>
        <v>0.12901365029821035</v>
      </c>
      <c r="O2" s="38">
        <f>IFERROR(I2/H2,0)</f>
        <v>1.6998613846939521E-2</v>
      </c>
      <c r="P2" s="36">
        <f>D2*250</f>
        <v>571250</v>
      </c>
      <c r="Q2" s="39">
        <f>ABS(P2-B2)/B2</f>
        <v>3.249834470342293</v>
      </c>
    </row>
    <row r="3" spans="1:17" ht="15" thickBot="1" x14ac:dyDescent="0.35">
      <c r="A3" s="41" t="s">
        <v>52</v>
      </c>
      <c r="B3" s="1">
        <v>5896</v>
      </c>
      <c r="C3" s="2"/>
      <c r="D3" s="2">
        <v>42</v>
      </c>
      <c r="E3" s="2"/>
      <c r="F3" s="1">
        <v>2137</v>
      </c>
      <c r="G3" s="1">
        <v>3717</v>
      </c>
      <c r="H3" s="1">
        <v>8060</v>
      </c>
      <c r="I3" s="2">
        <v>57</v>
      </c>
      <c r="J3" s="1">
        <v>391937</v>
      </c>
      <c r="K3" s="1">
        <v>535766</v>
      </c>
      <c r="L3" s="1">
        <v>731545</v>
      </c>
      <c r="M3" s="46"/>
      <c r="N3" s="37">
        <f>IFERROR(B3/J3,0)</f>
        <v>1.5043233989136009E-2</v>
      </c>
      <c r="O3" s="38">
        <f>IFERROR(I3/H3,0)</f>
        <v>7.0719602977667492E-3</v>
      </c>
      <c r="P3" s="36">
        <f>D3*250</f>
        <v>10500</v>
      </c>
      <c r="Q3" s="39">
        <f>ABS(P3-B3)/B3</f>
        <v>0.78086838534599734</v>
      </c>
    </row>
    <row r="4" spans="1:17" ht="15" thickBot="1" x14ac:dyDescent="0.35">
      <c r="A4" s="41" t="s">
        <v>33</v>
      </c>
      <c r="B4" s="1">
        <v>206541</v>
      </c>
      <c r="C4" s="2"/>
      <c r="D4" s="1">
        <v>5251</v>
      </c>
      <c r="E4" s="2"/>
      <c r="F4" s="1">
        <v>32151</v>
      </c>
      <c r="G4" s="1">
        <v>169139</v>
      </c>
      <c r="H4" s="1">
        <v>28376</v>
      </c>
      <c r="I4" s="2">
        <v>721</v>
      </c>
      <c r="J4" s="1">
        <v>1541471</v>
      </c>
      <c r="K4" s="1">
        <v>211778</v>
      </c>
      <c r="L4" s="1">
        <v>7278717</v>
      </c>
      <c r="M4" s="46"/>
      <c r="N4" s="37">
        <f>IFERROR(B4/J4,0)</f>
        <v>0.13398954634890958</v>
      </c>
      <c r="O4" s="38">
        <f>IFERROR(I4/H4,0)</f>
        <v>2.5408796165773892E-2</v>
      </c>
      <c r="P4" s="36">
        <f>D4*250</f>
        <v>1312750</v>
      </c>
      <c r="Q4" s="39">
        <f>ABS(P4-B4)/B4</f>
        <v>5.35588091468522</v>
      </c>
    </row>
    <row r="5" spans="1:17" ht="12.5" customHeight="1" thickBot="1" x14ac:dyDescent="0.35">
      <c r="A5" s="41" t="s">
        <v>34</v>
      </c>
      <c r="B5" s="1">
        <v>66406</v>
      </c>
      <c r="C5" s="2"/>
      <c r="D5" s="2">
        <v>928</v>
      </c>
      <c r="E5" s="2"/>
      <c r="F5" s="1">
        <v>59920</v>
      </c>
      <c r="G5" s="1">
        <v>5558</v>
      </c>
      <c r="H5" s="1">
        <v>22005</v>
      </c>
      <c r="I5" s="2">
        <v>308</v>
      </c>
      <c r="J5" s="1">
        <v>788586</v>
      </c>
      <c r="K5" s="1">
        <v>261311</v>
      </c>
      <c r="L5" s="1">
        <v>3017804</v>
      </c>
      <c r="M5" s="46"/>
      <c r="N5" s="37">
        <f>IFERROR(B5/J5,0)</f>
        <v>8.420895121140877E-2</v>
      </c>
      <c r="O5" s="38">
        <f>IFERROR(I5/H5,0)</f>
        <v>1.3996818904794366E-2</v>
      </c>
      <c r="P5" s="36">
        <f>D5*250</f>
        <v>232000</v>
      </c>
      <c r="Q5" s="39">
        <f>ABS(P5-B5)/B5</f>
        <v>2.4936602114266782</v>
      </c>
    </row>
    <row r="6" spans="1:17" ht="15" thickBot="1" x14ac:dyDescent="0.35">
      <c r="A6" s="41" t="s">
        <v>10</v>
      </c>
      <c r="B6" s="1">
        <v>747991</v>
      </c>
      <c r="C6" s="2"/>
      <c r="D6" s="1">
        <v>13990</v>
      </c>
      <c r="E6" s="2"/>
      <c r="F6" s="1">
        <v>363244</v>
      </c>
      <c r="G6" s="1">
        <v>370757</v>
      </c>
      <c r="H6" s="1">
        <v>18931</v>
      </c>
      <c r="I6" s="2">
        <v>354</v>
      </c>
      <c r="J6" s="1">
        <v>12343797</v>
      </c>
      <c r="K6" s="1">
        <v>312405</v>
      </c>
      <c r="L6" s="1">
        <v>39512223</v>
      </c>
      <c r="M6" s="46"/>
      <c r="N6" s="37">
        <f>IFERROR(B6/J6,0)</f>
        <v>6.059650851354733E-2</v>
      </c>
      <c r="O6" s="38">
        <f>IFERROR(I6/H6,0)</f>
        <v>1.8699487612910043E-2</v>
      </c>
      <c r="P6" s="36">
        <f>D6*250</f>
        <v>3497500</v>
      </c>
      <c r="Q6" s="39">
        <f>ABS(P6-B6)/B6</f>
        <v>3.6758583993657679</v>
      </c>
    </row>
    <row r="7" spans="1:17" ht="15" thickBot="1" x14ac:dyDescent="0.35">
      <c r="A7" s="41" t="s">
        <v>18</v>
      </c>
      <c r="B7" s="1">
        <v>59920</v>
      </c>
      <c r="C7" s="2"/>
      <c r="D7" s="1">
        <v>1977</v>
      </c>
      <c r="E7" s="2"/>
      <c r="F7" s="1">
        <v>26974</v>
      </c>
      <c r="G7" s="1">
        <v>30969</v>
      </c>
      <c r="H7" s="1">
        <v>10405</v>
      </c>
      <c r="I7" s="2">
        <v>343</v>
      </c>
      <c r="J7" s="1">
        <v>756298</v>
      </c>
      <c r="K7" s="1">
        <v>131331</v>
      </c>
      <c r="L7" s="1">
        <v>5758736</v>
      </c>
      <c r="M7" s="46"/>
      <c r="N7" s="37">
        <f>IFERROR(B7/J7,0)</f>
        <v>7.9228029163107658E-2</v>
      </c>
      <c r="O7" s="38">
        <f>IFERROR(I7/H7,0)</f>
        <v>3.2964920711196541E-2</v>
      </c>
      <c r="P7" s="36">
        <f>D7*250</f>
        <v>494250</v>
      </c>
      <c r="Q7" s="39">
        <f>ABS(P7-B7)/B7</f>
        <v>7.248497997329773</v>
      </c>
    </row>
    <row r="8" spans="1:17" ht="15" thickBot="1" x14ac:dyDescent="0.35">
      <c r="A8" s="41" t="s">
        <v>23</v>
      </c>
      <c r="B8" s="1">
        <v>53871</v>
      </c>
      <c r="C8" s="2"/>
      <c r="D8" s="1">
        <v>4474</v>
      </c>
      <c r="E8" s="2"/>
      <c r="F8" s="1">
        <v>39920</v>
      </c>
      <c r="G8" s="1">
        <v>9477</v>
      </c>
      <c r="H8" s="1">
        <v>15110</v>
      </c>
      <c r="I8" s="1">
        <v>1255</v>
      </c>
      <c r="J8" s="1">
        <v>1290642</v>
      </c>
      <c r="K8" s="1">
        <v>362002</v>
      </c>
      <c r="L8" s="1">
        <v>3565287</v>
      </c>
      <c r="M8" s="46"/>
      <c r="N8" s="37">
        <f>IFERROR(B8/J8,0)</f>
        <v>4.1739692339161444E-2</v>
      </c>
      <c r="O8" s="38">
        <f>IFERROR(I8/H8,0)</f>
        <v>8.3057577763070808E-2</v>
      </c>
      <c r="P8" s="36">
        <f>D8*250</f>
        <v>1118500</v>
      </c>
      <c r="Q8" s="39">
        <f>ABS(P8-B8)/B8</f>
        <v>19.762562417627294</v>
      </c>
    </row>
    <row r="9" spans="1:17" ht="15" thickBot="1" x14ac:dyDescent="0.35">
      <c r="A9" s="41" t="s">
        <v>43</v>
      </c>
      <c r="B9" s="1">
        <v>18308</v>
      </c>
      <c r="C9" s="2"/>
      <c r="D9" s="2">
        <v>609</v>
      </c>
      <c r="E9" s="2"/>
      <c r="F9" s="1">
        <v>9920</v>
      </c>
      <c r="G9" s="1">
        <v>7779</v>
      </c>
      <c r="H9" s="1">
        <v>18801</v>
      </c>
      <c r="I9" s="2">
        <v>625</v>
      </c>
      <c r="J9" s="1">
        <v>253970</v>
      </c>
      <c r="K9" s="1">
        <v>260813</v>
      </c>
      <c r="L9" s="1">
        <v>973764</v>
      </c>
      <c r="M9" s="46"/>
      <c r="N9" s="37">
        <f>IFERROR(B9/J9,0)</f>
        <v>7.2087254400126005E-2</v>
      </c>
      <c r="O9" s="38">
        <f>IFERROR(I9/H9,0)</f>
        <v>3.3242912611031329E-2</v>
      </c>
      <c r="P9" s="36">
        <f>D9*250</f>
        <v>152250</v>
      </c>
      <c r="Q9" s="39">
        <f>ABS(P9-B9)/B9</f>
        <v>7.316036705265458</v>
      </c>
    </row>
    <row r="10" spans="1:17" ht="15" thickBot="1" x14ac:dyDescent="0.35">
      <c r="A10" s="41" t="s">
        <v>63</v>
      </c>
      <c r="B10" s="1">
        <v>14387</v>
      </c>
      <c r="C10" s="2"/>
      <c r="D10" s="2">
        <v>615</v>
      </c>
      <c r="E10" s="2"/>
      <c r="F10" s="1">
        <v>11452</v>
      </c>
      <c r="G10" s="1">
        <v>2320</v>
      </c>
      <c r="H10" s="1">
        <v>20385</v>
      </c>
      <c r="I10" s="2">
        <v>871</v>
      </c>
      <c r="J10" s="1">
        <v>317660</v>
      </c>
      <c r="K10" s="1">
        <v>450103</v>
      </c>
      <c r="L10" s="1">
        <v>705749</v>
      </c>
      <c r="M10" s="46"/>
      <c r="N10" s="37">
        <f>IFERROR(B10/J10,0)</f>
        <v>4.5290562236353332E-2</v>
      </c>
      <c r="O10" s="38">
        <f>IFERROR(I10/H10,0)</f>
        <v>4.2727495707628155E-2</v>
      </c>
      <c r="P10" s="36">
        <f>D10*250</f>
        <v>153750</v>
      </c>
      <c r="Q10" s="39">
        <f>ABS(P10-B10)/B10</f>
        <v>9.686731076666435</v>
      </c>
    </row>
    <row r="11" spans="1:17" ht="15" thickBot="1" x14ac:dyDescent="0.35">
      <c r="A11" s="41" t="s">
        <v>13</v>
      </c>
      <c r="B11" s="1">
        <v>652148</v>
      </c>
      <c r="C11" s="2"/>
      <c r="D11" s="1">
        <v>12121</v>
      </c>
      <c r="E11" s="2"/>
      <c r="F11" s="1">
        <v>118871</v>
      </c>
      <c r="G11" s="1">
        <v>521156</v>
      </c>
      <c r="H11" s="1">
        <v>30364</v>
      </c>
      <c r="I11" s="2">
        <v>564</v>
      </c>
      <c r="J11" s="1">
        <v>4838264</v>
      </c>
      <c r="K11" s="1">
        <v>225269</v>
      </c>
      <c r="L11" s="1">
        <v>21477737</v>
      </c>
      <c r="M11" s="46"/>
      <c r="N11" s="37">
        <f>IFERROR(B11/J11,0)</f>
        <v>0.13478966836038711</v>
      </c>
      <c r="O11" s="38">
        <f>IFERROR(I11/H11,0)</f>
        <v>1.8574627848768278E-2</v>
      </c>
      <c r="P11" s="36">
        <f>D11*250</f>
        <v>3030250</v>
      </c>
      <c r="Q11" s="39">
        <f>ABS(P11-B11)/B11</f>
        <v>3.6465679569668237</v>
      </c>
    </row>
    <row r="12" spans="1:17" ht="15" thickBot="1" x14ac:dyDescent="0.35">
      <c r="A12" s="41" t="s">
        <v>16</v>
      </c>
      <c r="B12" s="1">
        <v>287287</v>
      </c>
      <c r="C12" s="2"/>
      <c r="D12" s="1">
        <v>6128</v>
      </c>
      <c r="E12" s="2"/>
      <c r="F12" s="1">
        <v>56179</v>
      </c>
      <c r="G12" s="1">
        <v>224980</v>
      </c>
      <c r="H12" s="1">
        <v>27058</v>
      </c>
      <c r="I12" s="2">
        <v>577</v>
      </c>
      <c r="J12" s="1">
        <v>2813660</v>
      </c>
      <c r="K12" s="1">
        <v>265004</v>
      </c>
      <c r="L12" s="1">
        <v>10617423</v>
      </c>
      <c r="M12" s="46"/>
      <c r="N12" s="37">
        <f>IFERROR(B12/J12,0)</f>
        <v>0.10210437650604551</v>
      </c>
      <c r="O12" s="38">
        <f>IFERROR(I12/H12,0)</f>
        <v>2.1324562051888537E-2</v>
      </c>
      <c r="P12" s="36">
        <f>D12*250</f>
        <v>1532000</v>
      </c>
      <c r="Q12" s="39">
        <f>ABS(P12-B12)/B12</f>
        <v>4.3326464476290258</v>
      </c>
    </row>
    <row r="13" spans="1:17" ht="13.5" thickBot="1" x14ac:dyDescent="0.35">
      <c r="A13" s="44" t="s">
        <v>64</v>
      </c>
      <c r="B13" s="1">
        <v>1758</v>
      </c>
      <c r="C13" s="2"/>
      <c r="D13" s="2">
        <v>20</v>
      </c>
      <c r="E13" s="2"/>
      <c r="F13" s="1">
        <v>1042</v>
      </c>
      <c r="G13" s="2">
        <v>696</v>
      </c>
      <c r="H13" s="2"/>
      <c r="I13" s="2"/>
      <c r="J13" s="1">
        <v>42251</v>
      </c>
      <c r="K13" s="2"/>
      <c r="L13" s="2"/>
      <c r="M13" s="46"/>
      <c r="N13" s="37">
        <f>IFERROR(B13/J13,0)</f>
        <v>4.1608482639464157E-2</v>
      </c>
      <c r="O13" s="38">
        <f>IFERROR(I13/H13,0)</f>
        <v>0</v>
      </c>
      <c r="P13" s="36">
        <f>D13*250</f>
        <v>5000</v>
      </c>
      <c r="Q13" s="39">
        <f>ABS(P13-B13)/B13</f>
        <v>1.8441410693970421</v>
      </c>
    </row>
    <row r="14" spans="1:17" ht="15" thickBot="1" x14ac:dyDescent="0.35">
      <c r="A14" s="41" t="s">
        <v>47</v>
      </c>
      <c r="B14" s="1">
        <v>10123</v>
      </c>
      <c r="C14" s="2"/>
      <c r="D14" s="2">
        <v>91</v>
      </c>
      <c r="E14" s="2"/>
      <c r="F14" s="1">
        <v>3120</v>
      </c>
      <c r="G14" s="1">
        <v>6912</v>
      </c>
      <c r="H14" s="1">
        <v>7150</v>
      </c>
      <c r="I14" s="2">
        <v>64</v>
      </c>
      <c r="J14" s="1">
        <v>319350</v>
      </c>
      <c r="K14" s="1">
        <v>225550</v>
      </c>
      <c r="L14" s="1">
        <v>1415872</v>
      </c>
      <c r="M14" s="46"/>
      <c r="N14" s="37">
        <f>IFERROR(B14/J14,0)</f>
        <v>3.1698763112572415E-2</v>
      </c>
      <c r="O14" s="38">
        <f>IFERROR(I14/H14,0)</f>
        <v>8.951048951048951E-3</v>
      </c>
      <c r="P14" s="36">
        <f>D14*250</f>
        <v>22750</v>
      </c>
      <c r="Q14" s="39">
        <f>ABS(P14-B14)/B14</f>
        <v>1.247357502716586</v>
      </c>
    </row>
    <row r="15" spans="1:17" ht="15" thickBot="1" x14ac:dyDescent="0.35">
      <c r="A15" s="41" t="s">
        <v>49</v>
      </c>
      <c r="B15" s="1">
        <v>34310</v>
      </c>
      <c r="C15" s="2"/>
      <c r="D15" s="2">
        <v>406</v>
      </c>
      <c r="E15" s="2"/>
      <c r="F15" s="1">
        <v>17304</v>
      </c>
      <c r="G15" s="1">
        <v>16600</v>
      </c>
      <c r="H15" s="1">
        <v>19199</v>
      </c>
      <c r="I15" s="2">
        <v>227</v>
      </c>
      <c r="J15" s="1">
        <v>269542</v>
      </c>
      <c r="K15" s="1">
        <v>150829</v>
      </c>
      <c r="L15" s="1">
        <v>1787065</v>
      </c>
      <c r="M15" s="46"/>
      <c r="N15" s="37">
        <f>IFERROR(B15/J15,0)</f>
        <v>0.12728999562220358</v>
      </c>
      <c r="O15" s="38">
        <f>IFERROR(I15/H15,0)</f>
        <v>1.1823532475649774E-2</v>
      </c>
      <c r="P15" s="36">
        <f>D15*250</f>
        <v>101500</v>
      </c>
      <c r="Q15" s="39">
        <f>ABS(P15-B15)/B15</f>
        <v>1.9583211891576799</v>
      </c>
    </row>
    <row r="16" spans="1:17" ht="15" thickBot="1" x14ac:dyDescent="0.35">
      <c r="A16" s="41" t="s">
        <v>12</v>
      </c>
      <c r="B16" s="1">
        <v>255618</v>
      </c>
      <c r="C16" s="2"/>
      <c r="D16" s="1">
        <v>8433</v>
      </c>
      <c r="E16" s="2"/>
      <c r="F16" s="1">
        <v>197136</v>
      </c>
      <c r="G16" s="1">
        <v>50049</v>
      </c>
      <c r="H16" s="1">
        <v>20172</v>
      </c>
      <c r="I16" s="2">
        <v>665</v>
      </c>
      <c r="J16" s="1">
        <v>4526739</v>
      </c>
      <c r="K16" s="1">
        <v>357229</v>
      </c>
      <c r="L16" s="1">
        <v>12671821</v>
      </c>
      <c r="M16" s="46"/>
      <c r="N16" s="37">
        <f>IFERROR(B16/J16,0)</f>
        <v>5.6468464384626549E-2</v>
      </c>
      <c r="O16" s="38">
        <f>IFERROR(I16/H16,0)</f>
        <v>3.296648820146738E-2</v>
      </c>
      <c r="P16" s="36">
        <f>D16*250</f>
        <v>2108250</v>
      </c>
      <c r="Q16" s="39">
        <f>ABS(P16-B16)/B16</f>
        <v>7.247658615590451</v>
      </c>
    </row>
    <row r="17" spans="1:17" ht="15" thickBot="1" x14ac:dyDescent="0.35">
      <c r="A17" s="41" t="s">
        <v>27</v>
      </c>
      <c r="B17" s="1">
        <v>101485</v>
      </c>
      <c r="C17" s="2"/>
      <c r="D17" s="1">
        <v>3397</v>
      </c>
      <c r="E17" s="2"/>
      <c r="F17" s="1">
        <v>78925</v>
      </c>
      <c r="G17" s="1">
        <v>19163</v>
      </c>
      <c r="H17" s="1">
        <v>15075</v>
      </c>
      <c r="I17" s="2">
        <v>505</v>
      </c>
      <c r="J17" s="1">
        <v>1572960</v>
      </c>
      <c r="K17" s="1">
        <v>233647</v>
      </c>
      <c r="L17" s="1">
        <v>6732219</v>
      </c>
      <c r="M17" s="46"/>
      <c r="N17" s="37">
        <f>IFERROR(B17/J17,0)</f>
        <v>6.4518487437697086E-2</v>
      </c>
      <c r="O17" s="38">
        <f>IFERROR(I17/H17,0)</f>
        <v>3.3499170812603646E-2</v>
      </c>
      <c r="P17" s="36">
        <f>D17*250</f>
        <v>849250</v>
      </c>
      <c r="Q17" s="39">
        <f>ABS(P17-B17)/B17</f>
        <v>7.3682317583879389</v>
      </c>
    </row>
    <row r="18" spans="1:17" ht="15" thickBot="1" x14ac:dyDescent="0.35">
      <c r="A18" s="41" t="s">
        <v>41</v>
      </c>
      <c r="B18" s="1">
        <v>71594</v>
      </c>
      <c r="C18" s="43">
        <v>296</v>
      </c>
      <c r="D18" s="1">
        <v>1204</v>
      </c>
      <c r="E18" s="42">
        <v>6</v>
      </c>
      <c r="F18" s="1">
        <v>51625</v>
      </c>
      <c r="G18" s="1">
        <v>18765</v>
      </c>
      <c r="H18" s="1">
        <v>22692</v>
      </c>
      <c r="I18" s="2">
        <v>382</v>
      </c>
      <c r="J18" s="1">
        <v>680809</v>
      </c>
      <c r="K18" s="1">
        <v>215783</v>
      </c>
      <c r="L18" s="1">
        <v>3155070</v>
      </c>
      <c r="M18" s="46"/>
      <c r="N18" s="37">
        <f>IFERROR(B18/J18,0)</f>
        <v>0.10516018442764417</v>
      </c>
      <c r="O18" s="38">
        <f>IFERROR(I18/H18,0)</f>
        <v>1.6834126564427992E-2</v>
      </c>
      <c r="P18" s="36">
        <f>D18*250</f>
        <v>301000</v>
      </c>
      <c r="Q18" s="39">
        <f>ABS(P18-B18)/B18</f>
        <v>3.2042629270609271</v>
      </c>
    </row>
    <row r="19" spans="1:17" ht="15" thickBot="1" x14ac:dyDescent="0.35">
      <c r="A19" s="41" t="s">
        <v>45</v>
      </c>
      <c r="B19" s="1">
        <v>48295</v>
      </c>
      <c r="C19" s="2"/>
      <c r="D19" s="2">
        <v>499</v>
      </c>
      <c r="E19" s="2"/>
      <c r="F19" s="1">
        <v>29931</v>
      </c>
      <c r="G19" s="1">
        <v>17865</v>
      </c>
      <c r="H19" s="1">
        <v>16577</v>
      </c>
      <c r="I19" s="2">
        <v>171</v>
      </c>
      <c r="J19" s="1">
        <v>441414</v>
      </c>
      <c r="K19" s="1">
        <v>151516</v>
      </c>
      <c r="L19" s="1">
        <v>2913314</v>
      </c>
      <c r="M19" s="46"/>
      <c r="N19" s="37">
        <f>IFERROR(B19/J19,0)</f>
        <v>0.1094097604516395</v>
      </c>
      <c r="O19" s="38">
        <f>IFERROR(I19/H19,0)</f>
        <v>1.0315497375882247E-2</v>
      </c>
      <c r="P19" s="36">
        <f>D19*250</f>
        <v>124750</v>
      </c>
      <c r="Q19" s="39">
        <f>ABS(P19-B19)/B19</f>
        <v>1.5830831349000931</v>
      </c>
    </row>
    <row r="20" spans="1:17" ht="15" thickBot="1" x14ac:dyDescent="0.35">
      <c r="A20" s="41" t="s">
        <v>38</v>
      </c>
      <c r="B20" s="1">
        <v>53977</v>
      </c>
      <c r="C20" s="2"/>
      <c r="D20" s="1">
        <v>1013</v>
      </c>
      <c r="E20" s="2"/>
      <c r="F20" s="1">
        <v>10725</v>
      </c>
      <c r="G20" s="1">
        <v>42239</v>
      </c>
      <c r="H20" s="1">
        <v>12082</v>
      </c>
      <c r="I20" s="2">
        <v>227</v>
      </c>
      <c r="J20" s="1">
        <v>937153</v>
      </c>
      <c r="K20" s="1">
        <v>209763</v>
      </c>
      <c r="L20" s="1">
        <v>4467673</v>
      </c>
      <c r="M20" s="46"/>
      <c r="N20" s="37">
        <f>IFERROR(B20/J20,0)</f>
        <v>5.7596785156746017E-2</v>
      </c>
      <c r="O20" s="38">
        <f>IFERROR(I20/H20,0)</f>
        <v>1.8788280086078465E-2</v>
      </c>
      <c r="P20" s="36">
        <f>D20*250</f>
        <v>253250</v>
      </c>
      <c r="Q20" s="39">
        <f>ABS(P20-B20)/B20</f>
        <v>3.6918131796876446</v>
      </c>
    </row>
    <row r="21" spans="1:17" ht="15" thickBot="1" x14ac:dyDescent="0.35">
      <c r="A21" s="41" t="s">
        <v>14</v>
      </c>
      <c r="B21" s="1">
        <v>154955</v>
      </c>
      <c r="C21" s="2"/>
      <c r="D21" s="1">
        <v>5140</v>
      </c>
      <c r="E21" s="2"/>
      <c r="F21" s="1">
        <v>140440</v>
      </c>
      <c r="G21" s="1">
        <v>9375</v>
      </c>
      <c r="H21" s="1">
        <v>33332</v>
      </c>
      <c r="I21" s="1">
        <v>1106</v>
      </c>
      <c r="J21" s="1">
        <v>1999027</v>
      </c>
      <c r="K21" s="1">
        <v>430010</v>
      </c>
      <c r="L21" s="1">
        <v>4648794</v>
      </c>
      <c r="M21" s="46"/>
      <c r="N21" s="37">
        <f>IFERROR(B21/J21,0)</f>
        <v>7.7515211150224583E-2</v>
      </c>
      <c r="O21" s="38">
        <f>IFERROR(I21/H21,0)</f>
        <v>3.3181327253090122E-2</v>
      </c>
      <c r="P21" s="36">
        <f>D21*250</f>
        <v>1285000</v>
      </c>
      <c r="Q21" s="39">
        <f>ABS(P21-B21)/B21</f>
        <v>7.2927301474621666</v>
      </c>
    </row>
    <row r="22" spans="1:17" ht="15" thickBot="1" x14ac:dyDescent="0.35">
      <c r="A22" s="41" t="s">
        <v>39</v>
      </c>
      <c r="B22" s="1">
        <v>4734</v>
      </c>
      <c r="C22" s="2"/>
      <c r="D22" s="2">
        <v>134</v>
      </c>
      <c r="E22" s="2"/>
      <c r="F22" s="1">
        <v>4135</v>
      </c>
      <c r="G22" s="2">
        <v>465</v>
      </c>
      <c r="H22" s="1">
        <v>3522</v>
      </c>
      <c r="I22" s="2">
        <v>100</v>
      </c>
      <c r="J22" s="1">
        <v>319156</v>
      </c>
      <c r="K22" s="1">
        <v>237430</v>
      </c>
      <c r="L22" s="1">
        <v>1344212</v>
      </c>
      <c r="M22" s="46"/>
      <c r="N22" s="37">
        <f>IFERROR(B22/J22,0)</f>
        <v>1.4832871699106394E-2</v>
      </c>
      <c r="O22" s="38">
        <f>IFERROR(I22/H22,0)</f>
        <v>2.8392958546280524E-2</v>
      </c>
      <c r="P22" s="36">
        <f>D22*250</f>
        <v>33500</v>
      </c>
      <c r="Q22" s="39">
        <f>ABS(P22-B22)/B22</f>
        <v>6.076468103084073</v>
      </c>
    </row>
    <row r="23" spans="1:17" ht="15" thickBot="1" x14ac:dyDescent="0.35">
      <c r="A23" s="41" t="s">
        <v>26</v>
      </c>
      <c r="B23" s="1">
        <v>113575</v>
      </c>
      <c r="C23" s="2"/>
      <c r="D23" s="1">
        <v>3816</v>
      </c>
      <c r="E23" s="2"/>
      <c r="F23" s="1">
        <v>7157</v>
      </c>
      <c r="G23" s="1">
        <v>102602</v>
      </c>
      <c r="H23" s="1">
        <v>18786</v>
      </c>
      <c r="I23" s="2">
        <v>631</v>
      </c>
      <c r="J23" s="1">
        <v>2109473</v>
      </c>
      <c r="K23" s="1">
        <v>348922</v>
      </c>
      <c r="L23" s="1">
        <v>6045680</v>
      </c>
      <c r="M23" s="46"/>
      <c r="N23" s="37">
        <f>IFERROR(B23/J23,0)</f>
        <v>5.3840461575000012E-2</v>
      </c>
      <c r="O23" s="38">
        <f>IFERROR(I23/H23,0)</f>
        <v>3.3588842755243264E-2</v>
      </c>
      <c r="P23" s="36">
        <f>D23*250</f>
        <v>954000</v>
      </c>
      <c r="Q23" s="39">
        <f>ABS(P23-B23)/B23</f>
        <v>7.3997358573629759</v>
      </c>
    </row>
    <row r="24" spans="1:17" ht="15" thickBot="1" x14ac:dyDescent="0.35">
      <c r="A24" s="41" t="s">
        <v>17</v>
      </c>
      <c r="B24" s="1">
        <v>123143</v>
      </c>
      <c r="C24" s="2"/>
      <c r="D24" s="1">
        <v>9146</v>
      </c>
      <c r="E24" s="2"/>
      <c r="F24" s="1">
        <v>107501</v>
      </c>
      <c r="G24" s="1">
        <v>6496</v>
      </c>
      <c r="H24" s="1">
        <v>17866</v>
      </c>
      <c r="I24" s="1">
        <v>1327</v>
      </c>
      <c r="J24" s="1">
        <v>2099027</v>
      </c>
      <c r="K24" s="1">
        <v>304538</v>
      </c>
      <c r="L24" s="1">
        <v>6892503</v>
      </c>
      <c r="M24" s="46"/>
      <c r="N24" s="37">
        <f>IFERROR(B24/J24,0)</f>
        <v>5.866670604999364E-2</v>
      </c>
      <c r="O24" s="38">
        <f>IFERROR(I24/H24,0)</f>
        <v>7.427515952087764E-2</v>
      </c>
      <c r="P24" s="36">
        <f>D24*250</f>
        <v>2286500</v>
      </c>
      <c r="Q24" s="39">
        <f>ABS(P24-B24)/B24</f>
        <v>17.567843888812195</v>
      </c>
    </row>
    <row r="25" spans="1:17" ht="15" thickBot="1" x14ac:dyDescent="0.35">
      <c r="A25" s="41" t="s">
        <v>11</v>
      </c>
      <c r="B25" s="1">
        <v>119863</v>
      </c>
      <c r="C25" s="2"/>
      <c r="D25" s="1">
        <v>6887</v>
      </c>
      <c r="E25" s="2"/>
      <c r="F25" s="1">
        <v>80678</v>
      </c>
      <c r="G25" s="1">
        <v>32298</v>
      </c>
      <c r="H25" s="1">
        <v>12002</v>
      </c>
      <c r="I25" s="2">
        <v>690</v>
      </c>
      <c r="J25" s="1">
        <v>3301923</v>
      </c>
      <c r="K25" s="1">
        <v>330627</v>
      </c>
      <c r="L25" s="1">
        <v>9986857</v>
      </c>
      <c r="M25" s="46"/>
      <c r="N25" s="37">
        <f>IFERROR(B25/J25,0)</f>
        <v>3.6300967648246189E-2</v>
      </c>
      <c r="O25" s="38">
        <f>IFERROR(I25/H25,0)</f>
        <v>5.7490418263622729E-2</v>
      </c>
      <c r="P25" s="36">
        <f>D25*250</f>
        <v>1721750</v>
      </c>
      <c r="Q25" s="39">
        <f>ABS(P25-B25)/B25</f>
        <v>13.364315927350392</v>
      </c>
    </row>
    <row r="26" spans="1:17" ht="15" thickBot="1" x14ac:dyDescent="0.35">
      <c r="A26" s="41" t="s">
        <v>32</v>
      </c>
      <c r="B26" s="1">
        <v>81868</v>
      </c>
      <c r="C26" s="2"/>
      <c r="D26" s="1">
        <v>1921</v>
      </c>
      <c r="E26" s="2"/>
      <c r="F26" s="1">
        <v>75055</v>
      </c>
      <c r="G26" s="1">
        <v>4892</v>
      </c>
      <c r="H26" s="1">
        <v>14517</v>
      </c>
      <c r="I26" s="2">
        <v>341</v>
      </c>
      <c r="J26" s="1">
        <v>1621174</v>
      </c>
      <c r="K26" s="1">
        <v>287461</v>
      </c>
      <c r="L26" s="1">
        <v>5639632</v>
      </c>
      <c r="M26" s="46"/>
      <c r="N26" s="37">
        <f>IFERROR(B26/J26,0)</f>
        <v>5.0499206130865656E-2</v>
      </c>
      <c r="O26" s="38">
        <f>IFERROR(I26/H26,0)</f>
        <v>2.348970172900737E-2</v>
      </c>
      <c r="P26" s="36">
        <f>D26*250</f>
        <v>480250</v>
      </c>
      <c r="Q26" s="39">
        <f>ABS(P26-B26)/B26</f>
        <v>4.8661503884301558</v>
      </c>
    </row>
    <row r="27" spans="1:17" ht="15" thickBot="1" x14ac:dyDescent="0.35">
      <c r="A27" s="41" t="s">
        <v>30</v>
      </c>
      <c r="B27" s="1">
        <v>87805</v>
      </c>
      <c r="C27" s="2"/>
      <c r="D27" s="1">
        <v>2623</v>
      </c>
      <c r="E27" s="2"/>
      <c r="F27" s="1">
        <v>74098</v>
      </c>
      <c r="G27" s="1">
        <v>11084</v>
      </c>
      <c r="H27" s="1">
        <v>29503</v>
      </c>
      <c r="I27" s="2">
        <v>881</v>
      </c>
      <c r="J27" s="1">
        <v>668198</v>
      </c>
      <c r="K27" s="1">
        <v>224518</v>
      </c>
      <c r="L27" s="1">
        <v>2976149</v>
      </c>
      <c r="M27" s="46"/>
      <c r="N27" s="37">
        <f>IFERROR(B27/J27,0)</f>
        <v>0.13140566119623226</v>
      </c>
      <c r="O27" s="38">
        <f>IFERROR(I27/H27,0)</f>
        <v>2.9861370030166423E-2</v>
      </c>
      <c r="P27" s="36">
        <f>D27*250</f>
        <v>655750</v>
      </c>
      <c r="Q27" s="39">
        <f>ABS(P27-B27)/B27</f>
        <v>6.4682535163145607</v>
      </c>
    </row>
    <row r="28" spans="1:17" ht="15" thickBot="1" x14ac:dyDescent="0.35">
      <c r="A28" s="41" t="s">
        <v>35</v>
      </c>
      <c r="B28" s="1">
        <v>98092</v>
      </c>
      <c r="C28" s="2"/>
      <c r="D28" s="1">
        <v>1782</v>
      </c>
      <c r="E28" s="2"/>
      <c r="F28" s="1">
        <v>14836</v>
      </c>
      <c r="G28" s="1">
        <v>81474</v>
      </c>
      <c r="H28" s="1">
        <v>15983</v>
      </c>
      <c r="I28" s="2">
        <v>290</v>
      </c>
      <c r="J28" s="1">
        <v>1141176</v>
      </c>
      <c r="K28" s="1">
        <v>185937</v>
      </c>
      <c r="L28" s="1">
        <v>6137428</v>
      </c>
      <c r="M28" s="46"/>
      <c r="N28" s="37">
        <f>IFERROR(B28/J28,0)</f>
        <v>8.5956942662656771E-2</v>
      </c>
      <c r="O28" s="38">
        <f>IFERROR(I28/H28,0)</f>
        <v>1.8144278295689171E-2</v>
      </c>
      <c r="P28" s="36">
        <f>D28*250</f>
        <v>445500</v>
      </c>
      <c r="Q28" s="39">
        <f>ABS(P28-B28)/B28</f>
        <v>3.5416547730701788</v>
      </c>
    </row>
    <row r="29" spans="1:17" ht="15" thickBot="1" x14ac:dyDescent="0.35">
      <c r="A29" s="41" t="s">
        <v>51</v>
      </c>
      <c r="B29" s="1">
        <v>8468</v>
      </c>
      <c r="C29" s="2"/>
      <c r="D29" s="2">
        <v>122</v>
      </c>
      <c r="E29" s="2"/>
      <c r="F29" s="1">
        <v>6318</v>
      </c>
      <c r="G29" s="1">
        <v>2028</v>
      </c>
      <c r="H29" s="1">
        <v>7923</v>
      </c>
      <c r="I29" s="2">
        <v>114</v>
      </c>
      <c r="J29" s="1">
        <v>271150</v>
      </c>
      <c r="K29" s="1">
        <v>253701</v>
      </c>
      <c r="L29" s="1">
        <v>1068778</v>
      </c>
      <c r="M29" s="46"/>
      <c r="N29" s="37">
        <f>IFERROR(B29/J29,0)</f>
        <v>3.1229946524064172E-2</v>
      </c>
      <c r="O29" s="38">
        <f>IFERROR(I29/H29,0)</f>
        <v>1.4388489208633094E-2</v>
      </c>
      <c r="P29" s="36">
        <f>D29*250</f>
        <v>30500</v>
      </c>
      <c r="Q29" s="39">
        <f>ABS(P29-B29)/B29</f>
        <v>2.6017949929145017</v>
      </c>
    </row>
    <row r="30" spans="1:17" ht="15" thickBot="1" x14ac:dyDescent="0.35">
      <c r="A30" s="41" t="s">
        <v>50</v>
      </c>
      <c r="B30" s="1">
        <v>36917</v>
      </c>
      <c r="C30" s="2"/>
      <c r="D30" s="2">
        <v>421</v>
      </c>
      <c r="E30" s="2"/>
      <c r="F30" s="1">
        <v>28175</v>
      </c>
      <c r="G30" s="1">
        <v>8321</v>
      </c>
      <c r="H30" s="1">
        <v>19084</v>
      </c>
      <c r="I30" s="2">
        <v>218</v>
      </c>
      <c r="J30" s="1">
        <v>390832</v>
      </c>
      <c r="K30" s="1">
        <v>202042</v>
      </c>
      <c r="L30" s="1">
        <v>1934408</v>
      </c>
      <c r="M30" s="46"/>
      <c r="N30" s="37">
        <f>IFERROR(B30/J30,0)</f>
        <v>9.445746510009416E-2</v>
      </c>
      <c r="O30" s="38">
        <f>IFERROR(I30/H30,0)</f>
        <v>1.1423181722909244E-2</v>
      </c>
      <c r="P30" s="36">
        <f>D30*250</f>
        <v>105250</v>
      </c>
      <c r="Q30" s="39">
        <f>ABS(P30-B30)/B30</f>
        <v>1.8509900587805077</v>
      </c>
    </row>
    <row r="31" spans="1:17" ht="15" thickBot="1" x14ac:dyDescent="0.35">
      <c r="A31" s="41" t="s">
        <v>31</v>
      </c>
      <c r="B31" s="1">
        <v>72258</v>
      </c>
      <c r="C31" s="2"/>
      <c r="D31" s="1">
        <v>1412</v>
      </c>
      <c r="E31" s="2"/>
      <c r="F31" s="1">
        <v>36638</v>
      </c>
      <c r="G31" s="1">
        <v>34208</v>
      </c>
      <c r="H31" s="1">
        <v>23459</v>
      </c>
      <c r="I31" s="2">
        <v>458</v>
      </c>
      <c r="J31" s="1">
        <v>907451</v>
      </c>
      <c r="K31" s="1">
        <v>294612</v>
      </c>
      <c r="L31" s="1">
        <v>3080156</v>
      </c>
      <c r="M31" s="46"/>
      <c r="N31" s="37">
        <f>IFERROR(B31/J31,0)</f>
        <v>7.9627439938905795E-2</v>
      </c>
      <c r="O31" s="38">
        <f>IFERROR(I31/H31,0)</f>
        <v>1.9523423845858732E-2</v>
      </c>
      <c r="P31" s="36">
        <f>D31*250</f>
        <v>353000</v>
      </c>
      <c r="Q31" s="39">
        <f>ABS(P31-B31)/B31</f>
        <v>3.8852722189930526</v>
      </c>
    </row>
    <row r="32" spans="1:17" ht="15" thickBot="1" x14ac:dyDescent="0.35">
      <c r="A32" s="41" t="s">
        <v>42</v>
      </c>
      <c r="B32" s="1">
        <v>7517</v>
      </c>
      <c r="C32" s="2"/>
      <c r="D32" s="2">
        <v>433</v>
      </c>
      <c r="E32" s="2"/>
      <c r="F32" s="1">
        <v>6842</v>
      </c>
      <c r="G32" s="2">
        <v>242</v>
      </c>
      <c r="H32" s="1">
        <v>5528</v>
      </c>
      <c r="I32" s="2">
        <v>318</v>
      </c>
      <c r="J32" s="1">
        <v>254655</v>
      </c>
      <c r="K32" s="1">
        <v>187286</v>
      </c>
      <c r="L32" s="1">
        <v>1359711</v>
      </c>
      <c r="M32" s="46"/>
      <c r="N32" s="37">
        <f>IFERROR(B32/J32,0)</f>
        <v>2.9518367988062282E-2</v>
      </c>
      <c r="O32" s="38">
        <f>IFERROR(I32/H32,0)</f>
        <v>5.7525325615050651E-2</v>
      </c>
      <c r="P32" s="36">
        <f>D32*250</f>
        <v>108250</v>
      </c>
      <c r="Q32" s="39">
        <f>ABS(P32-B32)/B32</f>
        <v>13.400691765331914</v>
      </c>
    </row>
    <row r="33" spans="1:17" ht="15" thickBot="1" x14ac:dyDescent="0.35">
      <c r="A33" s="41" t="s">
        <v>8</v>
      </c>
      <c r="B33" s="1">
        <v>198551</v>
      </c>
      <c r="C33" s="2"/>
      <c r="D33" s="1">
        <v>16131</v>
      </c>
      <c r="E33" s="2"/>
      <c r="F33" s="1">
        <v>164832</v>
      </c>
      <c r="G33" s="1">
        <v>17588</v>
      </c>
      <c r="H33" s="1">
        <v>22354</v>
      </c>
      <c r="I33" s="1">
        <v>1816</v>
      </c>
      <c r="J33" s="1">
        <v>3091149</v>
      </c>
      <c r="K33" s="1">
        <v>348017</v>
      </c>
      <c r="L33" s="1">
        <v>8882190</v>
      </c>
      <c r="M33" s="46"/>
      <c r="N33" s="37">
        <f>IFERROR(B33/J33,0)</f>
        <v>6.4232102690617632E-2</v>
      </c>
      <c r="O33" s="38">
        <f>IFERROR(I33/H33,0)</f>
        <v>8.1238257135188327E-2</v>
      </c>
      <c r="P33" s="36">
        <f>D33*250</f>
        <v>4032750</v>
      </c>
      <c r="Q33" s="39">
        <f>ABS(P33-B33)/B33</f>
        <v>19.310902488529397</v>
      </c>
    </row>
    <row r="34" spans="1:17" ht="15" thickBot="1" x14ac:dyDescent="0.35">
      <c r="A34" s="41" t="s">
        <v>44</v>
      </c>
      <c r="B34" s="1">
        <v>26268</v>
      </c>
      <c r="C34" s="2"/>
      <c r="D34" s="2">
        <v>813</v>
      </c>
      <c r="E34" s="2"/>
      <c r="F34" s="1">
        <v>13928</v>
      </c>
      <c r="G34" s="1">
        <v>11527</v>
      </c>
      <c r="H34" s="1">
        <v>12527</v>
      </c>
      <c r="I34" s="2">
        <v>388</v>
      </c>
      <c r="J34" s="1">
        <v>803101</v>
      </c>
      <c r="K34" s="1">
        <v>383007</v>
      </c>
      <c r="L34" s="1">
        <v>2096829</v>
      </c>
      <c r="M34" s="47"/>
      <c r="N34" s="37">
        <f>IFERROR(B34/J34,0)</f>
        <v>3.2708214782449528E-2</v>
      </c>
      <c r="O34" s="38">
        <f>IFERROR(I34/H34,0)</f>
        <v>3.0973098108086534E-2</v>
      </c>
      <c r="P34" s="36">
        <f>D34*250</f>
        <v>203250</v>
      </c>
      <c r="Q34" s="39">
        <f>ABS(P34-B34)/B34</f>
        <v>6.7375513933302882</v>
      </c>
    </row>
    <row r="35" spans="1:17" ht="15" thickBot="1" x14ac:dyDescent="0.35">
      <c r="A35" s="41" t="s">
        <v>7</v>
      </c>
      <c r="B35" s="1">
        <v>474208</v>
      </c>
      <c r="C35" s="2"/>
      <c r="D35" s="1">
        <v>33105</v>
      </c>
      <c r="E35" s="2"/>
      <c r="F35" s="1">
        <v>378997</v>
      </c>
      <c r="G35" s="1">
        <v>62106</v>
      </c>
      <c r="H35" s="1">
        <v>24376</v>
      </c>
      <c r="I35" s="1">
        <v>1702</v>
      </c>
      <c r="J35" s="1">
        <v>8976165</v>
      </c>
      <c r="K35" s="1">
        <v>461415</v>
      </c>
      <c r="L35" s="1">
        <v>19453561</v>
      </c>
      <c r="M35" s="47"/>
      <c r="N35" s="37">
        <f>IFERROR(B35/J35,0)</f>
        <v>5.2829688402563899E-2</v>
      </c>
      <c r="O35" s="38">
        <f>IFERROR(I35/H35,0)</f>
        <v>6.9822776501476863E-2</v>
      </c>
      <c r="P35" s="36">
        <f>D35*250</f>
        <v>8276250</v>
      </c>
      <c r="Q35" s="39">
        <f>ABS(P35-B35)/B35</f>
        <v>16.452784432147919</v>
      </c>
    </row>
    <row r="36" spans="1:17" ht="15" thickBot="1" x14ac:dyDescent="0.35">
      <c r="A36" s="41" t="s">
        <v>24</v>
      </c>
      <c r="B36" s="1">
        <v>180034</v>
      </c>
      <c r="C36" s="2"/>
      <c r="D36" s="1">
        <v>2982</v>
      </c>
      <c r="E36" s="2"/>
      <c r="F36" s="1">
        <v>156652</v>
      </c>
      <c r="G36" s="1">
        <v>20400</v>
      </c>
      <c r="H36" s="1">
        <v>17166</v>
      </c>
      <c r="I36" s="2">
        <v>284</v>
      </c>
      <c r="J36" s="1">
        <v>2490113</v>
      </c>
      <c r="K36" s="1">
        <v>237423</v>
      </c>
      <c r="L36" s="1">
        <v>10488084</v>
      </c>
      <c r="M36" s="46"/>
      <c r="N36" s="37">
        <f>IFERROR(B36/J36,0)</f>
        <v>7.2299530181963625E-2</v>
      </c>
      <c r="O36" s="38">
        <f>IFERROR(I36/H36,0)</f>
        <v>1.6544331818711407E-2</v>
      </c>
      <c r="P36" s="36">
        <f>D36*250</f>
        <v>745500</v>
      </c>
      <c r="Q36" s="39">
        <f>ABS(P36-B36)/B36</f>
        <v>3.1408844995945211</v>
      </c>
    </row>
    <row r="37" spans="1:17" ht="15" thickBot="1" x14ac:dyDescent="0.35">
      <c r="A37" s="41" t="s">
        <v>53</v>
      </c>
      <c r="B37" s="1">
        <v>14110</v>
      </c>
      <c r="C37" s="2"/>
      <c r="D37" s="2">
        <v>157</v>
      </c>
      <c r="E37" s="2"/>
      <c r="F37" s="1">
        <v>11733</v>
      </c>
      <c r="G37" s="1">
        <v>2220</v>
      </c>
      <c r="H37" s="1">
        <v>18516</v>
      </c>
      <c r="I37" s="2">
        <v>206</v>
      </c>
      <c r="J37" s="1">
        <v>212959</v>
      </c>
      <c r="K37" s="1">
        <v>279451</v>
      </c>
      <c r="L37" s="1">
        <v>762062</v>
      </c>
      <c r="M37" s="46"/>
      <c r="N37" s="37">
        <f>IFERROR(B37/J37,0)</f>
        <v>6.625688512812325E-2</v>
      </c>
      <c r="O37" s="38">
        <f>IFERROR(I37/H37,0)</f>
        <v>1.1125513069777489E-2</v>
      </c>
      <c r="P37" s="36">
        <f>D37*250</f>
        <v>39250</v>
      </c>
      <c r="Q37" s="39">
        <f>ABS(P37-B37)/B37</f>
        <v>1.7817150956768248</v>
      </c>
    </row>
    <row r="38" spans="1:17" ht="13.5" thickBot="1" x14ac:dyDescent="0.35">
      <c r="A38" s="44" t="s">
        <v>67</v>
      </c>
      <c r="B38" s="2">
        <v>59</v>
      </c>
      <c r="C38" s="2"/>
      <c r="D38" s="2">
        <v>2</v>
      </c>
      <c r="E38" s="2"/>
      <c r="F38" s="2">
        <v>29</v>
      </c>
      <c r="G38" s="2">
        <v>28</v>
      </c>
      <c r="H38" s="2"/>
      <c r="I38" s="2"/>
      <c r="J38" s="1">
        <v>17626</v>
      </c>
      <c r="K38" s="2"/>
      <c r="L38" s="2"/>
      <c r="M38" s="46"/>
      <c r="N38" s="37">
        <f>IFERROR(B38/J38,0)</f>
        <v>3.3473278111880176E-3</v>
      </c>
      <c r="O38" s="38">
        <f>IFERROR(I38/H38,0)</f>
        <v>0</v>
      </c>
      <c r="P38" s="36">
        <f>D38*250</f>
        <v>500</v>
      </c>
      <c r="Q38" s="39">
        <f>ABS(P38-B38)/B38</f>
        <v>7.4745762711864403</v>
      </c>
    </row>
    <row r="39" spans="1:17" ht="15" thickBot="1" x14ac:dyDescent="0.35">
      <c r="A39" s="41" t="s">
        <v>21</v>
      </c>
      <c r="B39" s="1">
        <v>133111</v>
      </c>
      <c r="C39" s="2"/>
      <c r="D39" s="1">
        <v>4329</v>
      </c>
      <c r="E39" s="2"/>
      <c r="F39" s="1">
        <v>111201</v>
      </c>
      <c r="G39" s="1">
        <v>17581</v>
      </c>
      <c r="H39" s="1">
        <v>11388</v>
      </c>
      <c r="I39" s="2">
        <v>370</v>
      </c>
      <c r="J39" s="1">
        <v>2463645</v>
      </c>
      <c r="K39" s="1">
        <v>210764</v>
      </c>
      <c r="L39" s="1">
        <v>11689100</v>
      </c>
      <c r="M39" s="46"/>
      <c r="N39" s="37">
        <f>IFERROR(B39/J39,0)</f>
        <v>5.4030105798522111E-2</v>
      </c>
      <c r="O39" s="38">
        <f>IFERROR(I39/H39,0)</f>
        <v>3.249034070951879E-2</v>
      </c>
      <c r="P39" s="36">
        <f>D39*250</f>
        <v>1082250</v>
      </c>
      <c r="Q39" s="39">
        <f>ABS(P39-B39)/B39</f>
        <v>7.1304324961873924</v>
      </c>
    </row>
    <row r="40" spans="1:17" ht="15" thickBot="1" x14ac:dyDescent="0.35">
      <c r="A40" s="41" t="s">
        <v>46</v>
      </c>
      <c r="B40" s="1">
        <v>65929</v>
      </c>
      <c r="C40" s="2"/>
      <c r="D40" s="2">
        <v>863</v>
      </c>
      <c r="E40" s="2"/>
      <c r="F40" s="1">
        <v>55405</v>
      </c>
      <c r="G40" s="1">
        <v>9661</v>
      </c>
      <c r="H40" s="1">
        <v>16661</v>
      </c>
      <c r="I40" s="2">
        <v>218</v>
      </c>
      <c r="J40" s="1">
        <v>973714</v>
      </c>
      <c r="K40" s="1">
        <v>246076</v>
      </c>
      <c r="L40" s="1">
        <v>3956971</v>
      </c>
      <c r="M40" s="46"/>
      <c r="N40" s="37">
        <f>IFERROR(B40/J40,0)</f>
        <v>6.7708793341782078E-2</v>
      </c>
      <c r="O40" s="38">
        <f>IFERROR(I40/H40,0)</f>
        <v>1.3084448712562272E-2</v>
      </c>
      <c r="P40" s="36">
        <f>D40*250</f>
        <v>215750</v>
      </c>
      <c r="Q40" s="39">
        <f>ABS(P40-B40)/B40</f>
        <v>2.2724597673254561</v>
      </c>
    </row>
    <row r="41" spans="1:17" ht="15" thickBot="1" x14ac:dyDescent="0.35">
      <c r="A41" s="41" t="s">
        <v>37</v>
      </c>
      <c r="B41" s="1">
        <v>28471</v>
      </c>
      <c r="C41" s="2"/>
      <c r="D41" s="2">
        <v>494</v>
      </c>
      <c r="E41" s="2"/>
      <c r="F41" s="1">
        <v>5277</v>
      </c>
      <c r="G41" s="1">
        <v>22700</v>
      </c>
      <c r="H41" s="1">
        <v>6750</v>
      </c>
      <c r="I41" s="2">
        <v>117</v>
      </c>
      <c r="J41" s="1">
        <v>592700</v>
      </c>
      <c r="K41" s="1">
        <v>140526</v>
      </c>
      <c r="L41" s="1">
        <v>4217737</v>
      </c>
      <c r="M41" s="46"/>
      <c r="N41" s="37">
        <f>IFERROR(B41/J41,0)</f>
        <v>4.8036105955795515E-2</v>
      </c>
      <c r="O41" s="38">
        <f>IFERROR(I41/H41,0)</f>
        <v>1.7333333333333333E-2</v>
      </c>
      <c r="P41" s="36">
        <f>D41*250</f>
        <v>123500</v>
      </c>
      <c r="Q41" s="39">
        <f>ABS(P41-B41)/B41</f>
        <v>3.3377471813424187</v>
      </c>
    </row>
    <row r="42" spans="1:17" ht="15" thickBot="1" x14ac:dyDescent="0.35">
      <c r="A42" s="41" t="s">
        <v>19</v>
      </c>
      <c r="B42" s="1">
        <v>146125</v>
      </c>
      <c r="C42" s="2"/>
      <c r="D42" s="1">
        <v>7901</v>
      </c>
      <c r="E42" s="2"/>
      <c r="F42" s="1">
        <v>115857</v>
      </c>
      <c r="G42" s="1">
        <v>22367</v>
      </c>
      <c r="H42" s="1">
        <v>11414</v>
      </c>
      <c r="I42" s="2">
        <v>617</v>
      </c>
      <c r="J42" s="1">
        <v>1771448</v>
      </c>
      <c r="K42" s="1">
        <v>138373</v>
      </c>
      <c r="L42" s="1">
        <v>12801989</v>
      </c>
      <c r="M42" s="46"/>
      <c r="N42" s="37">
        <f>IFERROR(B42/J42,0)</f>
        <v>8.2489014636613664E-2</v>
      </c>
      <c r="O42" s="38">
        <f>IFERROR(I42/H42,0)</f>
        <v>5.405642193797091E-2</v>
      </c>
      <c r="P42" s="36">
        <f>D42*250</f>
        <v>1975250</v>
      </c>
      <c r="Q42" s="39">
        <f>ABS(P42-B42)/B42</f>
        <v>12.517536355859709</v>
      </c>
    </row>
    <row r="43" spans="1:17" ht="13.5" thickBot="1" x14ac:dyDescent="0.35">
      <c r="A43" s="44" t="s">
        <v>65</v>
      </c>
      <c r="B43" s="1">
        <v>35507</v>
      </c>
      <c r="C43" s="2"/>
      <c r="D43" s="2">
        <v>500</v>
      </c>
      <c r="E43" s="2"/>
      <c r="F43" s="1">
        <v>2267</v>
      </c>
      <c r="G43" s="1">
        <v>32740</v>
      </c>
      <c r="H43" s="1">
        <v>10484</v>
      </c>
      <c r="I43" s="2">
        <v>148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7.6511669500272592E-2</v>
      </c>
      <c r="O43" s="38">
        <f>IFERROR(I43/H43,0)</f>
        <v>1.4116749332315911E-2</v>
      </c>
      <c r="P43" s="36">
        <f>D43*250</f>
        <v>125000</v>
      </c>
      <c r="Q43" s="39">
        <f>ABS(P43-B43)/B43</f>
        <v>2.5204325907567524</v>
      </c>
    </row>
    <row r="44" spans="1:17" ht="15" thickBot="1" x14ac:dyDescent="0.35">
      <c r="A44" s="41" t="s">
        <v>40</v>
      </c>
      <c r="B44" s="1">
        <v>22676</v>
      </c>
      <c r="C44" s="2"/>
      <c r="D44" s="1">
        <v>1062</v>
      </c>
      <c r="E44" s="2"/>
      <c r="F44" s="1">
        <v>2185</v>
      </c>
      <c r="G44" s="1">
        <v>19429</v>
      </c>
      <c r="H44" s="1">
        <v>21405</v>
      </c>
      <c r="I44" s="1">
        <v>1002</v>
      </c>
      <c r="J44" s="1">
        <v>598317</v>
      </c>
      <c r="K44" s="1">
        <v>564790</v>
      </c>
      <c r="L44" s="1">
        <v>1059361</v>
      </c>
      <c r="M44" s="48"/>
      <c r="N44" s="37">
        <f>IFERROR(B44/J44,0)</f>
        <v>3.7899641828662733E-2</v>
      </c>
      <c r="O44" s="38">
        <f>IFERROR(I44/H44,0)</f>
        <v>4.6811492641906094E-2</v>
      </c>
      <c r="P44" s="36">
        <f>D44*250</f>
        <v>265500</v>
      </c>
      <c r="Q44" s="39">
        <f>ABS(P44-B44)/B44</f>
        <v>10.708414182395485</v>
      </c>
    </row>
    <row r="45" spans="1:17" ht="15" thickBot="1" x14ac:dyDescent="0.35">
      <c r="A45" s="41" t="s">
        <v>25</v>
      </c>
      <c r="B45" s="1">
        <v>126213</v>
      </c>
      <c r="C45" s="2"/>
      <c r="D45" s="1">
        <v>2942</v>
      </c>
      <c r="E45" s="2"/>
      <c r="F45" s="1">
        <v>51431</v>
      </c>
      <c r="G45" s="1">
        <v>71840</v>
      </c>
      <c r="H45" s="1">
        <v>24513</v>
      </c>
      <c r="I45" s="2">
        <v>571</v>
      </c>
      <c r="J45" s="1">
        <v>1083009</v>
      </c>
      <c r="K45" s="1">
        <v>210346</v>
      </c>
      <c r="L45" s="1">
        <v>5148714</v>
      </c>
      <c r="M45" s="46"/>
      <c r="N45" s="37">
        <f>IFERROR(B45/J45,0)</f>
        <v>0.11653919773519887</v>
      </c>
      <c r="O45" s="38">
        <f>IFERROR(I45/H45,0)</f>
        <v>2.3293762493370864E-2</v>
      </c>
      <c r="P45" s="36">
        <f>D45*250</f>
        <v>735500</v>
      </c>
      <c r="Q45" s="39">
        <f>ABS(P45-B45)/B45</f>
        <v>4.8274504211135145</v>
      </c>
    </row>
    <row r="46" spans="1:17" ht="15" thickBot="1" x14ac:dyDescent="0.35">
      <c r="A46" s="41" t="s">
        <v>54</v>
      </c>
      <c r="B46" s="1">
        <v>15571</v>
      </c>
      <c r="C46" s="2"/>
      <c r="D46" s="2">
        <v>173</v>
      </c>
      <c r="E46" s="2"/>
      <c r="F46" s="1">
        <v>12964</v>
      </c>
      <c r="G46" s="1">
        <v>2434</v>
      </c>
      <c r="H46" s="1">
        <v>17601</v>
      </c>
      <c r="I46" s="2">
        <v>196</v>
      </c>
      <c r="J46" s="1">
        <v>157889</v>
      </c>
      <c r="K46" s="1">
        <v>178474</v>
      </c>
      <c r="L46" s="1">
        <v>884659</v>
      </c>
      <c r="M46" s="46"/>
      <c r="N46" s="37">
        <f>IFERROR(B46/J46,0)</f>
        <v>9.8619916523633694E-2</v>
      </c>
      <c r="O46" s="38">
        <f>IFERROR(I46/H46,0)</f>
        <v>1.1135730924379297E-2</v>
      </c>
      <c r="P46" s="36">
        <f>D46*250</f>
        <v>43250</v>
      </c>
      <c r="Q46" s="39">
        <f>ABS(P46-B46)/B46</f>
        <v>1.7775993834692698</v>
      </c>
    </row>
    <row r="47" spans="1:17" ht="15" thickBot="1" x14ac:dyDescent="0.35">
      <c r="A47" s="41" t="s">
        <v>20</v>
      </c>
      <c r="B47" s="1">
        <v>166587</v>
      </c>
      <c r="C47" s="2"/>
      <c r="D47" s="1">
        <v>1931</v>
      </c>
      <c r="E47" s="2"/>
      <c r="F47" s="1">
        <v>149698</v>
      </c>
      <c r="G47" s="1">
        <v>14958</v>
      </c>
      <c r="H47" s="1">
        <v>24393</v>
      </c>
      <c r="I47" s="2">
        <v>283</v>
      </c>
      <c r="J47" s="1">
        <v>2362943</v>
      </c>
      <c r="K47" s="1">
        <v>346007</v>
      </c>
      <c r="L47" s="1">
        <v>6829174</v>
      </c>
      <c r="M47" s="46"/>
      <c r="N47" s="37">
        <f>IFERROR(B47/J47,0)</f>
        <v>7.0499796228686004E-2</v>
      </c>
      <c r="O47" s="38">
        <f>IFERROR(I47/H47,0)</f>
        <v>1.1601689009141967E-2</v>
      </c>
      <c r="P47" s="36">
        <f>D47*250</f>
        <v>482750</v>
      </c>
      <c r="Q47" s="39">
        <f>ABS(P47-B47)/B47</f>
        <v>1.8978851891203996</v>
      </c>
    </row>
    <row r="48" spans="1:17" ht="15" thickBot="1" x14ac:dyDescent="0.35">
      <c r="A48" s="41" t="s">
        <v>15</v>
      </c>
      <c r="B48" s="1">
        <v>677890</v>
      </c>
      <c r="C48" s="2"/>
      <c r="D48" s="1">
        <v>14034</v>
      </c>
      <c r="E48" s="2"/>
      <c r="F48" s="1">
        <v>578571</v>
      </c>
      <c r="G48" s="1">
        <v>85285</v>
      </c>
      <c r="H48" s="1">
        <v>23379</v>
      </c>
      <c r="I48" s="2">
        <v>484</v>
      </c>
      <c r="J48" s="1">
        <v>5826726</v>
      </c>
      <c r="K48" s="1">
        <v>200950</v>
      </c>
      <c r="L48" s="1">
        <v>28995881</v>
      </c>
      <c r="M48" s="46"/>
      <c r="N48" s="37">
        <f>IFERROR(B48/J48,0)</f>
        <v>0.11634149263239768</v>
      </c>
      <c r="O48" s="38">
        <f>IFERROR(I48/H48,0)</f>
        <v>2.0702339706574275E-2</v>
      </c>
      <c r="P48" s="36">
        <f>D48*250</f>
        <v>3508500</v>
      </c>
      <c r="Q48" s="39">
        <f>ABS(P48-B48)/B48</f>
        <v>4.1756184631724915</v>
      </c>
    </row>
    <row r="49" spans="1:17" ht="13.5" thickBot="1" x14ac:dyDescent="0.35">
      <c r="A49" s="53" t="s">
        <v>66</v>
      </c>
      <c r="B49" s="54">
        <v>1191</v>
      </c>
      <c r="C49" s="55"/>
      <c r="D49" s="55">
        <v>18</v>
      </c>
      <c r="E49" s="55"/>
      <c r="F49" s="54">
        <v>1070</v>
      </c>
      <c r="G49" s="55">
        <v>103</v>
      </c>
      <c r="H49" s="55"/>
      <c r="I49" s="55"/>
      <c r="J49" s="54">
        <v>17459</v>
      </c>
      <c r="K49" s="55"/>
      <c r="L49" s="55"/>
      <c r="M49" s="46"/>
      <c r="N49" s="37">
        <f>IFERROR(B49/J49,0)</f>
        <v>6.8216965461939408E-2</v>
      </c>
      <c r="O49" s="38">
        <f>IFERROR(I49/H49,0)</f>
        <v>0</v>
      </c>
      <c r="P49" s="36">
        <f>D49*250</f>
        <v>4500</v>
      </c>
      <c r="Q49" s="39">
        <f>ABS(P49-B49)/B49</f>
        <v>2.7783375314861463</v>
      </c>
    </row>
    <row r="50" spans="1:17" ht="15" thickBot="1" x14ac:dyDescent="0.35">
      <c r="A50" s="41" t="s">
        <v>28</v>
      </c>
      <c r="B50" s="1">
        <v>55673</v>
      </c>
      <c r="C50" s="2"/>
      <c r="D50" s="2">
        <v>427</v>
      </c>
      <c r="E50" s="2"/>
      <c r="F50" s="1">
        <v>47084</v>
      </c>
      <c r="G50" s="1">
        <v>8162</v>
      </c>
      <c r="H50" s="1">
        <v>17365</v>
      </c>
      <c r="I50" s="2">
        <v>133</v>
      </c>
      <c r="J50" s="1">
        <v>872639</v>
      </c>
      <c r="K50" s="1">
        <v>272193</v>
      </c>
      <c r="L50" s="1">
        <v>3205958</v>
      </c>
      <c r="M50" s="46"/>
      <c r="N50" s="37">
        <f>IFERROR(B50/J50,0)</f>
        <v>6.3798432112248019E-2</v>
      </c>
      <c r="O50" s="38">
        <f>IFERROR(I50/H50,0)</f>
        <v>7.6590843651022167E-3</v>
      </c>
      <c r="P50" s="36">
        <f>D50*250</f>
        <v>106750</v>
      </c>
      <c r="Q50" s="39">
        <f>ABS(P50-B50)/B50</f>
        <v>0.91744651806081945</v>
      </c>
    </row>
    <row r="51" spans="1:17" ht="15" thickBot="1" x14ac:dyDescent="0.35">
      <c r="A51" s="41" t="s">
        <v>48</v>
      </c>
      <c r="B51" s="1">
        <v>1656</v>
      </c>
      <c r="C51" s="2"/>
      <c r="D51" s="2">
        <v>58</v>
      </c>
      <c r="E51" s="2"/>
      <c r="F51" s="1">
        <v>1468</v>
      </c>
      <c r="G51" s="2">
        <v>130</v>
      </c>
      <c r="H51" s="1">
        <v>2654</v>
      </c>
      <c r="I51" s="2">
        <v>93</v>
      </c>
      <c r="J51" s="1">
        <v>147170</v>
      </c>
      <c r="K51" s="1">
        <v>235854</v>
      </c>
      <c r="L51" s="1">
        <v>623989</v>
      </c>
      <c r="M51" s="46"/>
      <c r="N51" s="37">
        <f>IFERROR(B51/J51,0)</f>
        <v>1.1252293266290684E-2</v>
      </c>
      <c r="O51" s="38">
        <f>IFERROR(I51/H51,0)</f>
        <v>3.5041446872645064E-2</v>
      </c>
      <c r="P51" s="36">
        <f>D51*250</f>
        <v>14500</v>
      </c>
      <c r="Q51" s="39">
        <f>ABS(P51-B51)/B51</f>
        <v>7.7560386473429954</v>
      </c>
    </row>
    <row r="52" spans="1:17" ht="15" thickBot="1" x14ac:dyDescent="0.35">
      <c r="A52" s="41" t="s">
        <v>29</v>
      </c>
      <c r="B52" s="1">
        <v>129289</v>
      </c>
      <c r="C52" s="2"/>
      <c r="D52" s="1">
        <v>2697</v>
      </c>
      <c r="E52" s="2"/>
      <c r="F52" s="1">
        <v>15967</v>
      </c>
      <c r="G52" s="1">
        <v>110625</v>
      </c>
      <c r="H52" s="1">
        <v>15147</v>
      </c>
      <c r="I52" s="2">
        <v>316</v>
      </c>
      <c r="J52" s="1">
        <v>1827862</v>
      </c>
      <c r="K52" s="1">
        <v>214148</v>
      </c>
      <c r="L52" s="1">
        <v>8535519</v>
      </c>
      <c r="M52" s="46"/>
      <c r="N52" s="37">
        <f>IFERROR(B52/J52,0)</f>
        <v>7.0732363821776487E-2</v>
      </c>
      <c r="O52" s="38">
        <f>IFERROR(I52/H52,0)</f>
        <v>2.0862216940648312E-2</v>
      </c>
      <c r="P52" s="36">
        <f>D52*250</f>
        <v>674250</v>
      </c>
      <c r="Q52" s="39">
        <f>ABS(P52-B52)/B52</f>
        <v>4.2150608327081187</v>
      </c>
    </row>
    <row r="53" spans="1:17" ht="15" thickBot="1" x14ac:dyDescent="0.35">
      <c r="A53" s="41" t="s">
        <v>9</v>
      </c>
      <c r="B53" s="1">
        <v>80480</v>
      </c>
      <c r="C53" s="2"/>
      <c r="D53" s="1">
        <v>1978</v>
      </c>
      <c r="E53" s="2"/>
      <c r="F53" s="1">
        <v>37176</v>
      </c>
      <c r="G53" s="1">
        <v>41326</v>
      </c>
      <c r="H53" s="1">
        <v>10569</v>
      </c>
      <c r="I53" s="2">
        <v>260</v>
      </c>
      <c r="J53" s="1">
        <v>1583903</v>
      </c>
      <c r="K53" s="1">
        <v>208001</v>
      </c>
      <c r="L53" s="1">
        <v>7614893</v>
      </c>
      <c r="M53" s="46"/>
      <c r="N53" s="37">
        <f>IFERROR(B53/J53,0)</f>
        <v>5.0811192352056909E-2</v>
      </c>
      <c r="O53" s="38">
        <f>IFERROR(I53/H53,0)</f>
        <v>2.4600246002460024E-2</v>
      </c>
      <c r="P53" s="36">
        <f>D53*250</f>
        <v>494500</v>
      </c>
      <c r="Q53" s="39">
        <f>ABS(P53-B53)/B53</f>
        <v>5.1443836978131214</v>
      </c>
    </row>
    <row r="54" spans="1:17" ht="15" thickBot="1" x14ac:dyDescent="0.35">
      <c r="A54" s="41" t="s">
        <v>56</v>
      </c>
      <c r="B54" s="1">
        <v>11808</v>
      </c>
      <c r="C54" s="2"/>
      <c r="D54" s="2">
        <v>254</v>
      </c>
      <c r="E54" s="2"/>
      <c r="F54" s="1">
        <v>8748</v>
      </c>
      <c r="G54" s="1">
        <v>2806</v>
      </c>
      <c r="H54" s="1">
        <v>6589</v>
      </c>
      <c r="I54" s="2">
        <v>142</v>
      </c>
      <c r="J54" s="1">
        <v>463686</v>
      </c>
      <c r="K54" s="1">
        <v>258732</v>
      </c>
      <c r="L54" s="1">
        <v>1792147</v>
      </c>
      <c r="M54" s="46"/>
      <c r="N54" s="37">
        <f>IFERROR(B54/J54,0)</f>
        <v>2.5465508986684954E-2</v>
      </c>
      <c r="O54" s="38">
        <f>IFERROR(I54/H54,0)</f>
        <v>2.1551069965093338E-2</v>
      </c>
      <c r="P54" s="36">
        <f>D54*250</f>
        <v>63500</v>
      </c>
      <c r="Q54" s="39">
        <f>ABS(P54-B54)/B54</f>
        <v>4.3777100271002709</v>
      </c>
    </row>
    <row r="55" spans="1:17" ht="15" thickBot="1" x14ac:dyDescent="0.35">
      <c r="A55" s="41" t="s">
        <v>22</v>
      </c>
      <c r="B55" s="1">
        <v>83334</v>
      </c>
      <c r="C55" s="2"/>
      <c r="D55" s="1">
        <v>1183</v>
      </c>
      <c r="E55" s="2"/>
      <c r="F55" s="1">
        <v>73964</v>
      </c>
      <c r="G55" s="1">
        <v>8187</v>
      </c>
      <c r="H55" s="1">
        <v>14313</v>
      </c>
      <c r="I55" s="2">
        <v>203</v>
      </c>
      <c r="J55" s="1">
        <v>1321507</v>
      </c>
      <c r="K55" s="1">
        <v>226968</v>
      </c>
      <c r="L55" s="1">
        <v>5822434</v>
      </c>
      <c r="M55" s="46"/>
      <c r="N55" s="37">
        <f>IFERROR(B55/J55,0)</f>
        <v>6.3059824881744858E-2</v>
      </c>
      <c r="O55" s="38">
        <f>IFERROR(I55/H55,0)</f>
        <v>1.4182910640676309E-2</v>
      </c>
      <c r="P55" s="36">
        <f>D55*250</f>
        <v>295750</v>
      </c>
      <c r="Q55" s="39">
        <f>ABS(P55-B55)/B55</f>
        <v>2.5489716082271343</v>
      </c>
    </row>
    <row r="56" spans="1:17" ht="15" thickBot="1" x14ac:dyDescent="0.35">
      <c r="A56" s="51" t="s">
        <v>55</v>
      </c>
      <c r="B56" s="29">
        <v>4151</v>
      </c>
      <c r="C56" s="13"/>
      <c r="D56" s="13">
        <v>42</v>
      </c>
      <c r="E56" s="13"/>
      <c r="F56" s="29">
        <v>3451</v>
      </c>
      <c r="G56" s="13">
        <v>658</v>
      </c>
      <c r="H56" s="29">
        <v>7172</v>
      </c>
      <c r="I56" s="13">
        <v>73</v>
      </c>
      <c r="J56" s="29">
        <v>128940</v>
      </c>
      <c r="K56" s="29">
        <v>222787</v>
      </c>
      <c r="L56" s="29">
        <v>578759</v>
      </c>
      <c r="M56" s="46"/>
      <c r="N56" s="37">
        <f>IFERROR(B56/J56,0)</f>
        <v>3.2193268186753526E-2</v>
      </c>
      <c r="O56" s="38">
        <f>IFERROR(I56/H56,0)</f>
        <v>1.0178471834913553E-2</v>
      </c>
      <c r="P56" s="36">
        <f>D56*250</f>
        <v>10500</v>
      </c>
      <c r="Q56" s="39">
        <f>ABS(P56-B56)/B56</f>
        <v>1.5295109612141653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FA892AF-0921-41A5-B7C3-FEFB353B3B4B}"/>
    <hyperlink ref="A48" r:id="rId2" display="https://www.worldometers.info/coronavirus/usa/texas/" xr:uid="{7C604EAE-AF02-4EFC-8C6C-7D8238E4E64F}"/>
    <hyperlink ref="A11" r:id="rId3" display="https://www.worldometers.info/coronavirus/usa/florida/" xr:uid="{4D3A12F7-97FE-4A2D-A427-45124BEE4EFB}"/>
    <hyperlink ref="A35" r:id="rId4" display="https://www.worldometers.info/coronavirus/usa/new-york/" xr:uid="{44A777B9-61E7-4C87-8420-6873444E31E8}"/>
    <hyperlink ref="A12" r:id="rId5" display="https://www.worldometers.info/coronavirus/usa/georgia/" xr:uid="{8249F3DA-4543-44E8-8431-CC80ACD42A66}"/>
    <hyperlink ref="A16" r:id="rId6" display="https://www.worldometers.info/coronavirus/usa/illinois/" xr:uid="{2CBB40DF-498A-43BE-BFDA-26DAED3BEB71}"/>
    <hyperlink ref="A4" r:id="rId7" display="https://www.worldometers.info/coronavirus/usa/arizona/" xr:uid="{3D6BBCFD-075D-4D4E-AF37-83C974C70C5A}"/>
    <hyperlink ref="A33" r:id="rId8" display="https://www.worldometers.info/coronavirus/usa/new-jersey/" xr:uid="{B3ECC314-D1E8-415B-819F-DFE67D2A2AA4}"/>
    <hyperlink ref="A36" r:id="rId9" display="https://www.worldometers.info/coronavirus/usa/north-carolina/" xr:uid="{28724E63-FFE7-45D1-B4E6-8D03094CE7AB}"/>
    <hyperlink ref="A47" r:id="rId10" display="https://www.worldometers.info/coronavirus/usa/tennessee/" xr:uid="{ADFA1D86-E525-4C4D-81D4-0D89868ADB18}"/>
    <hyperlink ref="A21" r:id="rId11" display="https://www.worldometers.info/coronavirus/usa/louisiana/" xr:uid="{2FD2C3DB-06DF-4D6B-A626-A4D3D9000E9F}"/>
    <hyperlink ref="A42" r:id="rId12" display="https://www.worldometers.info/coronavirus/usa/pennsylvania/" xr:uid="{AB84A92B-97DB-43E8-A037-6FEEC25B79AB}"/>
    <hyperlink ref="A2" r:id="rId13" display="https://www.worldometers.info/coronavirus/usa/alabama/" xr:uid="{5C12291D-0650-4CF3-85C1-3CC70B33A666}"/>
    <hyperlink ref="A39" r:id="rId14" display="https://www.worldometers.info/coronavirus/usa/ohio/" xr:uid="{7F3ADAEF-E28C-4B3F-9C50-1CDE6DAF1691}"/>
    <hyperlink ref="A52" r:id="rId15" display="https://www.worldometers.info/coronavirus/usa/virginia/" xr:uid="{D08662E7-30DD-4347-9810-96773E46FF79}"/>
    <hyperlink ref="A45" r:id="rId16" display="https://www.worldometers.info/coronavirus/usa/south-carolina/" xr:uid="{C6A18AC0-DBFF-4941-9D33-BBD20BAD508C}"/>
    <hyperlink ref="A24" r:id="rId17" display="https://www.worldometers.info/coronavirus/usa/massachusetts/" xr:uid="{5DAD67B3-7ED8-40BE-BEB9-3E3A1B7F5BD5}"/>
    <hyperlink ref="A25" r:id="rId18" display="https://www.worldometers.info/coronavirus/usa/michigan/" xr:uid="{F930CE09-3CD1-47F2-A705-C45A684DA4E7}"/>
    <hyperlink ref="A23" r:id="rId19" display="https://www.worldometers.info/coronavirus/usa/maryland/" xr:uid="{86AF95E1-FC64-4199-B538-558E1B148D69}"/>
    <hyperlink ref="A17" r:id="rId20" display="https://www.worldometers.info/coronavirus/usa/indiana/" xr:uid="{69F33CFA-431E-4612-A7F6-CF6C15074168}"/>
    <hyperlink ref="A28" r:id="rId21" display="https://www.worldometers.info/coronavirus/usa/missouri/" xr:uid="{3F5C110C-5F0B-4A05-9468-27ED1DB98234}"/>
    <hyperlink ref="A27" r:id="rId22" display="https://www.worldometers.info/coronavirus/usa/mississippi/" xr:uid="{9ABF23CE-B50F-4AD8-8DCC-953CCD7232F5}"/>
    <hyperlink ref="A55" r:id="rId23" display="https://www.worldometers.info/coronavirus/usa/wisconsin/" xr:uid="{78198F08-E89A-49C7-872C-3102D43006DF}"/>
    <hyperlink ref="A26" r:id="rId24" display="https://www.worldometers.info/coronavirus/usa/minnesota/" xr:uid="{15505AE8-3D2C-4598-894D-F316EF463A92}"/>
    <hyperlink ref="A53" r:id="rId25" display="https://www.worldometers.info/coronavirus/usa/washington/" xr:uid="{EA6243D1-0426-4B94-8BDF-FBAA3DE2A603}"/>
    <hyperlink ref="A31" r:id="rId26" display="https://www.worldometers.info/coronavirus/usa/nevada/" xr:uid="{6609B543-52D9-44D2-AFD4-451CFEE7F4EA}"/>
    <hyperlink ref="A18" r:id="rId27" display="https://www.worldometers.info/coronavirus/usa/iowa/" xr:uid="{0911CE14-C5D8-4863-9AC3-A3624C19C212}"/>
    <hyperlink ref="A5" r:id="rId28" display="https://www.worldometers.info/coronavirus/usa/arkansas/" xr:uid="{DF4ABC76-2FCB-4BEF-BB6D-EB04ADE6BFEB}"/>
    <hyperlink ref="A40" r:id="rId29" display="https://www.worldometers.info/coronavirus/usa/oklahoma/" xr:uid="{500D2A80-31FE-4E5C-9B4D-61D580B32259}"/>
    <hyperlink ref="A7" r:id="rId30" display="https://www.worldometers.info/coronavirus/usa/colorado/" xr:uid="{78D2B074-B315-480C-899F-144CF5E1ED95}"/>
    <hyperlink ref="A50" r:id="rId31" display="https://www.worldometers.info/coronavirus/usa/utah/" xr:uid="{62B80705-ECD0-4278-A846-DBCE19C66E73}"/>
    <hyperlink ref="A20" r:id="rId32" display="https://www.worldometers.info/coronavirus/usa/kentucky/" xr:uid="{FFC01392-454B-4AB5-A718-2D643D82EF3C}"/>
    <hyperlink ref="A8" r:id="rId33" display="https://www.worldometers.info/coronavirus/usa/connecticut/" xr:uid="{83820D3C-4C73-431E-B4E0-7ED233075E64}"/>
    <hyperlink ref="A19" r:id="rId34" display="https://www.worldometers.info/coronavirus/usa/kansas/" xr:uid="{21EB7DCA-1ACE-4AE9-B51A-84E1E57924DD}"/>
    <hyperlink ref="A30" r:id="rId35" display="https://www.worldometers.info/coronavirus/usa/nebraska/" xr:uid="{63D3158E-1CEB-46A8-8A2C-C85CD569FEB7}"/>
    <hyperlink ref="A15" r:id="rId36" display="https://www.worldometers.info/coronavirus/usa/idaho/" xr:uid="{78FE291A-8A88-4237-A708-0C72498BBB8F}"/>
    <hyperlink ref="A41" r:id="rId37" display="https://www.worldometers.info/coronavirus/usa/oregon/" xr:uid="{DEC85404-D54F-4931-93BC-A08FD30EB725}"/>
    <hyperlink ref="A34" r:id="rId38" display="https://www.worldometers.info/coronavirus/usa/new-mexico/" xr:uid="{359B9D9D-224B-41AE-A1FA-3887FA520B43}"/>
    <hyperlink ref="A44" r:id="rId39" display="https://www.worldometers.info/coronavirus/usa/rhode-island/" xr:uid="{708CB3C5-6B20-4F01-BBA5-7B3FDF030880}"/>
    <hyperlink ref="A9" r:id="rId40" display="https://www.worldometers.info/coronavirus/usa/delaware/" xr:uid="{DD944DE8-F465-44EF-B33B-985C4A00513C}"/>
    <hyperlink ref="A46" r:id="rId41" display="https://www.worldometers.info/coronavirus/usa/south-dakota/" xr:uid="{49E6B3C9-84CD-4A87-A36F-5989B91E0A63}"/>
    <hyperlink ref="A10" r:id="rId42" display="https://www.worldometers.info/coronavirus/usa/district-of-columbia/" xr:uid="{903C0BD3-7975-4F12-9C63-3775AE55360D}"/>
    <hyperlink ref="A37" r:id="rId43" display="https://www.worldometers.info/coronavirus/usa/north-dakota/" xr:uid="{5AA749F3-11F4-4379-AB4B-209CA8700B63}"/>
    <hyperlink ref="A54" r:id="rId44" display="https://www.worldometers.info/coronavirus/usa/west-virginia/" xr:uid="{614C6CD7-55D9-442B-B3E9-26B831032E40}"/>
    <hyperlink ref="A14" r:id="rId45" display="https://www.worldometers.info/coronavirus/usa/hawaii/" xr:uid="{71B34D9A-E3C5-45EF-8514-59C57EE1C609}"/>
    <hyperlink ref="A29" r:id="rId46" display="https://www.worldometers.info/coronavirus/usa/montana/" xr:uid="{9C3D40FE-6071-432E-8B03-9E3AC739B611}"/>
    <hyperlink ref="A32" r:id="rId47" display="https://www.worldometers.info/coronavirus/usa/new-hampshire/" xr:uid="{1E9EB9B0-FAA6-47D0-8D29-77BBE568F840}"/>
    <hyperlink ref="A3" r:id="rId48" display="https://www.worldometers.info/coronavirus/usa/alaska/" xr:uid="{2CFF470F-F17A-498D-B6E3-CC3E3C6B80A8}"/>
    <hyperlink ref="A22" r:id="rId49" display="https://www.worldometers.info/coronavirus/usa/maine/" xr:uid="{33022FF1-448C-46A2-8661-F32613F877F6}"/>
    <hyperlink ref="A56" r:id="rId50" display="https://www.worldometers.info/coronavirus/usa/wyoming/" xr:uid="{32B2B127-A371-4E4D-ACB7-960D00E62BC1}"/>
    <hyperlink ref="A51" r:id="rId51" display="https://www.worldometers.info/coronavirus/usa/vermont/" xr:uid="{9AB8FF6B-9FAB-46BB-AABD-F75B2AD13DB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2285</v>
      </c>
    </row>
    <row r="3" spans="1:2" ht="15" thickBot="1" x14ac:dyDescent="0.4">
      <c r="A3" s="41" t="s">
        <v>52</v>
      </c>
      <c r="B3" s="31">
        <v>42</v>
      </c>
    </row>
    <row r="4" spans="1:2" ht="15" thickBot="1" x14ac:dyDescent="0.4">
      <c r="A4" s="41" t="s">
        <v>33</v>
      </c>
      <c r="B4" s="31">
        <v>5251</v>
      </c>
    </row>
    <row r="5" spans="1:2" ht="15" thickBot="1" x14ac:dyDescent="0.4">
      <c r="A5" s="41" t="s">
        <v>34</v>
      </c>
      <c r="B5" s="31">
        <v>928</v>
      </c>
    </row>
    <row r="6" spans="1:2" ht="15" thickBot="1" x14ac:dyDescent="0.4">
      <c r="A6" s="41" t="s">
        <v>10</v>
      </c>
      <c r="B6" s="31">
        <v>13990</v>
      </c>
    </row>
    <row r="7" spans="1:2" ht="15" thickBot="1" x14ac:dyDescent="0.4">
      <c r="A7" s="41" t="s">
        <v>18</v>
      </c>
      <c r="B7" s="31">
        <v>1977</v>
      </c>
    </row>
    <row r="8" spans="1:2" ht="15" thickBot="1" x14ac:dyDescent="0.4">
      <c r="A8" s="41" t="s">
        <v>23</v>
      </c>
      <c r="B8" s="31">
        <v>4474</v>
      </c>
    </row>
    <row r="9" spans="1:2" ht="15" thickBot="1" x14ac:dyDescent="0.4">
      <c r="A9" s="41" t="s">
        <v>43</v>
      </c>
      <c r="B9" s="31">
        <v>609</v>
      </c>
    </row>
    <row r="10" spans="1:2" ht="29.5" thickBot="1" x14ac:dyDescent="0.4">
      <c r="A10" s="41" t="s">
        <v>63</v>
      </c>
      <c r="B10" s="31">
        <v>615</v>
      </c>
    </row>
    <row r="11" spans="1:2" ht="15" thickBot="1" x14ac:dyDescent="0.4">
      <c r="A11" s="41" t="s">
        <v>13</v>
      </c>
      <c r="B11" s="31">
        <v>12121</v>
      </c>
    </row>
    <row r="12" spans="1:2" ht="15" thickBot="1" x14ac:dyDescent="0.4">
      <c r="A12" s="41" t="s">
        <v>16</v>
      </c>
      <c r="B12" s="31">
        <v>6128</v>
      </c>
    </row>
    <row r="13" spans="1:2" ht="15" thickBot="1" x14ac:dyDescent="0.4">
      <c r="A13" s="44" t="s">
        <v>64</v>
      </c>
      <c r="B13" s="31">
        <v>20</v>
      </c>
    </row>
    <row r="14" spans="1:2" ht="15" thickBot="1" x14ac:dyDescent="0.4">
      <c r="A14" s="41" t="s">
        <v>47</v>
      </c>
      <c r="B14" s="31">
        <v>91</v>
      </c>
    </row>
    <row r="15" spans="1:2" ht="15" thickBot="1" x14ac:dyDescent="0.4">
      <c r="A15" s="41" t="s">
        <v>49</v>
      </c>
      <c r="B15" s="31">
        <v>406</v>
      </c>
    </row>
    <row r="16" spans="1:2" ht="15" thickBot="1" x14ac:dyDescent="0.4">
      <c r="A16" s="41" t="s">
        <v>12</v>
      </c>
      <c r="B16" s="31">
        <v>8433</v>
      </c>
    </row>
    <row r="17" spans="1:2" ht="15" thickBot="1" x14ac:dyDescent="0.4">
      <c r="A17" s="41" t="s">
        <v>27</v>
      </c>
      <c r="B17" s="31">
        <v>3397</v>
      </c>
    </row>
    <row r="18" spans="1:2" ht="15" thickBot="1" x14ac:dyDescent="0.4">
      <c r="A18" s="41" t="s">
        <v>41</v>
      </c>
      <c r="B18" s="31">
        <v>1204</v>
      </c>
    </row>
    <row r="19" spans="1:2" ht="15" thickBot="1" x14ac:dyDescent="0.4">
      <c r="A19" s="41" t="s">
        <v>45</v>
      </c>
      <c r="B19" s="31">
        <v>499</v>
      </c>
    </row>
    <row r="20" spans="1:2" ht="15" thickBot="1" x14ac:dyDescent="0.4">
      <c r="A20" s="41" t="s">
        <v>38</v>
      </c>
      <c r="B20" s="31">
        <v>1013</v>
      </c>
    </row>
    <row r="21" spans="1:2" ht="15" thickBot="1" x14ac:dyDescent="0.4">
      <c r="A21" s="41" t="s">
        <v>14</v>
      </c>
      <c r="B21" s="31">
        <v>5140</v>
      </c>
    </row>
    <row r="22" spans="1:2" ht="15" thickBot="1" x14ac:dyDescent="0.4">
      <c r="A22" s="41" t="s">
        <v>39</v>
      </c>
      <c r="B22" s="31">
        <v>134</v>
      </c>
    </row>
    <row r="23" spans="1:2" ht="15" thickBot="1" x14ac:dyDescent="0.4">
      <c r="A23" s="41" t="s">
        <v>26</v>
      </c>
      <c r="B23" s="31">
        <v>3816</v>
      </c>
    </row>
    <row r="24" spans="1:2" ht="15" thickBot="1" x14ac:dyDescent="0.4">
      <c r="A24" s="41" t="s">
        <v>17</v>
      </c>
      <c r="B24" s="31">
        <v>9146</v>
      </c>
    </row>
    <row r="25" spans="1:2" ht="15" thickBot="1" x14ac:dyDescent="0.4">
      <c r="A25" s="41" t="s">
        <v>11</v>
      </c>
      <c r="B25" s="31">
        <v>6887</v>
      </c>
    </row>
    <row r="26" spans="1:2" ht="15" thickBot="1" x14ac:dyDescent="0.4">
      <c r="A26" s="41" t="s">
        <v>32</v>
      </c>
      <c r="B26" s="31">
        <v>1921</v>
      </c>
    </row>
    <row r="27" spans="1:2" ht="15" thickBot="1" x14ac:dyDescent="0.4">
      <c r="A27" s="41" t="s">
        <v>30</v>
      </c>
      <c r="B27" s="31">
        <v>2623</v>
      </c>
    </row>
    <row r="28" spans="1:2" ht="15" thickBot="1" x14ac:dyDescent="0.4">
      <c r="A28" s="41" t="s">
        <v>35</v>
      </c>
      <c r="B28" s="31">
        <v>1782</v>
      </c>
    </row>
    <row r="29" spans="1:2" ht="15" thickBot="1" x14ac:dyDescent="0.4">
      <c r="A29" s="41" t="s">
        <v>51</v>
      </c>
      <c r="B29" s="31">
        <v>122</v>
      </c>
    </row>
    <row r="30" spans="1:2" ht="15" thickBot="1" x14ac:dyDescent="0.4">
      <c r="A30" s="41" t="s">
        <v>50</v>
      </c>
      <c r="B30" s="31">
        <v>421</v>
      </c>
    </row>
    <row r="31" spans="1:2" ht="15" thickBot="1" x14ac:dyDescent="0.4">
      <c r="A31" s="41" t="s">
        <v>31</v>
      </c>
      <c r="B31" s="31">
        <v>1412</v>
      </c>
    </row>
    <row r="32" spans="1:2" ht="29.5" thickBot="1" x14ac:dyDescent="0.4">
      <c r="A32" s="41" t="s">
        <v>42</v>
      </c>
      <c r="B32" s="31">
        <v>433</v>
      </c>
    </row>
    <row r="33" spans="1:2" ht="15" thickBot="1" x14ac:dyDescent="0.4">
      <c r="A33" s="41" t="s">
        <v>8</v>
      </c>
      <c r="B33" s="31">
        <v>16131</v>
      </c>
    </row>
    <row r="34" spans="1:2" ht="15" thickBot="1" x14ac:dyDescent="0.4">
      <c r="A34" s="41" t="s">
        <v>44</v>
      </c>
      <c r="B34" s="31">
        <v>813</v>
      </c>
    </row>
    <row r="35" spans="1:2" ht="15" thickBot="1" x14ac:dyDescent="0.4">
      <c r="A35" s="41" t="s">
        <v>7</v>
      </c>
      <c r="B35" s="31">
        <v>33105</v>
      </c>
    </row>
    <row r="36" spans="1:2" ht="15" thickBot="1" x14ac:dyDescent="0.4">
      <c r="A36" s="41" t="s">
        <v>24</v>
      </c>
      <c r="B36" s="31">
        <v>2982</v>
      </c>
    </row>
    <row r="37" spans="1:2" ht="15" thickBot="1" x14ac:dyDescent="0.4">
      <c r="A37" s="41" t="s">
        <v>53</v>
      </c>
      <c r="B37" s="31">
        <v>157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4329</v>
      </c>
    </row>
    <row r="40" spans="1:2" ht="15" thickBot="1" x14ac:dyDescent="0.4">
      <c r="A40" s="41" t="s">
        <v>46</v>
      </c>
      <c r="B40" s="31">
        <v>863</v>
      </c>
    </row>
    <row r="41" spans="1:2" ht="15" thickBot="1" x14ac:dyDescent="0.4">
      <c r="A41" s="41" t="s">
        <v>37</v>
      </c>
      <c r="B41" s="31">
        <v>494</v>
      </c>
    </row>
    <row r="42" spans="1:2" ht="15" thickBot="1" x14ac:dyDescent="0.4">
      <c r="A42" s="41" t="s">
        <v>19</v>
      </c>
      <c r="B42" s="31">
        <v>7901</v>
      </c>
    </row>
    <row r="43" spans="1:2" ht="15" thickBot="1" x14ac:dyDescent="0.4">
      <c r="A43" s="44" t="s">
        <v>65</v>
      </c>
      <c r="B43" s="31">
        <v>500</v>
      </c>
    </row>
    <row r="44" spans="1:2" ht="15" thickBot="1" x14ac:dyDescent="0.4">
      <c r="A44" s="41" t="s">
        <v>40</v>
      </c>
      <c r="B44" s="31">
        <v>1062</v>
      </c>
    </row>
    <row r="45" spans="1:2" ht="15" thickBot="1" x14ac:dyDescent="0.4">
      <c r="A45" s="41" t="s">
        <v>25</v>
      </c>
      <c r="B45" s="31">
        <v>2942</v>
      </c>
    </row>
    <row r="46" spans="1:2" ht="15" thickBot="1" x14ac:dyDescent="0.4">
      <c r="A46" s="41" t="s">
        <v>54</v>
      </c>
      <c r="B46" s="31">
        <v>173</v>
      </c>
    </row>
    <row r="47" spans="1:2" ht="15" thickBot="1" x14ac:dyDescent="0.4">
      <c r="A47" s="41" t="s">
        <v>20</v>
      </c>
      <c r="B47" s="31">
        <v>1931</v>
      </c>
    </row>
    <row r="48" spans="1:2" ht="15" thickBot="1" x14ac:dyDescent="0.4">
      <c r="A48" s="41" t="s">
        <v>15</v>
      </c>
      <c r="B48" s="31">
        <v>14034</v>
      </c>
    </row>
    <row r="49" spans="1:2" ht="21.5" thickBot="1" x14ac:dyDescent="0.4">
      <c r="A49" s="53" t="s">
        <v>66</v>
      </c>
      <c r="B49" s="61">
        <v>18</v>
      </c>
    </row>
    <row r="50" spans="1:2" ht="15" thickBot="1" x14ac:dyDescent="0.4">
      <c r="A50" s="41" t="s">
        <v>28</v>
      </c>
      <c r="B50" s="31">
        <v>427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2697</v>
      </c>
    </row>
    <row r="53" spans="1:2" ht="15" thickBot="1" x14ac:dyDescent="0.4">
      <c r="A53" s="41" t="s">
        <v>9</v>
      </c>
      <c r="B53" s="31">
        <v>1978</v>
      </c>
    </row>
    <row r="54" spans="1:2" ht="15" thickBot="1" x14ac:dyDescent="0.4">
      <c r="A54" s="41" t="s">
        <v>56</v>
      </c>
      <c r="B54" s="31">
        <v>254</v>
      </c>
    </row>
    <row r="55" spans="1:2" ht="15" thickBot="1" x14ac:dyDescent="0.4">
      <c r="A55" s="41" t="s">
        <v>22</v>
      </c>
      <c r="B55" s="31">
        <v>1183</v>
      </c>
    </row>
    <row r="56" spans="1:2" ht="15" thickBot="1" x14ac:dyDescent="0.4">
      <c r="A56" s="51" t="s">
        <v>55</v>
      </c>
      <c r="B56" s="52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C9C3E24F-359F-4404-96D0-51D4EF94A362}"/>
    <hyperlink ref="A48" r:id="rId2" display="https://www.worldometers.info/coronavirus/usa/texas/" xr:uid="{1F417329-67EE-4CF7-866C-59799F3B0C45}"/>
    <hyperlink ref="A11" r:id="rId3" display="https://www.worldometers.info/coronavirus/usa/florida/" xr:uid="{3F760D78-43C0-47A5-91BF-8B63026B3147}"/>
    <hyperlink ref="A35" r:id="rId4" display="https://www.worldometers.info/coronavirus/usa/new-york/" xr:uid="{07C6BD04-F851-4E91-9B43-A67F796980B6}"/>
    <hyperlink ref="A12" r:id="rId5" display="https://www.worldometers.info/coronavirus/usa/georgia/" xr:uid="{BBDE01E5-519A-4DDD-B4B3-931EE225CEDA}"/>
    <hyperlink ref="A16" r:id="rId6" display="https://www.worldometers.info/coronavirus/usa/illinois/" xr:uid="{5B400BA6-BCF5-4425-A756-1529BF85009B}"/>
    <hyperlink ref="A4" r:id="rId7" display="https://www.worldometers.info/coronavirus/usa/arizona/" xr:uid="{253CDDD5-41F7-45A0-AAE7-CD36A3F2550F}"/>
    <hyperlink ref="A33" r:id="rId8" display="https://www.worldometers.info/coronavirus/usa/new-jersey/" xr:uid="{2333CC0F-0D68-402D-AD6C-A1F46ABA73F6}"/>
    <hyperlink ref="A36" r:id="rId9" display="https://www.worldometers.info/coronavirus/usa/north-carolina/" xr:uid="{E81AAF11-9E59-4070-8659-9B2560A65697}"/>
    <hyperlink ref="A47" r:id="rId10" display="https://www.worldometers.info/coronavirus/usa/tennessee/" xr:uid="{2F8F757B-7A61-4A9C-AFC7-3DC68350C3B6}"/>
    <hyperlink ref="A21" r:id="rId11" display="https://www.worldometers.info/coronavirus/usa/louisiana/" xr:uid="{B00FBD3B-156A-408F-A53B-745B28C73FB4}"/>
    <hyperlink ref="A42" r:id="rId12" display="https://www.worldometers.info/coronavirus/usa/pennsylvania/" xr:uid="{2DB88F8E-BE65-43D0-9772-32EB1C7113C6}"/>
    <hyperlink ref="A2" r:id="rId13" display="https://www.worldometers.info/coronavirus/usa/alabama/" xr:uid="{84FA55FA-6FB1-4FCC-9D25-1B96D16A477B}"/>
    <hyperlink ref="A39" r:id="rId14" display="https://www.worldometers.info/coronavirus/usa/ohio/" xr:uid="{AF2D2EA4-D6DB-49C8-BC23-9ABCF1522FEF}"/>
    <hyperlink ref="A52" r:id="rId15" display="https://www.worldometers.info/coronavirus/usa/virginia/" xr:uid="{761E143C-5FFA-480A-AB9E-682304F57E46}"/>
    <hyperlink ref="A45" r:id="rId16" display="https://www.worldometers.info/coronavirus/usa/south-carolina/" xr:uid="{8A7538D0-D0A4-43BC-B698-7D33FFD25759}"/>
    <hyperlink ref="A24" r:id="rId17" display="https://www.worldometers.info/coronavirus/usa/massachusetts/" xr:uid="{B35A5E8C-5C69-4DD0-80BE-69595DD25D6F}"/>
    <hyperlink ref="A25" r:id="rId18" display="https://www.worldometers.info/coronavirus/usa/michigan/" xr:uid="{5D79BE6A-A5A5-437E-B760-B749B067D4D7}"/>
    <hyperlink ref="A23" r:id="rId19" display="https://www.worldometers.info/coronavirus/usa/maryland/" xr:uid="{2818E6E3-DC74-4CCC-BF63-4FD24310205D}"/>
    <hyperlink ref="A17" r:id="rId20" display="https://www.worldometers.info/coronavirus/usa/indiana/" xr:uid="{066CD4D7-6B5D-4D7C-9C0A-6DC6BE2CAEA6}"/>
    <hyperlink ref="A28" r:id="rId21" display="https://www.worldometers.info/coronavirus/usa/missouri/" xr:uid="{916CEA64-ACC1-4F0C-8A47-042348FD87EC}"/>
    <hyperlink ref="A27" r:id="rId22" display="https://www.worldometers.info/coronavirus/usa/mississippi/" xr:uid="{D756CC4D-C7DD-4437-BF6A-DDDC0DF50465}"/>
    <hyperlink ref="A55" r:id="rId23" display="https://www.worldometers.info/coronavirus/usa/wisconsin/" xr:uid="{75ED8CDC-C223-4FDC-89B2-FE2623A6D8AE}"/>
    <hyperlink ref="A26" r:id="rId24" display="https://www.worldometers.info/coronavirus/usa/minnesota/" xr:uid="{90674E12-8604-480C-960D-C8DCBC7571D3}"/>
    <hyperlink ref="A53" r:id="rId25" display="https://www.worldometers.info/coronavirus/usa/washington/" xr:uid="{C7BA2F6E-0EFD-46C0-89C5-A87F0307DA45}"/>
    <hyperlink ref="A31" r:id="rId26" display="https://www.worldometers.info/coronavirus/usa/nevada/" xr:uid="{7B746FB1-FC15-428A-8EA3-EC44A7FD9DC3}"/>
    <hyperlink ref="A18" r:id="rId27" display="https://www.worldometers.info/coronavirus/usa/iowa/" xr:uid="{0BD889B7-8C82-4CAA-AAD0-15993782DA4B}"/>
    <hyperlink ref="A5" r:id="rId28" display="https://www.worldometers.info/coronavirus/usa/arkansas/" xr:uid="{A5B68DFB-963B-4D56-96AA-26BFED7FAEA6}"/>
    <hyperlink ref="A40" r:id="rId29" display="https://www.worldometers.info/coronavirus/usa/oklahoma/" xr:uid="{C6755F0D-4BD9-4A60-83FA-BA20367C2D4D}"/>
    <hyperlink ref="A7" r:id="rId30" display="https://www.worldometers.info/coronavirus/usa/colorado/" xr:uid="{6A30ADBF-D3B1-4FFE-AF62-95AC4B8B805B}"/>
    <hyperlink ref="A50" r:id="rId31" display="https://www.worldometers.info/coronavirus/usa/utah/" xr:uid="{0B74F040-F88F-4E85-BAE2-5195EE7AED5C}"/>
    <hyperlink ref="A20" r:id="rId32" display="https://www.worldometers.info/coronavirus/usa/kentucky/" xr:uid="{05485D1D-B857-43FC-B904-D3477050946D}"/>
    <hyperlink ref="A8" r:id="rId33" display="https://www.worldometers.info/coronavirus/usa/connecticut/" xr:uid="{474CB6B7-3BB7-404F-9F9F-4BC91FE9883B}"/>
    <hyperlink ref="A19" r:id="rId34" display="https://www.worldometers.info/coronavirus/usa/kansas/" xr:uid="{3B421804-72D1-4649-A6E8-C9E264E425DC}"/>
    <hyperlink ref="A30" r:id="rId35" display="https://www.worldometers.info/coronavirus/usa/nebraska/" xr:uid="{68ECEB88-5F05-43FA-B18A-EE65B778689F}"/>
    <hyperlink ref="A15" r:id="rId36" display="https://www.worldometers.info/coronavirus/usa/idaho/" xr:uid="{804A7F00-A122-4C20-B6E2-2A75C74AA831}"/>
    <hyperlink ref="A41" r:id="rId37" display="https://www.worldometers.info/coronavirus/usa/oregon/" xr:uid="{C672D94D-F540-477E-8366-28F9B18EA2C3}"/>
    <hyperlink ref="A34" r:id="rId38" display="https://www.worldometers.info/coronavirus/usa/new-mexico/" xr:uid="{ED66105A-51FC-4A92-8353-1DFD52B0AFA3}"/>
    <hyperlink ref="A44" r:id="rId39" display="https://www.worldometers.info/coronavirus/usa/rhode-island/" xr:uid="{98E0772E-81A9-4FBE-801E-660AE52EDC19}"/>
    <hyperlink ref="A9" r:id="rId40" display="https://www.worldometers.info/coronavirus/usa/delaware/" xr:uid="{3A83664B-23EF-44E6-A181-FC2847E4586C}"/>
    <hyperlink ref="A46" r:id="rId41" display="https://www.worldometers.info/coronavirus/usa/south-dakota/" xr:uid="{133F8C73-4F18-41F5-9AE3-85405DE6ECCE}"/>
    <hyperlink ref="A10" r:id="rId42" display="https://www.worldometers.info/coronavirus/usa/district-of-columbia/" xr:uid="{FBB3C7D8-94DE-413A-8E60-644D1D7521AF}"/>
    <hyperlink ref="A37" r:id="rId43" display="https://www.worldometers.info/coronavirus/usa/north-dakota/" xr:uid="{30BAAE48-5687-48E1-BED5-F0D960AF35DA}"/>
    <hyperlink ref="A54" r:id="rId44" display="https://www.worldometers.info/coronavirus/usa/west-virginia/" xr:uid="{EB4E328D-05B1-4386-A2AF-380E719B23C4}"/>
    <hyperlink ref="A14" r:id="rId45" display="https://www.worldometers.info/coronavirus/usa/hawaii/" xr:uid="{5F103360-8B41-46F1-8497-3CC66799B792}"/>
    <hyperlink ref="A29" r:id="rId46" display="https://www.worldometers.info/coronavirus/usa/montana/" xr:uid="{78F270C0-A03E-4780-AAB1-16D429964F9A}"/>
    <hyperlink ref="A32" r:id="rId47" display="https://www.worldometers.info/coronavirus/usa/new-hampshire/" xr:uid="{4620BA45-274C-40A9-9E8E-881A1A198A4A}"/>
    <hyperlink ref="A3" r:id="rId48" display="https://www.worldometers.info/coronavirus/usa/alaska/" xr:uid="{F80F3A59-E5D3-4EC9-9825-AC68DCE0E841}"/>
    <hyperlink ref="A22" r:id="rId49" display="https://www.worldometers.info/coronavirus/usa/maine/" xr:uid="{BA10EA28-42FB-4B0B-9ECB-3CCDB217B2D8}"/>
    <hyperlink ref="A56" r:id="rId50" display="https://www.worldometers.info/coronavirus/usa/wyoming/" xr:uid="{F751EF3C-043D-4BFC-B9AB-0FE4055B56CD}"/>
    <hyperlink ref="A51" r:id="rId51" display="https://www.worldometers.info/coronavirus/usa/vermont/" xr:uid="{5CDF552E-FA1E-4E52-9F1F-4CF0F0733AE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2285</v>
      </c>
    </row>
    <row r="3" spans="1:3" ht="15" thickBot="1" x14ac:dyDescent="0.4">
      <c r="B3" s="41" t="s">
        <v>52</v>
      </c>
      <c r="C3" s="31">
        <v>42</v>
      </c>
    </row>
    <row r="4" spans="1:3" ht="15" thickBot="1" x14ac:dyDescent="0.4">
      <c r="A4" s="27" t="s">
        <v>33</v>
      </c>
      <c r="B4" s="41" t="s">
        <v>33</v>
      </c>
      <c r="C4" s="31">
        <v>5251</v>
      </c>
    </row>
    <row r="5" spans="1:3" ht="15" thickBot="1" x14ac:dyDescent="0.4">
      <c r="A5" s="27" t="s">
        <v>34</v>
      </c>
      <c r="B5" s="41" t="s">
        <v>34</v>
      </c>
      <c r="C5" s="31">
        <v>928</v>
      </c>
    </row>
    <row r="6" spans="1:3" ht="15" thickBot="1" x14ac:dyDescent="0.4">
      <c r="A6" s="27" t="s">
        <v>10</v>
      </c>
      <c r="B6" s="41" t="s">
        <v>10</v>
      </c>
      <c r="C6" s="31">
        <v>13990</v>
      </c>
    </row>
    <row r="7" spans="1:3" ht="15" thickBot="1" x14ac:dyDescent="0.4">
      <c r="A7" s="27" t="s">
        <v>18</v>
      </c>
      <c r="B7" s="41" t="s">
        <v>18</v>
      </c>
      <c r="C7" s="31">
        <v>1977</v>
      </c>
    </row>
    <row r="8" spans="1:3" ht="15" thickBot="1" x14ac:dyDescent="0.4">
      <c r="A8" s="27" t="s">
        <v>23</v>
      </c>
      <c r="B8" s="41" t="s">
        <v>23</v>
      </c>
      <c r="C8" s="31">
        <v>4474</v>
      </c>
    </row>
    <row r="9" spans="1:3" ht="15" thickBot="1" x14ac:dyDescent="0.4">
      <c r="A9" s="27" t="s">
        <v>43</v>
      </c>
      <c r="B9" s="41" t="s">
        <v>43</v>
      </c>
      <c r="C9" s="31">
        <v>609</v>
      </c>
    </row>
    <row r="10" spans="1:3" ht="29.5" thickBot="1" x14ac:dyDescent="0.4">
      <c r="A10" s="27" t="s">
        <v>95</v>
      </c>
      <c r="B10" s="41" t="s">
        <v>63</v>
      </c>
      <c r="C10" s="31">
        <v>615</v>
      </c>
    </row>
    <row r="11" spans="1:3" ht="15" thickBot="1" x14ac:dyDescent="0.4">
      <c r="A11" s="27" t="s">
        <v>13</v>
      </c>
      <c r="B11" s="41" t="s">
        <v>13</v>
      </c>
      <c r="C11" s="31">
        <v>12121</v>
      </c>
    </row>
    <row r="12" spans="1:3" ht="15" thickBot="1" x14ac:dyDescent="0.4">
      <c r="A12" s="27" t="s">
        <v>16</v>
      </c>
      <c r="B12" s="41" t="s">
        <v>16</v>
      </c>
      <c r="C12" s="31">
        <v>6128</v>
      </c>
    </row>
    <row r="13" spans="1:3" ht="13" thickBot="1" x14ac:dyDescent="0.4">
      <c r="A13" s="27" t="s">
        <v>64</v>
      </c>
      <c r="B13" s="44" t="s">
        <v>64</v>
      </c>
      <c r="C13" s="31">
        <v>20</v>
      </c>
    </row>
    <row r="14" spans="1:3" ht="15" thickBot="1" x14ac:dyDescent="0.4">
      <c r="B14" s="41" t="s">
        <v>47</v>
      </c>
      <c r="C14" s="31">
        <v>91</v>
      </c>
    </row>
    <row r="15" spans="1:3" ht="15" thickBot="1" x14ac:dyDescent="0.4">
      <c r="A15" s="27" t="s">
        <v>49</v>
      </c>
      <c r="B15" s="41" t="s">
        <v>49</v>
      </c>
      <c r="C15" s="31">
        <v>406</v>
      </c>
    </row>
    <row r="16" spans="1:3" ht="15" thickBot="1" x14ac:dyDescent="0.4">
      <c r="A16" s="27" t="s">
        <v>12</v>
      </c>
      <c r="B16" s="41" t="s">
        <v>12</v>
      </c>
      <c r="C16" s="31">
        <v>8433</v>
      </c>
    </row>
    <row r="17" spans="1:3" ht="15" thickBot="1" x14ac:dyDescent="0.4">
      <c r="A17" s="27" t="s">
        <v>27</v>
      </c>
      <c r="B17" s="41" t="s">
        <v>27</v>
      </c>
      <c r="C17" s="31">
        <v>3397</v>
      </c>
    </row>
    <row r="18" spans="1:3" ht="15" thickBot="1" x14ac:dyDescent="0.4">
      <c r="A18" s="27" t="s">
        <v>41</v>
      </c>
      <c r="B18" s="41" t="s">
        <v>41</v>
      </c>
      <c r="C18" s="31">
        <v>1204</v>
      </c>
    </row>
    <row r="19" spans="1:3" ht="15" thickBot="1" x14ac:dyDescent="0.4">
      <c r="A19" s="27" t="s">
        <v>45</v>
      </c>
      <c r="B19" s="41" t="s">
        <v>45</v>
      </c>
      <c r="C19" s="31">
        <v>499</v>
      </c>
    </row>
    <row r="20" spans="1:3" ht="15" thickBot="1" x14ac:dyDescent="0.4">
      <c r="A20" s="27" t="s">
        <v>38</v>
      </c>
      <c r="B20" s="41" t="s">
        <v>38</v>
      </c>
      <c r="C20" s="31">
        <v>1013</v>
      </c>
    </row>
    <row r="21" spans="1:3" ht="15" thickBot="1" x14ac:dyDescent="0.4">
      <c r="A21" s="27" t="s">
        <v>14</v>
      </c>
      <c r="B21" s="41" t="s">
        <v>14</v>
      </c>
      <c r="C21" s="31">
        <v>5140</v>
      </c>
    </row>
    <row r="22" spans="1:3" ht="15" thickBot="1" x14ac:dyDescent="0.4">
      <c r="B22" s="41" t="s">
        <v>39</v>
      </c>
      <c r="C22" s="31">
        <v>134</v>
      </c>
    </row>
    <row r="23" spans="1:3" ht="15" thickBot="1" x14ac:dyDescent="0.4">
      <c r="A23" s="27" t="s">
        <v>26</v>
      </c>
      <c r="B23" s="41" t="s">
        <v>26</v>
      </c>
      <c r="C23" s="31">
        <v>3816</v>
      </c>
    </row>
    <row r="24" spans="1:3" ht="15" thickBot="1" x14ac:dyDescent="0.4">
      <c r="A24" s="27" t="s">
        <v>17</v>
      </c>
      <c r="B24" s="41" t="s">
        <v>17</v>
      </c>
      <c r="C24" s="31">
        <v>9146</v>
      </c>
    </row>
    <row r="25" spans="1:3" ht="15" thickBot="1" x14ac:dyDescent="0.4">
      <c r="A25" s="27" t="s">
        <v>11</v>
      </c>
      <c r="B25" s="41" t="s">
        <v>11</v>
      </c>
      <c r="C25" s="31">
        <v>6887</v>
      </c>
    </row>
    <row r="26" spans="1:3" ht="15" thickBot="1" x14ac:dyDescent="0.4">
      <c r="A26" s="27" t="s">
        <v>32</v>
      </c>
      <c r="B26" s="41" t="s">
        <v>32</v>
      </c>
      <c r="C26" s="31">
        <v>1921</v>
      </c>
    </row>
    <row r="27" spans="1:3" ht="15" thickBot="1" x14ac:dyDescent="0.4">
      <c r="A27" s="27" t="s">
        <v>30</v>
      </c>
      <c r="B27" s="41" t="s">
        <v>30</v>
      </c>
      <c r="C27" s="31">
        <v>2623</v>
      </c>
    </row>
    <row r="28" spans="1:3" ht="15" thickBot="1" x14ac:dyDescent="0.4">
      <c r="A28" s="27" t="s">
        <v>35</v>
      </c>
      <c r="B28" s="41" t="s">
        <v>35</v>
      </c>
      <c r="C28" s="31">
        <v>1782</v>
      </c>
    </row>
    <row r="29" spans="1:3" ht="15" thickBot="1" x14ac:dyDescent="0.4">
      <c r="B29" s="41" t="s">
        <v>51</v>
      </c>
      <c r="C29" s="31">
        <v>122</v>
      </c>
    </row>
    <row r="30" spans="1:3" ht="15" thickBot="1" x14ac:dyDescent="0.4">
      <c r="B30" s="41" t="s">
        <v>50</v>
      </c>
      <c r="C30" s="31">
        <v>421</v>
      </c>
    </row>
    <row r="31" spans="1:3" ht="15" thickBot="1" x14ac:dyDescent="0.4">
      <c r="A31" s="27" t="s">
        <v>31</v>
      </c>
      <c r="B31" s="41" t="s">
        <v>31</v>
      </c>
      <c r="C31" s="31">
        <v>1412</v>
      </c>
    </row>
    <row r="32" spans="1:3" ht="15" thickBot="1" x14ac:dyDescent="0.4">
      <c r="A32" s="27" t="s">
        <v>42</v>
      </c>
      <c r="B32" s="41" t="s">
        <v>42</v>
      </c>
      <c r="C32" s="31">
        <v>433</v>
      </c>
    </row>
    <row r="33" spans="1:3" ht="15" thickBot="1" x14ac:dyDescent="0.4">
      <c r="A33" s="27" t="s">
        <v>8</v>
      </c>
      <c r="B33" s="41" t="s">
        <v>8</v>
      </c>
      <c r="C33" s="31">
        <v>16131</v>
      </c>
    </row>
    <row r="34" spans="1:3" ht="15" thickBot="1" x14ac:dyDescent="0.4">
      <c r="A34" s="27" t="s">
        <v>44</v>
      </c>
      <c r="B34" s="41" t="s">
        <v>44</v>
      </c>
      <c r="C34" s="31">
        <v>813</v>
      </c>
    </row>
    <row r="35" spans="1:3" ht="15" thickBot="1" x14ac:dyDescent="0.4">
      <c r="A35" s="27" t="s">
        <v>7</v>
      </c>
      <c r="B35" s="41" t="s">
        <v>7</v>
      </c>
      <c r="C35" s="31">
        <v>33105</v>
      </c>
    </row>
    <row r="36" spans="1:3" ht="15" thickBot="1" x14ac:dyDescent="0.4">
      <c r="A36" s="27" t="s">
        <v>24</v>
      </c>
      <c r="B36" s="41" t="s">
        <v>24</v>
      </c>
      <c r="C36" s="31">
        <v>2982</v>
      </c>
    </row>
    <row r="37" spans="1:3" ht="15" thickBot="1" x14ac:dyDescent="0.4">
      <c r="B37" s="41" t="s">
        <v>53</v>
      </c>
      <c r="C37" s="31">
        <v>157</v>
      </c>
    </row>
    <row r="38" spans="1:3" ht="15" thickBot="1" x14ac:dyDescent="0.4">
      <c r="A38" s="27" t="s">
        <v>21</v>
      </c>
      <c r="B38" s="41" t="s">
        <v>21</v>
      </c>
      <c r="C38" s="31">
        <v>4329</v>
      </c>
    </row>
    <row r="39" spans="1:3" ht="15" thickBot="1" x14ac:dyDescent="0.4">
      <c r="A39" s="27" t="s">
        <v>46</v>
      </c>
      <c r="B39" s="41" t="s">
        <v>46</v>
      </c>
      <c r="C39" s="31">
        <v>863</v>
      </c>
    </row>
    <row r="40" spans="1:3" ht="15" thickBot="1" x14ac:dyDescent="0.4">
      <c r="A40" s="27" t="s">
        <v>37</v>
      </c>
      <c r="B40" s="41" t="s">
        <v>37</v>
      </c>
      <c r="C40" s="31">
        <v>494</v>
      </c>
    </row>
    <row r="41" spans="1:3" ht="15" thickBot="1" x14ac:dyDescent="0.4">
      <c r="A41" s="27" t="s">
        <v>19</v>
      </c>
      <c r="B41" s="41" t="s">
        <v>19</v>
      </c>
      <c r="C41" s="31">
        <v>7901</v>
      </c>
    </row>
    <row r="42" spans="1:3" ht="13" thickBot="1" x14ac:dyDescent="0.4">
      <c r="A42" s="27" t="s">
        <v>65</v>
      </c>
      <c r="B42" s="44" t="s">
        <v>65</v>
      </c>
      <c r="C42" s="31">
        <v>500</v>
      </c>
    </row>
    <row r="43" spans="1:3" ht="15" thickBot="1" x14ac:dyDescent="0.4">
      <c r="B43" s="41" t="s">
        <v>40</v>
      </c>
      <c r="C43" s="31">
        <v>1062</v>
      </c>
    </row>
    <row r="44" spans="1:3" ht="15" thickBot="1" x14ac:dyDescent="0.4">
      <c r="A44" s="27" t="s">
        <v>25</v>
      </c>
      <c r="B44" s="41" t="s">
        <v>25</v>
      </c>
      <c r="C44" s="31">
        <v>2942</v>
      </c>
    </row>
    <row r="45" spans="1:3" ht="15" thickBot="1" x14ac:dyDescent="0.4">
      <c r="A45" s="27" t="s">
        <v>54</v>
      </c>
      <c r="B45" s="41" t="s">
        <v>54</v>
      </c>
      <c r="C45" s="31">
        <v>173</v>
      </c>
    </row>
    <row r="46" spans="1:3" ht="15" thickBot="1" x14ac:dyDescent="0.4">
      <c r="A46" s="27" t="s">
        <v>20</v>
      </c>
      <c r="B46" s="41" t="s">
        <v>20</v>
      </c>
      <c r="C46" s="31">
        <v>1931</v>
      </c>
    </row>
    <row r="47" spans="1:3" ht="15" thickBot="1" x14ac:dyDescent="0.4">
      <c r="A47" s="27" t="s">
        <v>15</v>
      </c>
      <c r="B47" s="41" t="s">
        <v>15</v>
      </c>
      <c r="C47" s="31">
        <v>14034</v>
      </c>
    </row>
    <row r="48" spans="1:3" ht="15" thickBot="1" x14ac:dyDescent="0.4">
      <c r="A48" s="27" t="s">
        <v>28</v>
      </c>
      <c r="B48" s="41" t="s">
        <v>28</v>
      </c>
      <c r="C48" s="31">
        <v>427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2697</v>
      </c>
    </row>
    <row r="51" spans="1:3" ht="15" thickBot="1" x14ac:dyDescent="0.4">
      <c r="A51" s="27" t="s">
        <v>9</v>
      </c>
      <c r="B51" s="41" t="s">
        <v>9</v>
      </c>
      <c r="C51" s="31">
        <v>1978</v>
      </c>
    </row>
    <row r="52" spans="1:3" ht="15" thickBot="1" x14ac:dyDescent="0.4">
      <c r="B52" s="41" t="s">
        <v>56</v>
      </c>
      <c r="C52" s="31">
        <v>254</v>
      </c>
    </row>
    <row r="53" spans="1:3" ht="15" thickBot="1" x14ac:dyDescent="0.4">
      <c r="A53" s="27" t="s">
        <v>22</v>
      </c>
      <c r="B53" s="41" t="s">
        <v>22</v>
      </c>
      <c r="C53" s="31">
        <v>1183</v>
      </c>
    </row>
    <row r="54" spans="1:3" ht="15" thickBot="1" x14ac:dyDescent="0.4">
      <c r="A54" s="27" t="s">
        <v>55</v>
      </c>
      <c r="B54" s="51" t="s">
        <v>55</v>
      </c>
      <c r="C54" s="52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0ED176F4-F130-40AC-80FB-F0B6ACB28772}"/>
    <hyperlink ref="B47" r:id="rId2" display="https://www.worldometers.info/coronavirus/usa/texas/" xr:uid="{FA6D8EBA-48A4-4F8A-A33F-F427F796AB71}"/>
    <hyperlink ref="B11" r:id="rId3" display="https://www.worldometers.info/coronavirus/usa/florida/" xr:uid="{800C0DD0-F073-4833-B7F9-7D19E5E08249}"/>
    <hyperlink ref="B35" r:id="rId4" display="https://www.worldometers.info/coronavirus/usa/new-york/" xr:uid="{76A1EEA6-7EFC-48A6-891D-A422FDEE5AD4}"/>
    <hyperlink ref="B12" r:id="rId5" display="https://www.worldometers.info/coronavirus/usa/georgia/" xr:uid="{A5F2DAD0-EEF8-4052-B2C4-1459A5FBDC00}"/>
    <hyperlink ref="B16" r:id="rId6" display="https://www.worldometers.info/coronavirus/usa/illinois/" xr:uid="{8B939EE9-184B-4E58-A6B1-F476BBD4AA7C}"/>
    <hyperlink ref="B4" r:id="rId7" display="https://www.worldometers.info/coronavirus/usa/arizona/" xr:uid="{5CC47610-5149-4508-9F27-E5B9B7E52EA8}"/>
    <hyperlink ref="B33" r:id="rId8" display="https://www.worldometers.info/coronavirus/usa/new-jersey/" xr:uid="{4571B26B-E4CB-474A-B329-FD1DB6F7AD00}"/>
    <hyperlink ref="B36" r:id="rId9" display="https://www.worldometers.info/coronavirus/usa/north-carolina/" xr:uid="{692114EE-10E2-4E80-A8A5-A8F90048709A}"/>
    <hyperlink ref="B46" r:id="rId10" display="https://www.worldometers.info/coronavirus/usa/tennessee/" xr:uid="{D24DDF9B-E6F3-4C68-9F42-81D64CB88379}"/>
    <hyperlink ref="B21" r:id="rId11" display="https://www.worldometers.info/coronavirus/usa/louisiana/" xr:uid="{6E679636-0E9D-4B78-9DBC-A4413528516B}"/>
    <hyperlink ref="B41" r:id="rId12" display="https://www.worldometers.info/coronavirus/usa/pennsylvania/" xr:uid="{F151A017-A04A-4D58-8A3A-739A070A68C4}"/>
    <hyperlink ref="B2" r:id="rId13" display="https://www.worldometers.info/coronavirus/usa/alabama/" xr:uid="{5053D438-9FEF-4E15-B207-CB16904BA5BB}"/>
    <hyperlink ref="B38" r:id="rId14" display="https://www.worldometers.info/coronavirus/usa/ohio/" xr:uid="{52C5AEEB-7096-4276-969D-B44B34A14DBE}"/>
    <hyperlink ref="B50" r:id="rId15" display="https://www.worldometers.info/coronavirus/usa/virginia/" xr:uid="{CA0D1E88-5481-4BC8-8F0E-78A94DC04154}"/>
    <hyperlink ref="B44" r:id="rId16" display="https://www.worldometers.info/coronavirus/usa/south-carolina/" xr:uid="{6F882044-2F9F-4CCE-BFE5-E4B53E19FF98}"/>
    <hyperlink ref="B24" r:id="rId17" display="https://www.worldometers.info/coronavirus/usa/massachusetts/" xr:uid="{79C0246B-EB4E-4FA8-B4B1-FE7F51062555}"/>
    <hyperlink ref="B25" r:id="rId18" display="https://www.worldometers.info/coronavirus/usa/michigan/" xr:uid="{BF4B96A8-0E61-45D6-AB7A-FBCC483EF8AD}"/>
    <hyperlink ref="B23" r:id="rId19" display="https://www.worldometers.info/coronavirus/usa/maryland/" xr:uid="{F9677693-1D8B-4690-A4EA-3BA9131DAE18}"/>
    <hyperlink ref="B17" r:id="rId20" display="https://www.worldometers.info/coronavirus/usa/indiana/" xr:uid="{978859EF-5B02-4D88-9F3B-F6B69B829964}"/>
    <hyperlink ref="B28" r:id="rId21" display="https://www.worldometers.info/coronavirus/usa/missouri/" xr:uid="{1CFFDFBB-043F-4769-93F9-0E8450997AB3}"/>
    <hyperlink ref="B27" r:id="rId22" display="https://www.worldometers.info/coronavirus/usa/mississippi/" xr:uid="{3AABE0ED-DEE3-462D-8102-F719239A12B1}"/>
    <hyperlink ref="B53" r:id="rId23" display="https://www.worldometers.info/coronavirus/usa/wisconsin/" xr:uid="{0E98154E-2C96-4D2B-8E72-60E19ABEBAD4}"/>
    <hyperlink ref="B26" r:id="rId24" display="https://www.worldometers.info/coronavirus/usa/minnesota/" xr:uid="{0BEB1E0F-EC5C-42AE-BDC0-0EE82ECBB8F0}"/>
    <hyperlink ref="B51" r:id="rId25" display="https://www.worldometers.info/coronavirus/usa/washington/" xr:uid="{C09160CF-2375-45CC-BAC7-CE8385BB768E}"/>
    <hyperlink ref="B31" r:id="rId26" display="https://www.worldometers.info/coronavirus/usa/nevada/" xr:uid="{3931AFDB-370A-4C67-835E-3510153538E0}"/>
    <hyperlink ref="B18" r:id="rId27" display="https://www.worldometers.info/coronavirus/usa/iowa/" xr:uid="{10E2CBBA-5443-462B-B841-11FF8CB22F4A}"/>
    <hyperlink ref="B5" r:id="rId28" display="https://www.worldometers.info/coronavirus/usa/arkansas/" xr:uid="{0020011B-7239-44B7-B2E5-7EC8536B51FD}"/>
    <hyperlink ref="B39" r:id="rId29" display="https://www.worldometers.info/coronavirus/usa/oklahoma/" xr:uid="{B99B61A3-00AF-4B0E-8CF6-F047809BDF73}"/>
    <hyperlink ref="B7" r:id="rId30" display="https://www.worldometers.info/coronavirus/usa/colorado/" xr:uid="{73E3FC76-B989-4E4D-866C-1FDD26EF5EC7}"/>
    <hyperlink ref="B48" r:id="rId31" display="https://www.worldometers.info/coronavirus/usa/utah/" xr:uid="{70E629B2-86AF-4CB5-926F-625554967B57}"/>
    <hyperlink ref="B20" r:id="rId32" display="https://www.worldometers.info/coronavirus/usa/kentucky/" xr:uid="{CED6CD54-E046-4F0D-A4E0-5ADD76A1CE6B}"/>
    <hyperlink ref="B8" r:id="rId33" display="https://www.worldometers.info/coronavirus/usa/connecticut/" xr:uid="{747DA7B2-40EA-4CCC-8C79-C0D49F7E71AF}"/>
    <hyperlink ref="B19" r:id="rId34" display="https://www.worldometers.info/coronavirus/usa/kansas/" xr:uid="{64C2318C-7AEF-4935-9138-6417441A62F6}"/>
    <hyperlink ref="B30" r:id="rId35" display="https://www.worldometers.info/coronavirus/usa/nebraska/" xr:uid="{A6D4AD83-49F2-4F8D-9DC7-AE383A0BDEC1}"/>
    <hyperlink ref="B15" r:id="rId36" display="https://www.worldometers.info/coronavirus/usa/idaho/" xr:uid="{AA4435BE-5927-4E25-B707-52B8B0D48A17}"/>
    <hyperlink ref="B40" r:id="rId37" display="https://www.worldometers.info/coronavirus/usa/oregon/" xr:uid="{BD6F9013-1A80-4B5A-831E-3CCE033CCE1B}"/>
    <hyperlink ref="B34" r:id="rId38" display="https://www.worldometers.info/coronavirus/usa/new-mexico/" xr:uid="{6B3BA5E0-E05D-44D3-A354-D5B29C82179D}"/>
    <hyperlink ref="B43" r:id="rId39" display="https://www.worldometers.info/coronavirus/usa/rhode-island/" xr:uid="{A681B252-668F-4B6A-A53A-131B38D86CEC}"/>
    <hyperlink ref="B9" r:id="rId40" display="https://www.worldometers.info/coronavirus/usa/delaware/" xr:uid="{AAFD238C-34C7-418D-B19A-B9D2E1B72696}"/>
    <hyperlink ref="B45" r:id="rId41" display="https://www.worldometers.info/coronavirus/usa/south-dakota/" xr:uid="{A60C3E48-4D16-4D91-983A-C3AC77FDAC56}"/>
    <hyperlink ref="B10" r:id="rId42" display="https://www.worldometers.info/coronavirus/usa/district-of-columbia/" xr:uid="{51C38BB9-C42F-4B4C-A10B-29DDB2F01AF3}"/>
    <hyperlink ref="B37" r:id="rId43" display="https://www.worldometers.info/coronavirus/usa/north-dakota/" xr:uid="{15B99AFB-3B04-4FDD-99FD-999054951E20}"/>
    <hyperlink ref="B52" r:id="rId44" display="https://www.worldometers.info/coronavirus/usa/west-virginia/" xr:uid="{9E814E34-ED64-450F-967E-04553FBA538A}"/>
    <hyperlink ref="B14" r:id="rId45" display="https://www.worldometers.info/coronavirus/usa/hawaii/" xr:uid="{4235F6E7-90A8-47F2-94AC-6D4CC5B9A261}"/>
    <hyperlink ref="B29" r:id="rId46" display="https://www.worldometers.info/coronavirus/usa/montana/" xr:uid="{8F42C6D9-0FB7-49C1-86D0-34F98E47C39E}"/>
    <hyperlink ref="B32" r:id="rId47" display="https://www.worldometers.info/coronavirus/usa/new-hampshire/" xr:uid="{247BA4FC-1786-41E9-AEB4-26DA113B94DC}"/>
    <hyperlink ref="B3" r:id="rId48" display="https://www.worldometers.info/coronavirus/usa/alaska/" xr:uid="{3CBBE552-3A6A-43EA-B29B-DA910E90B1BD}"/>
    <hyperlink ref="B22" r:id="rId49" display="https://www.worldometers.info/coronavirus/usa/maine/" xr:uid="{B456F862-3A5F-433A-B737-6B533832C5EE}"/>
    <hyperlink ref="B54" r:id="rId50" display="https://www.worldometers.info/coronavirus/usa/wyoming/" xr:uid="{DBF52664-190E-4E39-A6B2-4351AB90CB05}"/>
    <hyperlink ref="B49" r:id="rId51" display="https://www.worldometers.info/coronavirus/usa/vermont/" xr:uid="{1B58E153-CE0B-458E-ACD4-B0380611182F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2020-09-10T11:33:15Z</dcterms:modified>
</cp:coreProperties>
</file>