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1BB85F56-9B21-40C7-A586-9CF21AE79FDD}" xr6:coauthVersionLast="45" xr6:coauthVersionMax="45" xr10:uidLastSave="{13BAFE0F-08DA-41B9-B23F-F3659388F9E0}"/>
  <bookViews>
    <workbookView xWindow="3045" yWindow="-20955" windowWidth="23805" windowHeight="195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3" l="1"/>
  <c r="N53" i="3"/>
  <c r="N22" i="3"/>
  <c r="N14" i="3"/>
  <c r="N45" i="3"/>
  <c r="N54" i="3"/>
  <c r="N24" i="3"/>
  <c r="N49" i="3"/>
  <c r="N21" i="3"/>
  <c r="N33" i="3"/>
  <c r="N23" i="3"/>
  <c r="N6" i="3"/>
  <c r="N30" i="3"/>
  <c r="N52" i="3"/>
  <c r="N8" i="3"/>
  <c r="N55" i="3"/>
  <c r="N34" i="3"/>
  <c r="N5" i="3"/>
  <c r="N38" i="3"/>
  <c r="N29" i="3"/>
  <c r="N16" i="3"/>
  <c r="N36" i="3"/>
  <c r="N44" i="3"/>
  <c r="N41" i="3"/>
  <c r="N42" i="3"/>
  <c r="N31" i="3"/>
  <c r="N19" i="3"/>
  <c r="N47" i="3"/>
  <c r="N7" i="3"/>
  <c r="N50" i="3"/>
  <c r="N20" i="3"/>
  <c r="N13" i="3"/>
  <c r="N37" i="3"/>
  <c r="N32" i="3"/>
  <c r="N12" i="3"/>
  <c r="N17" i="3"/>
  <c r="N28" i="3"/>
  <c r="N25" i="3"/>
  <c r="N2" i="3"/>
  <c r="N10" i="3"/>
  <c r="N39" i="3"/>
  <c r="N3" i="3"/>
  <c r="N40" i="3"/>
  <c r="N11" i="3"/>
  <c r="N43" i="3"/>
  <c r="N26" i="3"/>
  <c r="N4" i="3"/>
  <c r="N15" i="3"/>
  <c r="N27" i="3"/>
  <c r="N9" i="3"/>
  <c r="N18" i="3"/>
  <c r="N35" i="3"/>
  <c r="N51" i="3"/>
  <c r="O25" i="3" l="1"/>
  <c r="P25" i="3"/>
  <c r="P30" i="3" l="1"/>
  <c r="P32" i="3"/>
  <c r="P49" i="3"/>
  <c r="P36" i="3"/>
  <c r="P6" i="3"/>
  <c r="P24" i="3"/>
  <c r="P37" i="3"/>
  <c r="P10" i="3"/>
  <c r="P34" i="3"/>
  <c r="P13" i="3"/>
  <c r="P4" i="3"/>
  <c r="P11" i="3"/>
  <c r="P50" i="3"/>
  <c r="P14" i="3"/>
  <c r="P8" i="3"/>
  <c r="P7" i="3"/>
  <c r="P38" i="3"/>
  <c r="P39" i="3"/>
  <c r="P2" i="3"/>
  <c r="P16" i="3"/>
  <c r="P33" i="3"/>
  <c r="P42" i="3"/>
  <c r="P28" i="3"/>
  <c r="P35" i="3"/>
  <c r="P52" i="3"/>
  <c r="P15" i="3"/>
  <c r="P41" i="3"/>
  <c r="P31" i="3"/>
  <c r="P54" i="3"/>
  <c r="P20" i="3"/>
  <c r="P18" i="3"/>
  <c r="P19" i="3"/>
  <c r="P40" i="3"/>
  <c r="P12" i="3"/>
  <c r="P9" i="3"/>
  <c r="P27" i="3"/>
  <c r="P22" i="3"/>
  <c r="P51" i="3"/>
  <c r="P46" i="3"/>
  <c r="P17" i="3"/>
  <c r="P23" i="3"/>
  <c r="P44" i="3"/>
  <c r="P47" i="3"/>
  <c r="P55" i="3"/>
  <c r="P21" i="3"/>
  <c r="P29" i="3"/>
  <c r="P43" i="3"/>
  <c r="P53" i="3"/>
  <c r="P3" i="3"/>
  <c r="P45" i="3"/>
  <c r="P26" i="3"/>
  <c r="P5" i="3"/>
  <c r="O40" i="3"/>
  <c r="Q49" i="3" l="1"/>
  <c r="Q33" i="3"/>
  <c r="Q14" i="3"/>
  <c r="Q37" i="3"/>
  <c r="Q50" i="3"/>
  <c r="Q40" i="3"/>
  <c r="Q36" i="3"/>
  <c r="Q25" i="3"/>
  <c r="Q47" i="3"/>
  <c r="Q46" i="3"/>
  <c r="Q35" i="3"/>
  <c r="Q3" i="3"/>
  <c r="Q43" i="3"/>
  <c r="Q18" i="3"/>
  <c r="Q53" i="3"/>
  <c r="Q41" i="3"/>
  <c r="Q17" i="3"/>
  <c r="Q4" i="3"/>
  <c r="Q31" i="3"/>
  <c r="Q19" i="3"/>
  <c r="Q15" i="3"/>
  <c r="Q10" i="3"/>
  <c r="Q8" i="3"/>
  <c r="Q20" i="3"/>
  <c r="Q7" i="3"/>
  <c r="Q2" i="3"/>
  <c r="Q54" i="3"/>
  <c r="Q39" i="3"/>
  <c r="Q42" i="3"/>
  <c r="Q6" i="3"/>
  <c r="Q11" i="3"/>
  <c r="Q30" i="3"/>
  <c r="Q9" i="3"/>
  <c r="Q29" i="3"/>
  <c r="Q24" i="3"/>
  <c r="Q38" i="3"/>
  <c r="Q52" i="3"/>
  <c r="Q44" i="3"/>
  <c r="Q34" i="3"/>
  <c r="Q32" i="3"/>
  <c r="Q23" i="3"/>
  <c r="Q27" i="3"/>
  <c r="Q45" i="3"/>
  <c r="Q51" i="3"/>
  <c r="Q55" i="3"/>
  <c r="Q13" i="3"/>
  <c r="Q26" i="3"/>
  <c r="Q22" i="3"/>
  <c r="Q5" i="3"/>
  <c r="Q21" i="3"/>
  <c r="Q28" i="3"/>
  <c r="Q12" i="3"/>
  <c r="Q16" i="3" l="1"/>
  <c r="O50" i="3" l="1"/>
  <c r="O43" i="3"/>
  <c r="O31" i="3"/>
  <c r="O23" i="3"/>
  <c r="O30" i="3"/>
  <c r="O15" i="3"/>
  <c r="O29" i="3"/>
  <c r="O51" i="3"/>
  <c r="O54" i="3"/>
  <c r="O16" i="3"/>
  <c r="O11" i="3"/>
  <c r="O5" i="3"/>
  <c r="O10" i="3"/>
  <c r="O36" i="3"/>
  <c r="O37" i="3"/>
  <c r="O14" i="3"/>
  <c r="O34" i="3"/>
  <c r="O19" i="3"/>
  <c r="O24" i="3"/>
  <c r="O20" i="3"/>
  <c r="O12" i="3"/>
  <c r="O52" i="3"/>
  <c r="O2" i="3"/>
  <c r="O49" i="3"/>
  <c r="O26" i="3"/>
  <c r="O17" i="3"/>
  <c r="O41" i="3"/>
  <c r="O47" i="3"/>
  <c r="O3" i="3"/>
  <c r="O35" i="3"/>
  <c r="O8" i="3"/>
  <c r="O33" i="3"/>
  <c r="O21" i="3"/>
  <c r="O38" i="3"/>
  <c r="O4" i="3"/>
  <c r="O28" i="3"/>
  <c r="O22" i="3"/>
  <c r="O45" i="3"/>
  <c r="O6" i="3"/>
  <c r="O13" i="3"/>
  <c r="O39" i="3"/>
  <c r="O32" i="3"/>
  <c r="O27" i="3"/>
  <c r="O44" i="3"/>
  <c r="O46" i="3"/>
  <c r="O55" i="3"/>
  <c r="O53" i="3"/>
  <c r="O42" i="3"/>
  <c r="O18" i="3"/>
  <c r="O7" i="3"/>
  <c r="O9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<sst xmlns="http://schemas.openxmlformats.org/spreadsheetml/2006/main" count="331" uniqueCount="105">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</sst>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3" xfId="3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3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nnesot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district-of-columb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67</v>
      </c>
      <c r="Q1" s="53"/>
      <c r="R1" s="53"/>
      <c r="S1" s="4">
        <v>1.4999999999999999E-2</v>
      </c>
      <c r="T1" s="4"/>
      <c r="U1" s="54" t="s">
        <v>76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1030227</v>
      </c>
      <c r="D5" s="2"/>
      <c r="E5" s="1">
        <v>19330</v>
      </c>
      <c r="F5" s="2"/>
      <c r="G5" s="1">
        <v>839836</v>
      </c>
      <c r="H5" s="1">
        <v>171061</v>
      </c>
      <c r="I5" s="1">
        <v>35530</v>
      </c>
      <c r="J5" s="2">
        <v>667</v>
      </c>
      <c r="K5" s="1">
        <v>9793335</v>
      </c>
      <c r="L5" s="1">
        <v>337749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983371</v>
      </c>
      <c r="D6" s="2"/>
      <c r="E6" s="1">
        <v>18005</v>
      </c>
      <c r="F6" s="2"/>
      <c r="G6" s="1">
        <v>499503</v>
      </c>
      <c r="H6" s="1">
        <v>465863</v>
      </c>
      <c r="I6" s="1">
        <v>24888</v>
      </c>
      <c r="J6" s="2">
        <v>456</v>
      </c>
      <c r="K6" s="1">
        <v>19918479</v>
      </c>
      <c r="L6" s="1">
        <v>504109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847821</v>
      </c>
      <c r="D7" s="2"/>
      <c r="E7" s="1">
        <v>17179</v>
      </c>
      <c r="F7" s="2"/>
      <c r="G7" s="1">
        <v>599484</v>
      </c>
      <c r="H7" s="1">
        <v>231158</v>
      </c>
      <c r="I7" s="1">
        <v>39474</v>
      </c>
      <c r="J7" s="2">
        <v>800</v>
      </c>
      <c r="K7" s="1">
        <v>10600474</v>
      </c>
      <c r="L7" s="1">
        <v>493556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569378</v>
      </c>
      <c r="D8" s="2"/>
      <c r="E8" s="1">
        <v>33853</v>
      </c>
      <c r="F8" s="2"/>
      <c r="G8" s="1">
        <v>426023</v>
      </c>
      <c r="H8" s="1">
        <v>109502</v>
      </c>
      <c r="I8" s="1">
        <v>29269</v>
      </c>
      <c r="J8" s="1">
        <v>1740</v>
      </c>
      <c r="K8" s="1">
        <v>15776230</v>
      </c>
      <c r="L8" s="1">
        <v>810969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498560</v>
      </c>
      <c r="D9" s="2"/>
      <c r="E9" s="1">
        <v>10563</v>
      </c>
      <c r="F9" s="2"/>
      <c r="G9" s="1">
        <v>298213</v>
      </c>
      <c r="H9" s="1">
        <v>189784</v>
      </c>
      <c r="I9" s="1">
        <v>39344</v>
      </c>
      <c r="J9" s="2">
        <v>834</v>
      </c>
      <c r="K9" s="1">
        <v>8469064</v>
      </c>
      <c r="L9" s="1">
        <v>668338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407333</v>
      </c>
      <c r="D10" s="2"/>
      <c r="E10" s="1">
        <v>8677</v>
      </c>
      <c r="F10" s="2"/>
      <c r="G10" s="1">
        <v>249969</v>
      </c>
      <c r="H10" s="1">
        <v>148687</v>
      </c>
      <c r="I10" s="1">
        <v>38365</v>
      </c>
      <c r="J10" s="2">
        <v>817</v>
      </c>
      <c r="K10" s="1">
        <v>4088908</v>
      </c>
      <c r="L10" s="1">
        <v>385113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294860</v>
      </c>
      <c r="D11" s="2"/>
      <c r="E11" s="1">
        <v>4615</v>
      </c>
      <c r="F11" s="2"/>
      <c r="G11" s="1">
        <v>261719</v>
      </c>
      <c r="H11" s="1">
        <v>28526</v>
      </c>
      <c r="I11" s="1">
        <v>28114</v>
      </c>
      <c r="J11" s="2">
        <v>440</v>
      </c>
      <c r="K11" s="1">
        <v>4386435</v>
      </c>
      <c r="L11" s="1">
        <v>418230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287770</v>
      </c>
      <c r="D12" s="2"/>
      <c r="E12" s="1">
        <v>3610</v>
      </c>
      <c r="F12" s="2"/>
      <c r="G12" s="1">
        <v>252515</v>
      </c>
      <c r="H12" s="1">
        <v>31645</v>
      </c>
      <c r="I12" s="1">
        <v>42138</v>
      </c>
      <c r="J12" s="2">
        <v>529</v>
      </c>
      <c r="K12" s="1">
        <v>3910208</v>
      </c>
      <c r="L12" s="1">
        <v>572574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22</v>
      </c>
      <c r="C13" s="1">
        <v>271770</v>
      </c>
      <c r="D13" s="2"/>
      <c r="E13" s="1">
        <v>2329</v>
      </c>
      <c r="F13" s="2"/>
      <c r="G13" s="1">
        <v>210318</v>
      </c>
      <c r="H13" s="1">
        <v>59123</v>
      </c>
      <c r="I13" s="1">
        <v>46676</v>
      </c>
      <c r="J13" s="2">
        <v>400</v>
      </c>
      <c r="K13" s="1">
        <v>2198288</v>
      </c>
      <c r="L13" s="1">
        <v>377555</v>
      </c>
      <c r="M13" s="1">
        <v>5822434</v>
      </c>
      <c r="N13" s="5"/>
      <c r="O13" s="6"/>
    </row>
    <row r="14" spans="1:26" ht="15" thickBot="1" x14ac:dyDescent="0.4">
      <c r="A14" s="41">
        <v>10</v>
      </c>
      <c r="B14" s="39" t="s">
        <v>8</v>
      </c>
      <c r="C14" s="1">
        <v>262437</v>
      </c>
      <c r="D14" s="2"/>
      <c r="E14" s="1">
        <v>16573</v>
      </c>
      <c r="F14" s="2"/>
      <c r="G14" s="1">
        <v>184746</v>
      </c>
      <c r="H14" s="1">
        <v>61118</v>
      </c>
      <c r="I14" s="1">
        <v>29546</v>
      </c>
      <c r="J14" s="1">
        <v>1866</v>
      </c>
      <c r="K14" s="1">
        <v>5037287</v>
      </c>
      <c r="L14" s="1">
        <v>567122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33</v>
      </c>
      <c r="C15" s="1">
        <v>259699</v>
      </c>
      <c r="D15" s="2"/>
      <c r="E15" s="1">
        <v>6164</v>
      </c>
      <c r="F15" s="2"/>
      <c r="G15" s="1">
        <v>43460</v>
      </c>
      <c r="H15" s="1">
        <v>210075</v>
      </c>
      <c r="I15" s="1">
        <v>35679</v>
      </c>
      <c r="J15" s="2">
        <v>847</v>
      </c>
      <c r="K15" s="1">
        <v>2208796</v>
      </c>
      <c r="L15" s="1">
        <v>303460</v>
      </c>
      <c r="M15" s="1">
        <v>7278717</v>
      </c>
      <c r="N15" s="6"/>
      <c r="O15" s="6"/>
    </row>
    <row r="16" spans="1:26" ht="15" thickBot="1" x14ac:dyDescent="0.4">
      <c r="A16" s="41">
        <v>12</v>
      </c>
      <c r="B16" s="39" t="s">
        <v>21</v>
      </c>
      <c r="C16" s="1">
        <v>254974</v>
      </c>
      <c r="D16" s="2"/>
      <c r="E16" s="1">
        <v>5565</v>
      </c>
      <c r="F16" s="2"/>
      <c r="G16" s="1">
        <v>186254</v>
      </c>
      <c r="H16" s="1">
        <v>63155</v>
      </c>
      <c r="I16" s="1">
        <v>21813</v>
      </c>
      <c r="J16" s="2">
        <v>476</v>
      </c>
      <c r="K16" s="1">
        <v>4904247</v>
      </c>
      <c r="L16" s="1">
        <v>419557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239724</v>
      </c>
      <c r="D17" s="2"/>
      <c r="E17" s="1">
        <v>9106</v>
      </c>
      <c r="F17" s="2"/>
      <c r="G17" s="1">
        <v>171036</v>
      </c>
      <c r="H17" s="1">
        <v>59582</v>
      </c>
      <c r="I17" s="1">
        <v>18726</v>
      </c>
      <c r="J17" s="2">
        <v>711</v>
      </c>
      <c r="K17" s="1">
        <v>2945782</v>
      </c>
      <c r="L17" s="1">
        <v>230103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238308</v>
      </c>
      <c r="D18" s="2"/>
      <c r="E18" s="1">
        <v>8008</v>
      </c>
      <c r="F18" s="2"/>
      <c r="G18" s="1">
        <v>128981</v>
      </c>
      <c r="H18" s="1">
        <v>101319</v>
      </c>
      <c r="I18" s="1">
        <v>23862</v>
      </c>
      <c r="J18" s="2">
        <v>802</v>
      </c>
      <c r="K18" s="1">
        <v>5752988</v>
      </c>
      <c r="L18" s="1">
        <v>576056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222348</v>
      </c>
      <c r="D19" s="2"/>
      <c r="E19" s="1">
        <v>3335</v>
      </c>
      <c r="F19" s="2"/>
      <c r="G19" s="1">
        <v>60023</v>
      </c>
      <c r="H19" s="1">
        <v>158990</v>
      </c>
      <c r="I19" s="1">
        <v>36228</v>
      </c>
      <c r="J19" s="2">
        <v>543</v>
      </c>
      <c r="K19" s="1">
        <v>2823774</v>
      </c>
      <c r="L19" s="1">
        <v>460091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27</v>
      </c>
      <c r="C20" s="1">
        <v>214509</v>
      </c>
      <c r="D20" s="2"/>
      <c r="E20" s="1">
        <v>4664</v>
      </c>
      <c r="F20" s="2"/>
      <c r="G20" s="1">
        <v>134598</v>
      </c>
      <c r="H20" s="1">
        <v>75247</v>
      </c>
      <c r="I20" s="1">
        <v>31863</v>
      </c>
      <c r="J20" s="2">
        <v>693</v>
      </c>
      <c r="K20" s="1">
        <v>3239034</v>
      </c>
      <c r="L20" s="1">
        <v>481124</v>
      </c>
      <c r="M20" s="1">
        <v>6732219</v>
      </c>
      <c r="N20" s="5"/>
      <c r="O20" s="6"/>
    </row>
    <row r="21" spans="1:15" ht="15" thickBot="1" x14ac:dyDescent="0.4">
      <c r="A21" s="41">
        <v>17</v>
      </c>
      <c r="B21" s="39" t="s">
        <v>36</v>
      </c>
      <c r="C21" s="1">
        <v>204857</v>
      </c>
      <c r="D21" s="2"/>
      <c r="E21" s="1">
        <v>3084</v>
      </c>
      <c r="F21" s="2"/>
      <c r="G21" s="1">
        <v>84471</v>
      </c>
      <c r="H21" s="1">
        <v>117302</v>
      </c>
      <c r="I21" s="1">
        <v>41780</v>
      </c>
      <c r="J21" s="2">
        <v>629</v>
      </c>
      <c r="K21" s="1">
        <v>1473199</v>
      </c>
      <c r="L21" s="1">
        <v>300458</v>
      </c>
      <c r="M21" s="1">
        <v>4903185</v>
      </c>
      <c r="N21" s="6"/>
      <c r="O21" s="6"/>
    </row>
    <row r="22" spans="1:15" ht="15" thickBot="1" x14ac:dyDescent="0.4">
      <c r="A22" s="41">
        <v>18</v>
      </c>
      <c r="B22" s="39" t="s">
        <v>29</v>
      </c>
      <c r="C22" s="1">
        <v>193477</v>
      </c>
      <c r="D22" s="2"/>
      <c r="E22" s="1">
        <v>3713</v>
      </c>
      <c r="F22" s="2"/>
      <c r="G22" s="1">
        <v>21618</v>
      </c>
      <c r="H22" s="1">
        <v>168146</v>
      </c>
      <c r="I22" s="1">
        <v>22667</v>
      </c>
      <c r="J22" s="2">
        <v>435</v>
      </c>
      <c r="K22" s="1">
        <v>3025890</v>
      </c>
      <c r="L22" s="1">
        <v>354506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14</v>
      </c>
      <c r="C23" s="1">
        <v>188352</v>
      </c>
      <c r="D23" s="2"/>
      <c r="E23" s="1">
        <v>6048</v>
      </c>
      <c r="F23" s="2"/>
      <c r="G23" s="1">
        <v>172210</v>
      </c>
      <c r="H23" s="1">
        <v>10094</v>
      </c>
      <c r="I23" s="1">
        <v>40516</v>
      </c>
      <c r="J23" s="1">
        <v>1301</v>
      </c>
      <c r="K23" s="1">
        <v>2893443</v>
      </c>
      <c r="L23" s="1">
        <v>622407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186391</v>
      </c>
      <c r="D24" s="2"/>
      <c r="E24" s="1">
        <v>4041</v>
      </c>
      <c r="F24" s="2"/>
      <c r="G24" s="1">
        <v>96909</v>
      </c>
      <c r="H24" s="1">
        <v>85441</v>
      </c>
      <c r="I24" s="1">
        <v>36201</v>
      </c>
      <c r="J24" s="2">
        <v>785</v>
      </c>
      <c r="K24" s="1">
        <v>2182325</v>
      </c>
      <c r="L24" s="1">
        <v>423858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32</v>
      </c>
      <c r="C25" s="1">
        <v>184788</v>
      </c>
      <c r="D25" s="2"/>
      <c r="E25" s="1">
        <v>2729</v>
      </c>
      <c r="F25" s="2"/>
      <c r="G25" s="1">
        <v>149766</v>
      </c>
      <c r="H25" s="1">
        <v>32293</v>
      </c>
      <c r="I25" s="1">
        <v>32766</v>
      </c>
      <c r="J25" s="2">
        <v>484</v>
      </c>
      <c r="K25" s="1">
        <v>3147270</v>
      </c>
      <c r="L25" s="1">
        <v>558063</v>
      </c>
      <c r="M25" s="1">
        <v>5639632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172727</v>
      </c>
      <c r="D26" s="2"/>
      <c r="E26" s="1">
        <v>10163</v>
      </c>
      <c r="F26" s="2"/>
      <c r="G26" s="1">
        <v>139749</v>
      </c>
      <c r="H26" s="1">
        <v>22815</v>
      </c>
      <c r="I26" s="1">
        <v>25060</v>
      </c>
      <c r="J26" s="1">
        <v>1475</v>
      </c>
      <c r="K26" s="1">
        <v>6767987</v>
      </c>
      <c r="L26" s="1">
        <v>981935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41</v>
      </c>
      <c r="C27" s="1">
        <v>157902</v>
      </c>
      <c r="D27" s="2"/>
      <c r="E27" s="1">
        <v>1851</v>
      </c>
      <c r="F27" s="2"/>
      <c r="G27" s="1">
        <v>101191</v>
      </c>
      <c r="H27" s="1">
        <v>54860</v>
      </c>
      <c r="I27" s="1">
        <v>50047</v>
      </c>
      <c r="J27" s="2">
        <v>587</v>
      </c>
      <c r="K27" s="1">
        <v>1043344</v>
      </c>
      <c r="L27" s="1">
        <v>330688</v>
      </c>
      <c r="M27" s="1">
        <v>3155070</v>
      </c>
      <c r="N27" s="5"/>
      <c r="O27" s="6"/>
    </row>
    <row r="28" spans="1:15" ht="15" thickBot="1" x14ac:dyDescent="0.4">
      <c r="A28" s="41">
        <v>24</v>
      </c>
      <c r="B28" s="39" t="s">
        <v>26</v>
      </c>
      <c r="C28" s="1">
        <v>155371</v>
      </c>
      <c r="D28" s="2"/>
      <c r="E28" s="1">
        <v>4221</v>
      </c>
      <c r="F28" s="2"/>
      <c r="G28" s="1">
        <v>8297</v>
      </c>
      <c r="H28" s="1">
        <v>142853</v>
      </c>
      <c r="I28" s="1">
        <v>25700</v>
      </c>
      <c r="J28" s="2">
        <v>698</v>
      </c>
      <c r="K28" s="1">
        <v>3678109</v>
      </c>
      <c r="L28" s="1">
        <v>608386</v>
      </c>
      <c r="M28" s="1">
        <v>6045680</v>
      </c>
      <c r="N28" s="6"/>
      <c r="O28" s="6"/>
    </row>
    <row r="29" spans="1:15" ht="15" thickBot="1" x14ac:dyDescent="0.4">
      <c r="A29" s="41">
        <v>25</v>
      </c>
      <c r="B29" s="39" t="s">
        <v>46</v>
      </c>
      <c r="C29" s="1">
        <v>138455</v>
      </c>
      <c r="D29" s="2"/>
      <c r="E29" s="1">
        <v>1444</v>
      </c>
      <c r="F29" s="2"/>
      <c r="G29" s="1">
        <v>116882</v>
      </c>
      <c r="H29" s="1">
        <v>20129</v>
      </c>
      <c r="I29" s="1">
        <v>34990</v>
      </c>
      <c r="J29" s="2">
        <v>365</v>
      </c>
      <c r="K29" s="1">
        <v>1746641</v>
      </c>
      <c r="L29" s="1">
        <v>441409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28</v>
      </c>
      <c r="C30" s="1">
        <v>134868</v>
      </c>
      <c r="D30" s="2"/>
      <c r="E30" s="2">
        <v>661</v>
      </c>
      <c r="F30" s="2"/>
      <c r="G30" s="1">
        <v>94929</v>
      </c>
      <c r="H30" s="1">
        <v>39278</v>
      </c>
      <c r="I30" s="1">
        <v>42068</v>
      </c>
      <c r="J30" s="2">
        <v>206</v>
      </c>
      <c r="K30" s="1">
        <v>1615829</v>
      </c>
      <c r="L30" s="1">
        <v>504008</v>
      </c>
      <c r="M30" s="1">
        <v>3205958</v>
      </c>
      <c r="N30" s="6"/>
      <c r="O30" s="6"/>
    </row>
    <row r="31" spans="1:15" ht="15" thickBot="1" x14ac:dyDescent="0.4">
      <c r="A31" s="41">
        <v>27</v>
      </c>
      <c r="B31" s="39" t="s">
        <v>18</v>
      </c>
      <c r="C31" s="1">
        <v>134537</v>
      </c>
      <c r="D31" s="2"/>
      <c r="E31" s="1">
        <v>2408</v>
      </c>
      <c r="F31" s="2"/>
      <c r="G31" s="1">
        <v>49513</v>
      </c>
      <c r="H31" s="1">
        <v>82616</v>
      </c>
      <c r="I31" s="1">
        <v>23362</v>
      </c>
      <c r="J31" s="2">
        <v>418</v>
      </c>
      <c r="K31" s="1">
        <v>1351495</v>
      </c>
      <c r="L31" s="1">
        <v>234686</v>
      </c>
      <c r="M31" s="1">
        <v>5758736</v>
      </c>
      <c r="N31" s="6"/>
      <c r="O31" s="6"/>
    </row>
    <row r="32" spans="1:15" ht="15" thickBot="1" x14ac:dyDescent="0.4">
      <c r="A32" s="41">
        <v>28</v>
      </c>
      <c r="B32" s="39" t="s">
        <v>30</v>
      </c>
      <c r="C32" s="1">
        <v>127205</v>
      </c>
      <c r="D32" s="2"/>
      <c r="E32" s="1">
        <v>3443</v>
      </c>
      <c r="F32" s="2"/>
      <c r="G32" s="1">
        <v>111430</v>
      </c>
      <c r="H32" s="1">
        <v>12332</v>
      </c>
      <c r="I32" s="1">
        <v>42741</v>
      </c>
      <c r="J32" s="1">
        <v>1157</v>
      </c>
      <c r="K32" s="1">
        <v>1152661</v>
      </c>
      <c r="L32" s="1">
        <v>387299</v>
      </c>
      <c r="M32" s="1">
        <v>2976149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123105</v>
      </c>
      <c r="D33" s="2"/>
      <c r="E33" s="1">
        <v>2474</v>
      </c>
      <c r="F33" s="2"/>
      <c r="G33" s="1">
        <v>55088</v>
      </c>
      <c r="H33" s="1">
        <v>65543</v>
      </c>
      <c r="I33" s="1">
        <v>16166</v>
      </c>
      <c r="J33" s="2">
        <v>325</v>
      </c>
      <c r="K33" s="1">
        <v>2627515</v>
      </c>
      <c r="L33" s="1">
        <v>345049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122811</v>
      </c>
      <c r="D34" s="2"/>
      <c r="E34" s="1">
        <v>2108</v>
      </c>
      <c r="F34" s="2"/>
      <c r="G34" s="1">
        <v>108201</v>
      </c>
      <c r="H34" s="1">
        <v>12502</v>
      </c>
      <c r="I34" s="1">
        <v>40695</v>
      </c>
      <c r="J34" s="2">
        <v>699</v>
      </c>
      <c r="K34" s="1">
        <v>1514385</v>
      </c>
      <c r="L34" s="1">
        <v>501817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122567</v>
      </c>
      <c r="D35" s="2"/>
      <c r="E35" s="1">
        <v>1576</v>
      </c>
      <c r="F35" s="2"/>
      <c r="G35" s="1">
        <v>22942</v>
      </c>
      <c r="H35" s="1">
        <v>98049</v>
      </c>
      <c r="I35" s="1">
        <v>27434</v>
      </c>
      <c r="J35" s="2">
        <v>353</v>
      </c>
      <c r="K35" s="1">
        <v>2248085</v>
      </c>
      <c r="L35" s="1">
        <v>503189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110982</v>
      </c>
      <c r="D36" s="2"/>
      <c r="E36" s="1">
        <v>1852</v>
      </c>
      <c r="F36" s="2"/>
      <c r="G36" s="1">
        <v>74181</v>
      </c>
      <c r="H36" s="1">
        <v>34949</v>
      </c>
      <c r="I36" s="1">
        <v>36031</v>
      </c>
      <c r="J36" s="2">
        <v>601</v>
      </c>
      <c r="K36" s="1">
        <v>1344308</v>
      </c>
      <c r="L36" s="1">
        <v>436442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104392</v>
      </c>
      <c r="D37" s="2"/>
      <c r="E37" s="1">
        <v>1181</v>
      </c>
      <c r="F37" s="2"/>
      <c r="G37" s="1">
        <v>70574</v>
      </c>
      <c r="H37" s="1">
        <v>32637</v>
      </c>
      <c r="I37" s="1">
        <v>35833</v>
      </c>
      <c r="J37" s="2">
        <v>405</v>
      </c>
      <c r="K37" s="1">
        <v>689982</v>
      </c>
      <c r="L37" s="1">
        <v>236837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83969</v>
      </c>
      <c r="D38" s="2"/>
      <c r="E38" s="2">
        <v>703</v>
      </c>
      <c r="F38" s="2"/>
      <c r="G38" s="1">
        <v>48689</v>
      </c>
      <c r="H38" s="1">
        <v>34577</v>
      </c>
      <c r="I38" s="1">
        <v>43408</v>
      </c>
      <c r="J38" s="2">
        <v>363</v>
      </c>
      <c r="K38" s="1">
        <v>630459</v>
      </c>
      <c r="L38" s="1">
        <v>325918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81463</v>
      </c>
      <c r="D39" s="2"/>
      <c r="E39" s="1">
        <v>4698</v>
      </c>
      <c r="F39" s="2"/>
      <c r="G39" s="1">
        <v>45785</v>
      </c>
      <c r="H39" s="1">
        <v>30980</v>
      </c>
      <c r="I39" s="1">
        <v>22849</v>
      </c>
      <c r="J39" s="1">
        <v>1318</v>
      </c>
      <c r="K39" s="1">
        <v>2574371</v>
      </c>
      <c r="L39" s="1">
        <v>722066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74227</v>
      </c>
      <c r="D40" s="2"/>
      <c r="E40" s="2">
        <v>698</v>
      </c>
      <c r="F40" s="2"/>
      <c r="G40" s="1">
        <v>33032</v>
      </c>
      <c r="H40" s="1">
        <v>40497</v>
      </c>
      <c r="I40" s="1">
        <v>41536</v>
      </c>
      <c r="J40" s="2">
        <v>391</v>
      </c>
      <c r="K40" s="1">
        <v>560939</v>
      </c>
      <c r="L40" s="1">
        <v>313888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56311</v>
      </c>
      <c r="D41" s="2"/>
      <c r="E41" s="2">
        <v>537</v>
      </c>
      <c r="F41" s="2"/>
      <c r="G41" s="1">
        <v>39508</v>
      </c>
      <c r="H41" s="1">
        <v>16266</v>
      </c>
      <c r="I41" s="1">
        <v>63653</v>
      </c>
      <c r="J41" s="2">
        <v>607</v>
      </c>
      <c r="K41" s="1">
        <v>278803</v>
      </c>
      <c r="L41" s="1">
        <v>315153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44</v>
      </c>
      <c r="C42" s="1">
        <v>56289</v>
      </c>
      <c r="D42" s="2"/>
      <c r="E42" s="1">
        <v>1130</v>
      </c>
      <c r="F42" s="2"/>
      <c r="G42" s="1">
        <v>23457</v>
      </c>
      <c r="H42" s="1">
        <v>31702</v>
      </c>
      <c r="I42" s="1">
        <v>26845</v>
      </c>
      <c r="J42" s="2">
        <v>539</v>
      </c>
      <c r="K42" s="1">
        <v>1269523</v>
      </c>
      <c r="L42" s="1">
        <v>605449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53</v>
      </c>
      <c r="C43" s="1">
        <v>55458</v>
      </c>
      <c r="D43" s="2"/>
      <c r="E43" s="2">
        <v>644</v>
      </c>
      <c r="F43" s="2"/>
      <c r="G43" s="1">
        <v>43949</v>
      </c>
      <c r="H43" s="1">
        <v>10865</v>
      </c>
      <c r="I43" s="1">
        <v>72774</v>
      </c>
      <c r="J43" s="2">
        <v>845</v>
      </c>
      <c r="K43" s="1">
        <v>310998</v>
      </c>
      <c r="L43" s="1">
        <v>408101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51155</v>
      </c>
      <c r="D44" s="2"/>
      <c r="E44" s="2">
        <v>734</v>
      </c>
      <c r="F44" s="2"/>
      <c r="G44" s="2" t="s">
        <v>104</v>
      </c>
      <c r="H44" s="2" t="s">
        <v>104</v>
      </c>
      <c r="I44" s="1">
        <v>12129</v>
      </c>
      <c r="J44" s="2">
        <v>174</v>
      </c>
      <c r="K44" s="1">
        <v>912086</v>
      </c>
      <c r="L44" s="1">
        <v>216250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40053</v>
      </c>
      <c r="D45" s="2"/>
      <c r="E45" s="2">
        <v>457</v>
      </c>
      <c r="F45" s="2"/>
      <c r="G45" s="1">
        <v>23825</v>
      </c>
      <c r="H45" s="1">
        <v>15771</v>
      </c>
      <c r="I45" s="1">
        <v>37476</v>
      </c>
      <c r="J45" s="2">
        <v>428</v>
      </c>
      <c r="K45" s="1">
        <v>540913</v>
      </c>
      <c r="L45" s="1">
        <v>506104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38009</v>
      </c>
      <c r="D46" s="2"/>
      <c r="E46" s="1">
        <v>1233</v>
      </c>
      <c r="F46" s="2"/>
      <c r="G46" s="1">
        <v>2958</v>
      </c>
      <c r="H46" s="1">
        <v>33818</v>
      </c>
      <c r="I46" s="1">
        <v>35879</v>
      </c>
      <c r="J46" s="1">
        <v>1164</v>
      </c>
      <c r="K46" s="1">
        <v>1257639</v>
      </c>
      <c r="L46" s="1">
        <v>1187168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28805</v>
      </c>
      <c r="D47" s="2"/>
      <c r="E47" s="2">
        <v>530</v>
      </c>
      <c r="F47" s="2"/>
      <c r="G47" s="1">
        <v>21301</v>
      </c>
      <c r="H47" s="1">
        <v>6974</v>
      </c>
      <c r="I47" s="1">
        <v>16073</v>
      </c>
      <c r="J47" s="2">
        <v>296</v>
      </c>
      <c r="K47" s="1">
        <v>854290</v>
      </c>
      <c r="L47" s="1">
        <v>476685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26908</v>
      </c>
      <c r="D48" s="2"/>
      <c r="E48" s="2">
        <v>719</v>
      </c>
      <c r="F48" s="2"/>
      <c r="G48" s="1">
        <v>14158</v>
      </c>
      <c r="H48" s="1">
        <v>12031</v>
      </c>
      <c r="I48" s="1">
        <v>27633</v>
      </c>
      <c r="J48" s="2">
        <v>738</v>
      </c>
      <c r="K48" s="1">
        <v>366369</v>
      </c>
      <c r="L48" s="1">
        <v>376240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19187</v>
      </c>
      <c r="D49" s="2"/>
      <c r="E49" s="2">
        <v>84</v>
      </c>
      <c r="F49" s="2"/>
      <c r="G49" s="1">
        <v>6512</v>
      </c>
      <c r="H49" s="1">
        <v>12591</v>
      </c>
      <c r="I49" s="1">
        <v>26228</v>
      </c>
      <c r="J49" s="2">
        <v>115</v>
      </c>
      <c r="K49" s="1">
        <v>767997</v>
      </c>
      <c r="L49" s="1">
        <v>1049829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63</v>
      </c>
      <c r="C50" s="1">
        <v>18087</v>
      </c>
      <c r="D50" s="2"/>
      <c r="E50" s="2">
        <v>655</v>
      </c>
      <c r="F50" s="2"/>
      <c r="G50" s="1">
        <v>13919</v>
      </c>
      <c r="H50" s="1">
        <v>3513</v>
      </c>
      <c r="I50" s="1">
        <v>25628</v>
      </c>
      <c r="J50" s="2">
        <v>928</v>
      </c>
      <c r="K50" s="1">
        <v>558814</v>
      </c>
      <c r="L50" s="1">
        <v>791803</v>
      </c>
      <c r="M50" s="1">
        <v>705749</v>
      </c>
      <c r="N50" s="6"/>
      <c r="O50" s="6"/>
    </row>
    <row r="51" spans="1:15" ht="15" thickBot="1" x14ac:dyDescent="0.4">
      <c r="A51" s="41">
        <v>47</v>
      </c>
      <c r="B51" s="39" t="s">
        <v>55</v>
      </c>
      <c r="C51" s="1">
        <v>18010</v>
      </c>
      <c r="D51" s="2"/>
      <c r="E51" s="2">
        <v>114</v>
      </c>
      <c r="F51" s="2"/>
      <c r="G51" s="1">
        <v>10699</v>
      </c>
      <c r="H51" s="1">
        <v>7197</v>
      </c>
      <c r="I51" s="1">
        <v>31118</v>
      </c>
      <c r="J51" s="2">
        <v>197</v>
      </c>
      <c r="K51" s="1">
        <v>305408</v>
      </c>
      <c r="L51" s="1">
        <v>527695</v>
      </c>
      <c r="M51" s="1">
        <v>578759</v>
      </c>
      <c r="N51" s="5"/>
      <c r="O51" s="6"/>
    </row>
    <row r="52" spans="1:15" ht="15" thickBot="1" x14ac:dyDescent="0.4">
      <c r="A52" s="41">
        <v>48</v>
      </c>
      <c r="B52" s="39" t="s">
        <v>47</v>
      </c>
      <c r="C52" s="1">
        <v>16010</v>
      </c>
      <c r="D52" s="2"/>
      <c r="E52" s="2">
        <v>221</v>
      </c>
      <c r="F52" s="2"/>
      <c r="G52" s="1">
        <v>12006</v>
      </c>
      <c r="H52" s="1">
        <v>3783</v>
      </c>
      <c r="I52" s="1">
        <v>11308</v>
      </c>
      <c r="J52" s="2">
        <v>156</v>
      </c>
      <c r="K52" s="1">
        <v>570008</v>
      </c>
      <c r="L52" s="1">
        <v>402584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12699</v>
      </c>
      <c r="D53" s="2"/>
      <c r="E53" s="2">
        <v>489</v>
      </c>
      <c r="F53" s="2"/>
      <c r="G53" s="1">
        <v>10153</v>
      </c>
      <c r="H53" s="1">
        <v>2057</v>
      </c>
      <c r="I53" s="1">
        <v>9339</v>
      </c>
      <c r="J53" s="2">
        <v>360</v>
      </c>
      <c r="K53" s="1">
        <v>395950</v>
      </c>
      <c r="L53" s="1">
        <v>291202</v>
      </c>
      <c r="M53" s="1">
        <v>1359711</v>
      </c>
      <c r="N53" s="5"/>
      <c r="O53" s="6"/>
    </row>
    <row r="54" spans="1:15" ht="15" thickBot="1" x14ac:dyDescent="0.4">
      <c r="A54" s="59">
        <v>50</v>
      </c>
      <c r="B54" s="55" t="s">
        <v>39</v>
      </c>
      <c r="C54" s="56">
        <v>7888</v>
      </c>
      <c r="D54" s="57"/>
      <c r="E54" s="57">
        <v>153</v>
      </c>
      <c r="F54" s="57"/>
      <c r="G54" s="56">
        <v>6036</v>
      </c>
      <c r="H54" s="56">
        <v>1699</v>
      </c>
      <c r="I54" s="56">
        <v>5868</v>
      </c>
      <c r="J54" s="57">
        <v>114</v>
      </c>
      <c r="K54" s="56">
        <v>709932</v>
      </c>
      <c r="L54" s="56">
        <v>528140</v>
      </c>
      <c r="M54" s="56">
        <v>1344212</v>
      </c>
      <c r="N54" s="58"/>
      <c r="O54" s="60"/>
    </row>
    <row r="55" spans="1:15" ht="15" thickBot="1" x14ac:dyDescent="0.4">
      <c r="A55" s="41">
        <v>51</v>
      </c>
      <c r="B55" s="39" t="s">
        <v>48</v>
      </c>
      <c r="C55" s="1">
        <v>2415</v>
      </c>
      <c r="D55" s="2"/>
      <c r="E55" s="2">
        <v>59</v>
      </c>
      <c r="F55" s="2"/>
      <c r="G55" s="1">
        <v>1931</v>
      </c>
      <c r="H55" s="2">
        <v>425</v>
      </c>
      <c r="I55" s="1">
        <v>3870</v>
      </c>
      <c r="J55" s="2">
        <v>95</v>
      </c>
      <c r="K55" s="1">
        <v>194794</v>
      </c>
      <c r="L55" s="1">
        <v>312175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72860</v>
      </c>
      <c r="D56" s="2"/>
      <c r="E56" s="2">
        <v>882</v>
      </c>
      <c r="F56" s="2"/>
      <c r="G56" s="2" t="s">
        <v>104</v>
      </c>
      <c r="H56" s="2" t="s">
        <v>104</v>
      </c>
      <c r="I56" s="1">
        <v>21512</v>
      </c>
      <c r="J56" s="2">
        <v>260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5473</v>
      </c>
      <c r="D57" s="2"/>
      <c r="E57" s="2">
        <v>90</v>
      </c>
      <c r="F57" s="2"/>
      <c r="G57" s="1">
        <v>3654</v>
      </c>
      <c r="H57" s="1">
        <v>1729</v>
      </c>
      <c r="I57" s="2"/>
      <c r="J57" s="2"/>
      <c r="K57" s="1">
        <v>72954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1405</v>
      </c>
      <c r="D58" s="13"/>
      <c r="E58" s="13">
        <v>23</v>
      </c>
      <c r="F58" s="13"/>
      <c r="G58" s="29">
        <v>1345</v>
      </c>
      <c r="H58" s="13">
        <v>37</v>
      </c>
      <c r="I58" s="13"/>
      <c r="J58" s="13"/>
      <c r="K58" s="29">
        <v>25451</v>
      </c>
      <c r="L58" s="13"/>
      <c r="M58" s="13"/>
      <c r="N58" s="52"/>
      <c r="O58" s="32"/>
    </row>
  </sheetData>
  <mergeCells count="2">
    <mergeCell ref="P1:R1"/>
    <mergeCell ref="U1:Y1"/>
  </mergeCells>
  <hyperlinks>
    <hyperlink ref="B5" r:id="rId1" display="https://www.worldometers.info/coronavirus/usa/texas/" xr:uid="{CABC43C4-4768-42CF-B71D-D564266398D7}"/>
    <hyperlink ref="B6" r:id="rId2" display="https://www.worldometers.info/coronavirus/usa/california/" xr:uid="{2576D857-F0DA-4C42-BFCF-8C83DFBE7582}"/>
    <hyperlink ref="B7" r:id="rId3" display="https://www.worldometers.info/coronavirus/usa/florida/" xr:uid="{4F9B2EA6-51EA-4293-B53F-46661C26C3D0}"/>
    <hyperlink ref="B8" r:id="rId4" display="https://www.worldometers.info/coronavirus/usa/new-york/" xr:uid="{C9D13310-5281-46AC-864D-A3A4DF74ECBB}"/>
    <hyperlink ref="B9" r:id="rId5" display="https://www.worldometers.info/coronavirus/usa/illinois/" xr:uid="{443E83F1-FA2B-47D8-A9D8-7AA93F85F51E}"/>
    <hyperlink ref="B10" r:id="rId6" display="https://www.worldometers.info/coronavirus/usa/georgia/" xr:uid="{1ED164C4-D134-4F3F-8576-760F896172EF}"/>
    <hyperlink ref="B11" r:id="rId7" display="https://www.worldometers.info/coronavirus/usa/north-carolina/" xr:uid="{910B6853-B9F7-487F-8250-412DFBBFFE22}"/>
    <hyperlink ref="B12" r:id="rId8" display="https://www.worldometers.info/coronavirus/usa/tennessee/" xr:uid="{A3B14F6B-6828-46A1-9B96-9FEBD03EC502}"/>
    <hyperlink ref="B13" r:id="rId9" display="https://www.worldometers.info/coronavirus/usa/wisconsin/" xr:uid="{0E93D383-4807-4A44-814E-37AA54A97E61}"/>
    <hyperlink ref="B14" r:id="rId10" display="https://www.worldometers.info/coronavirus/usa/new-jersey/" xr:uid="{FBD5DD42-9B74-4B3E-A9DD-7CBA0F81FF8E}"/>
    <hyperlink ref="B15" r:id="rId11" display="https://www.worldometers.info/coronavirus/usa/arizona/" xr:uid="{D817A1EC-4493-4026-A163-8D2C7350481F}"/>
    <hyperlink ref="B16" r:id="rId12" display="https://www.worldometers.info/coronavirus/usa/ohio/" xr:uid="{233BDBA0-C052-44C7-B4B2-35C84EAFF841}"/>
    <hyperlink ref="B17" r:id="rId13" display="https://www.worldometers.info/coronavirus/usa/pennsylvania/" xr:uid="{83D3E887-D8D5-40DA-9ED2-54EBC945D494}"/>
    <hyperlink ref="B18" r:id="rId14" display="https://www.worldometers.info/coronavirus/usa/michigan/" xr:uid="{F7585DFA-453C-48B0-8A01-54E0B8765CDA}"/>
    <hyperlink ref="B19" r:id="rId15" display="https://www.worldometers.info/coronavirus/usa/missouri/" xr:uid="{9B6A1939-89F7-4856-8764-A9222C40B0A9}"/>
    <hyperlink ref="B20" r:id="rId16" display="https://www.worldometers.info/coronavirus/usa/indiana/" xr:uid="{0A02B0D8-7F7F-4DE9-8ED6-8DB0B0594252}"/>
    <hyperlink ref="B21" r:id="rId17" display="https://www.worldometers.info/coronavirus/usa/alabama/" xr:uid="{86741FBF-680D-4E3F-AF70-C26D43E59C1B}"/>
    <hyperlink ref="B22" r:id="rId18" display="https://www.worldometers.info/coronavirus/usa/virginia/" xr:uid="{78210D4E-EAD9-4458-BB53-080AABD320A9}"/>
    <hyperlink ref="B23" r:id="rId19" display="https://www.worldometers.info/coronavirus/usa/louisiana/" xr:uid="{29C911DF-7EAD-42CE-9F5B-62CA107EFD04}"/>
    <hyperlink ref="B24" r:id="rId20" display="https://www.worldometers.info/coronavirus/usa/south-carolina/" xr:uid="{8F976A3D-D93F-4896-9009-73A8B4557A45}"/>
    <hyperlink ref="B25" r:id="rId21" display="https://www.worldometers.info/coronavirus/usa/minnesota/" xr:uid="{88064A9D-8AD7-4996-B7E1-1C5F59A99496}"/>
    <hyperlink ref="B26" r:id="rId22" display="https://www.worldometers.info/coronavirus/usa/massachusetts/" xr:uid="{85EABF12-4D6E-473F-B7CB-238FE68C80AF}"/>
    <hyperlink ref="B27" r:id="rId23" display="https://www.worldometers.info/coronavirus/usa/iowa/" xr:uid="{1F24B76F-C00D-4E94-B5C1-C038C732574E}"/>
    <hyperlink ref="B28" r:id="rId24" display="https://www.worldometers.info/coronavirus/usa/maryland/" xr:uid="{3C530AC6-FC94-411C-94C5-F3364497E76E}"/>
    <hyperlink ref="B29" r:id="rId25" display="https://www.worldometers.info/coronavirus/usa/oklahoma/" xr:uid="{FCAB7DBF-5375-45E1-9DB0-BE5135AB1901}"/>
    <hyperlink ref="B30" r:id="rId26" display="https://www.worldometers.info/coronavirus/usa/utah/" xr:uid="{BC232D14-75ED-4B5C-ADA8-20BAAF77A909}"/>
    <hyperlink ref="B31" r:id="rId27" display="https://www.worldometers.info/coronavirus/usa/colorado/" xr:uid="{6E7FCABF-A1D5-4CBD-827D-74B9835FFD5D}"/>
    <hyperlink ref="B32" r:id="rId28" display="https://www.worldometers.info/coronavirus/usa/mississippi/" xr:uid="{8B89A3FA-A3C7-4F92-9938-EEC17EF6B7CC}"/>
    <hyperlink ref="B33" r:id="rId29" display="https://www.worldometers.info/coronavirus/usa/washington/" xr:uid="{5B5B33FB-98CB-474A-BAF1-FD818EBF284D}"/>
    <hyperlink ref="B34" r:id="rId30" display="https://www.worldometers.info/coronavirus/usa/arkansas/" xr:uid="{FDE814EC-E0DE-46E5-8752-FA001324C9EB}"/>
    <hyperlink ref="B35" r:id="rId31" display="https://www.worldometers.info/coronavirus/usa/kentucky/" xr:uid="{17D59A4F-42F6-4B85-A184-924732C1D91D}"/>
    <hyperlink ref="B36" r:id="rId32" display="https://www.worldometers.info/coronavirus/usa/nevada/" xr:uid="{FC982DA9-FE08-4687-9AA6-977044D0B24C}"/>
    <hyperlink ref="B37" r:id="rId33" display="https://www.worldometers.info/coronavirus/usa/kansas/" xr:uid="{26F452E9-3BF3-4BC6-9D8E-EDE963F528E9}"/>
    <hyperlink ref="B38" r:id="rId34" display="https://www.worldometers.info/coronavirus/usa/nebraska/" xr:uid="{E14863A7-7389-48E7-A9E9-1A4D401BDE19}"/>
    <hyperlink ref="B39" r:id="rId35" display="https://www.worldometers.info/coronavirus/usa/connecticut/" xr:uid="{74A8A175-5EDC-4526-97A2-4F4424788C6B}"/>
    <hyperlink ref="B40" r:id="rId36" display="https://www.worldometers.info/coronavirus/usa/idaho/" xr:uid="{D7A2CE12-6A7B-4477-88D3-5562506B40DC}"/>
    <hyperlink ref="B41" r:id="rId37" display="https://www.worldometers.info/coronavirus/usa/south-dakota/" xr:uid="{4CDD2DBE-B6E9-42A5-8858-DAC17C560C2A}"/>
    <hyperlink ref="B42" r:id="rId38" display="https://www.worldometers.info/coronavirus/usa/new-mexico/" xr:uid="{072387E7-F43E-4238-B5C7-5C31799297D8}"/>
    <hyperlink ref="B43" r:id="rId39" display="https://www.worldometers.info/coronavirus/usa/north-dakota/" xr:uid="{02222140-2B94-4CA3-83B4-02B6CA350464}"/>
    <hyperlink ref="B44" r:id="rId40" display="https://www.worldometers.info/coronavirus/usa/oregon/" xr:uid="{270AA79E-7A47-4790-95B9-581A82F1B854}"/>
    <hyperlink ref="B45" r:id="rId41" display="https://www.worldometers.info/coronavirus/usa/montana/" xr:uid="{A9F0FD51-0E3B-4313-8BF0-139A908AC3AE}"/>
    <hyperlink ref="B46" r:id="rId42" display="https://www.worldometers.info/coronavirus/usa/rhode-island/" xr:uid="{5FD218B2-E83C-4B82-95E1-BC44E9FC0551}"/>
    <hyperlink ref="B47" r:id="rId43" display="https://www.worldometers.info/coronavirus/usa/west-virginia/" xr:uid="{ADFB0086-2554-403B-8909-C140F1414304}"/>
    <hyperlink ref="B48" r:id="rId44" display="https://www.worldometers.info/coronavirus/usa/delaware/" xr:uid="{3AB9F4B4-826B-491A-B1AC-7BFB5F362735}"/>
    <hyperlink ref="B49" r:id="rId45" display="https://www.worldometers.info/coronavirus/usa/alaska/" xr:uid="{13F1667A-380F-4AC6-A6E3-B71D7FB024DF}"/>
    <hyperlink ref="B50" r:id="rId46" display="https://www.worldometers.info/coronavirus/usa/district-of-columbia/" xr:uid="{9DEDC70D-87D5-4420-874C-4B72AAECBD4C}"/>
    <hyperlink ref="B51" r:id="rId47" display="https://www.worldometers.info/coronavirus/usa/wyoming/" xr:uid="{2A931A48-996D-4DBE-91EB-69D12F442453}"/>
    <hyperlink ref="B52" r:id="rId48" display="https://www.worldometers.info/coronavirus/usa/hawaii/" xr:uid="{62100563-46C0-42DD-8AA1-D11B8EB1088B}"/>
    <hyperlink ref="B53" r:id="rId49" display="https://www.worldometers.info/coronavirus/usa/new-hampshire/" xr:uid="{7DC0B8CF-E9C8-4228-8F42-2B673FC7EB02}"/>
    <hyperlink ref="B54" r:id="rId50" display="https://www.worldometers.info/coronavirus/usa/maine/" xr:uid="{25799751-2549-4BB6-B388-C8464CC13A7C}"/>
    <hyperlink ref="B55" r:id="rId51" display="https://www.worldometers.info/coronavirus/usa/vermont/" xr:uid="{83FB6389-1DC9-4E22-8AAA-561E21DAA868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204857</v>
      </c>
      <c r="C2" s="2"/>
      <c r="D2" s="1">
        <v>3084</v>
      </c>
      <c r="E2" s="2"/>
      <c r="F2" s="1">
        <v>84471</v>
      </c>
      <c r="G2" s="1">
        <v>117302</v>
      </c>
      <c r="H2" s="1">
        <v>41780</v>
      </c>
      <c r="I2" s="2">
        <v>629</v>
      </c>
      <c r="J2" s="1">
        <v>1473199</v>
      </c>
      <c r="K2" s="1">
        <v>300458</v>
      </c>
      <c r="L2" s="1">
        <v>4903185</v>
      </c>
      <c r="M2" s="42"/>
      <c r="N2" s="35">
        <f>IFERROR(B2/J2,0)</f>
        <v>0.13905589129506604</v>
      </c>
      <c r="O2" s="36">
        <f>IFERROR(I2/H2,0)</f>
        <v>1.5055050263283867E-2</v>
      </c>
      <c r="P2" s="34">
        <f>D2*250</f>
        <v>771000</v>
      </c>
      <c r="Q2" s="37">
        <f>ABS(P2-B2)/B2</f>
        <v>2.7636009509072181</v>
      </c>
    </row>
    <row r="3" spans="1:17" ht="15" thickBot="1" x14ac:dyDescent="0.35">
      <c r="A3" s="39" t="s">
        <v>52</v>
      </c>
      <c r="B3" s="1">
        <v>19187</v>
      </c>
      <c r="C3" s="2"/>
      <c r="D3" s="2">
        <v>84</v>
      </c>
      <c r="E3" s="2"/>
      <c r="F3" s="1">
        <v>6512</v>
      </c>
      <c r="G3" s="1">
        <v>12591</v>
      </c>
      <c r="H3" s="1">
        <v>26228</v>
      </c>
      <c r="I3" s="2">
        <v>115</v>
      </c>
      <c r="J3" s="1">
        <v>767997</v>
      </c>
      <c r="K3" s="1">
        <v>1049829</v>
      </c>
      <c r="L3" s="1">
        <v>731545</v>
      </c>
      <c r="M3" s="42"/>
      <c r="N3" s="35">
        <f>IFERROR(B3/J3,0)</f>
        <v>2.498317050717646E-2</v>
      </c>
      <c r="O3" s="36">
        <f>IFERROR(I3/H3,0)</f>
        <v>4.384627116059173E-3</v>
      </c>
      <c r="P3" s="34">
        <f>D3*250</f>
        <v>21000</v>
      </c>
      <c r="Q3" s="37">
        <f>ABS(P3-B3)/B3</f>
        <v>9.4491061656329811E-2</v>
      </c>
    </row>
    <row r="4" spans="1:17" ht="15" thickBot="1" x14ac:dyDescent="0.35">
      <c r="A4" s="39" t="s">
        <v>33</v>
      </c>
      <c r="B4" s="1">
        <v>259699</v>
      </c>
      <c r="C4" s="2"/>
      <c r="D4" s="1">
        <v>6164</v>
      </c>
      <c r="E4" s="2"/>
      <c r="F4" s="1">
        <v>43460</v>
      </c>
      <c r="G4" s="1">
        <v>210075</v>
      </c>
      <c r="H4" s="1">
        <v>35679</v>
      </c>
      <c r="I4" s="2">
        <v>847</v>
      </c>
      <c r="J4" s="1">
        <v>2208796</v>
      </c>
      <c r="K4" s="1">
        <v>303460</v>
      </c>
      <c r="L4" s="1">
        <v>7278717</v>
      </c>
      <c r="M4" s="42"/>
      <c r="N4" s="35">
        <f>IFERROR(B4/J4,0)</f>
        <v>0.1175749141161067</v>
      </c>
      <c r="O4" s="36">
        <f>IFERROR(I4/H4,0)</f>
        <v>2.3739454581126154E-2</v>
      </c>
      <c r="P4" s="34">
        <f>D4*250</f>
        <v>1541000</v>
      </c>
      <c r="Q4" s="37">
        <f>ABS(P4-B4)/B4</f>
        <v>4.9337925829518019</v>
      </c>
    </row>
    <row r="5" spans="1:17" ht="12.5" customHeight="1" thickBot="1" x14ac:dyDescent="0.35">
      <c r="A5" s="39" t="s">
        <v>34</v>
      </c>
      <c r="B5" s="1">
        <v>122811</v>
      </c>
      <c r="C5" s="2"/>
      <c r="D5" s="1">
        <v>2108</v>
      </c>
      <c r="E5" s="2"/>
      <c r="F5" s="1">
        <v>108201</v>
      </c>
      <c r="G5" s="1">
        <v>12502</v>
      </c>
      <c r="H5" s="1">
        <v>40695</v>
      </c>
      <c r="I5" s="2">
        <v>699</v>
      </c>
      <c r="J5" s="1">
        <v>1514385</v>
      </c>
      <c r="K5" s="1">
        <v>501817</v>
      </c>
      <c r="L5" s="1">
        <v>3017804</v>
      </c>
      <c r="M5" s="42"/>
      <c r="N5" s="35">
        <f>IFERROR(B5/J5,0)</f>
        <v>8.1096286611396701E-2</v>
      </c>
      <c r="O5" s="36">
        <f>IFERROR(I5/H5,0)</f>
        <v>1.7176557316623663E-2</v>
      </c>
      <c r="P5" s="34">
        <f>D5*250</f>
        <v>527000</v>
      </c>
      <c r="Q5" s="37">
        <f>ABS(P5-B5)/B5</f>
        <v>3.2911465585330304</v>
      </c>
    </row>
    <row r="6" spans="1:17" ht="15" thickBot="1" x14ac:dyDescent="0.35">
      <c r="A6" s="39" t="s">
        <v>10</v>
      </c>
      <c r="B6" s="1">
        <v>983371</v>
      </c>
      <c r="C6" s="2"/>
      <c r="D6" s="1">
        <v>18005</v>
      </c>
      <c r="E6" s="2"/>
      <c r="F6" s="1">
        <v>499503</v>
      </c>
      <c r="G6" s="1">
        <v>465863</v>
      </c>
      <c r="H6" s="1">
        <v>24888</v>
      </c>
      <c r="I6" s="2">
        <v>456</v>
      </c>
      <c r="J6" s="1">
        <v>19918479</v>
      </c>
      <c r="K6" s="1">
        <v>504109</v>
      </c>
      <c r="L6" s="1">
        <v>39512223</v>
      </c>
      <c r="M6" s="42"/>
      <c r="N6" s="35">
        <f>IFERROR(B6/J6,0)</f>
        <v>4.9369783706878424E-2</v>
      </c>
      <c r="O6" s="36">
        <f>IFERROR(I6/H6,0)</f>
        <v>1.8322082931533271E-2</v>
      </c>
      <c r="P6" s="34">
        <f>D6*250</f>
        <v>4501250</v>
      </c>
      <c r="Q6" s="37">
        <f>ABS(P6-B6)/B6</f>
        <v>3.5773670364491124</v>
      </c>
    </row>
    <row r="7" spans="1:17" ht="15" thickBot="1" x14ac:dyDescent="0.35">
      <c r="A7" s="39" t="s">
        <v>18</v>
      </c>
      <c r="B7" s="1">
        <v>134537</v>
      </c>
      <c r="C7" s="2"/>
      <c r="D7" s="1">
        <v>2408</v>
      </c>
      <c r="E7" s="2"/>
      <c r="F7" s="1">
        <v>49513</v>
      </c>
      <c r="G7" s="1">
        <v>82616</v>
      </c>
      <c r="H7" s="1">
        <v>23362</v>
      </c>
      <c r="I7" s="2">
        <v>418</v>
      </c>
      <c r="J7" s="1">
        <v>1351495</v>
      </c>
      <c r="K7" s="1">
        <v>234686</v>
      </c>
      <c r="L7" s="1">
        <v>5758736</v>
      </c>
      <c r="M7" s="42"/>
      <c r="N7" s="35">
        <f>IFERROR(B7/J7,0)</f>
        <v>9.9546798175353959E-2</v>
      </c>
      <c r="O7" s="36">
        <f>IFERROR(I7/H7,0)</f>
        <v>1.7892303741118054E-2</v>
      </c>
      <c r="P7" s="34">
        <f>D7*250</f>
        <v>602000</v>
      </c>
      <c r="Q7" s="37">
        <f>ABS(P7-B7)/B7</f>
        <v>3.47460549885905</v>
      </c>
    </row>
    <row r="8" spans="1:17" ht="15" thickBot="1" x14ac:dyDescent="0.35">
      <c r="A8" s="39" t="s">
        <v>23</v>
      </c>
      <c r="B8" s="1">
        <v>81463</v>
      </c>
      <c r="C8" s="2"/>
      <c r="D8" s="1">
        <v>4698</v>
      </c>
      <c r="E8" s="2"/>
      <c r="F8" s="1">
        <v>45785</v>
      </c>
      <c r="G8" s="1">
        <v>30980</v>
      </c>
      <c r="H8" s="1">
        <v>22849</v>
      </c>
      <c r="I8" s="1">
        <v>1318</v>
      </c>
      <c r="J8" s="1">
        <v>2574371</v>
      </c>
      <c r="K8" s="1">
        <v>722066</v>
      </c>
      <c r="L8" s="1">
        <v>3565287</v>
      </c>
      <c r="M8" s="42"/>
      <c r="N8" s="35">
        <f>IFERROR(B8/J8,0)</f>
        <v>3.1643846205539138E-2</v>
      </c>
      <c r="O8" s="36">
        <f>IFERROR(I8/H8,0)</f>
        <v>5.768304958641516E-2</v>
      </c>
      <c r="P8" s="34">
        <f>D8*250</f>
        <v>1174500</v>
      </c>
      <c r="Q8" s="37">
        <f>ABS(P8-B8)/B8</f>
        <v>13.417588352994612</v>
      </c>
    </row>
    <row r="9" spans="1:17" ht="15" thickBot="1" x14ac:dyDescent="0.35">
      <c r="A9" s="39" t="s">
        <v>43</v>
      </c>
      <c r="B9" s="1">
        <v>26908</v>
      </c>
      <c r="C9" s="2"/>
      <c r="D9" s="2">
        <v>719</v>
      </c>
      <c r="E9" s="2"/>
      <c r="F9" s="1">
        <v>14158</v>
      </c>
      <c r="G9" s="1">
        <v>12031</v>
      </c>
      <c r="H9" s="1">
        <v>27633</v>
      </c>
      <c r="I9" s="2">
        <v>738</v>
      </c>
      <c r="J9" s="1">
        <v>366369</v>
      </c>
      <c r="K9" s="1">
        <v>376240</v>
      </c>
      <c r="L9" s="1">
        <v>973764</v>
      </c>
      <c r="M9" s="42"/>
      <c r="N9" s="35">
        <f>IFERROR(B9/J9,0)</f>
        <v>7.3445078595623534E-2</v>
      </c>
      <c r="O9" s="36">
        <f>IFERROR(I9/H9,0)</f>
        <v>2.6707197915535774E-2</v>
      </c>
      <c r="P9" s="34">
        <f>D9*250</f>
        <v>179750</v>
      </c>
      <c r="Q9" s="37">
        <f>ABS(P9-B9)/B9</f>
        <v>5.6801694663297164</v>
      </c>
    </row>
    <row r="10" spans="1:17" ht="15" thickBot="1" x14ac:dyDescent="0.35">
      <c r="A10" s="39" t="s">
        <v>63</v>
      </c>
      <c r="B10" s="1">
        <v>18087</v>
      </c>
      <c r="C10" s="2"/>
      <c r="D10" s="2">
        <v>655</v>
      </c>
      <c r="E10" s="2"/>
      <c r="F10" s="1">
        <v>13919</v>
      </c>
      <c r="G10" s="1">
        <v>3513</v>
      </c>
      <c r="H10" s="1">
        <v>25628</v>
      </c>
      <c r="I10" s="2">
        <v>928</v>
      </c>
      <c r="J10" s="1">
        <v>558814</v>
      </c>
      <c r="K10" s="1">
        <v>791803</v>
      </c>
      <c r="L10" s="1">
        <v>705749</v>
      </c>
      <c r="M10" s="42"/>
      <c r="N10" s="35">
        <f>IFERROR(B10/J10,0)</f>
        <v>3.2366762464791504E-2</v>
      </c>
      <c r="O10" s="36">
        <f>IFERROR(I10/H10,0)</f>
        <v>3.6210394880599343E-2</v>
      </c>
      <c r="P10" s="34">
        <f>D10*250</f>
        <v>163750</v>
      </c>
      <c r="Q10" s="37">
        <f>ABS(P10-B10)/B10</f>
        <v>8.053463813788909</v>
      </c>
    </row>
    <row r="11" spans="1:17" ht="15" thickBot="1" x14ac:dyDescent="0.35">
      <c r="A11" s="39" t="s">
        <v>13</v>
      </c>
      <c r="B11" s="1">
        <v>847821</v>
      </c>
      <c r="C11" s="2"/>
      <c r="D11" s="1">
        <v>17179</v>
      </c>
      <c r="E11" s="2"/>
      <c r="F11" s="1">
        <v>599484</v>
      </c>
      <c r="G11" s="1">
        <v>231158</v>
      </c>
      <c r="H11" s="1">
        <v>39474</v>
      </c>
      <c r="I11" s="2">
        <v>800</v>
      </c>
      <c r="J11" s="1">
        <v>10600474</v>
      </c>
      <c r="K11" s="1">
        <v>493556</v>
      </c>
      <c r="L11" s="1">
        <v>21477737</v>
      </c>
      <c r="M11" s="42"/>
      <c r="N11" s="35">
        <f>IFERROR(B11/J11,0)</f>
        <v>7.9979536764110737E-2</v>
      </c>
      <c r="O11" s="36">
        <f>IFERROR(I11/H11,0)</f>
        <v>2.026650453463039E-2</v>
      </c>
      <c r="P11" s="34">
        <f>D11*250</f>
        <v>4294750</v>
      </c>
      <c r="Q11" s="37">
        <f>ABS(P11-B11)/B11</f>
        <v>4.0656329579003119</v>
      </c>
    </row>
    <row r="12" spans="1:17" ht="15" thickBot="1" x14ac:dyDescent="0.35">
      <c r="A12" s="39" t="s">
        <v>16</v>
      </c>
      <c r="B12" s="1">
        <v>407333</v>
      </c>
      <c r="C12" s="2"/>
      <c r="D12" s="1">
        <v>8677</v>
      </c>
      <c r="E12" s="2"/>
      <c r="F12" s="1">
        <v>249969</v>
      </c>
      <c r="G12" s="1">
        <v>148687</v>
      </c>
      <c r="H12" s="1">
        <v>38365</v>
      </c>
      <c r="I12" s="2">
        <v>817</v>
      </c>
      <c r="J12" s="1">
        <v>4088908</v>
      </c>
      <c r="K12" s="1">
        <v>385113</v>
      </c>
      <c r="L12" s="1">
        <v>10617423</v>
      </c>
      <c r="M12" s="42"/>
      <c r="N12" s="35">
        <f>IFERROR(B12/J12,0)</f>
        <v>9.9619018085024172E-2</v>
      </c>
      <c r="O12" s="36">
        <f>IFERROR(I12/H12,0)</f>
        <v>2.1295451583474522E-2</v>
      </c>
      <c r="P12" s="34">
        <f>D12*250</f>
        <v>2169250</v>
      </c>
      <c r="Q12" s="37">
        <f>ABS(P12-B12)/B12</f>
        <v>4.3254953563791787</v>
      </c>
    </row>
    <row r="13" spans="1:17" ht="13.5" thickBot="1" x14ac:dyDescent="0.35">
      <c r="A13" s="40" t="s">
        <v>64</v>
      </c>
      <c r="B13" s="1">
        <v>5473</v>
      </c>
      <c r="C13" s="2"/>
      <c r="D13" s="2">
        <v>90</v>
      </c>
      <c r="E13" s="2"/>
      <c r="F13" s="1">
        <v>3654</v>
      </c>
      <c r="G13" s="1">
        <v>1729</v>
      </c>
      <c r="H13" s="2"/>
      <c r="I13" s="2"/>
      <c r="J13" s="1">
        <v>72954</v>
      </c>
      <c r="K13" s="2"/>
      <c r="L13" s="2"/>
      <c r="M13" s="42"/>
      <c r="N13" s="35">
        <f>IFERROR(B13/J13,0)</f>
        <v>7.5019875538010247E-2</v>
      </c>
      <c r="O13" s="36">
        <f>IFERROR(I13/H13,0)</f>
        <v>0</v>
      </c>
      <c r="P13" s="34">
        <f>D13*250</f>
        <v>22500</v>
      </c>
      <c r="Q13" s="37">
        <f>ABS(P13-B13)/B13</f>
        <v>3.1110908094281018</v>
      </c>
    </row>
    <row r="14" spans="1:17" ht="15" thickBot="1" x14ac:dyDescent="0.35">
      <c r="A14" s="39" t="s">
        <v>47</v>
      </c>
      <c r="B14" s="1">
        <v>16010</v>
      </c>
      <c r="C14" s="2"/>
      <c r="D14" s="2">
        <v>221</v>
      </c>
      <c r="E14" s="2"/>
      <c r="F14" s="1">
        <v>12006</v>
      </c>
      <c r="G14" s="1">
        <v>3783</v>
      </c>
      <c r="H14" s="1">
        <v>11308</v>
      </c>
      <c r="I14" s="2">
        <v>156</v>
      </c>
      <c r="J14" s="1">
        <v>570008</v>
      </c>
      <c r="K14" s="1">
        <v>402584</v>
      </c>
      <c r="L14" s="1">
        <v>1415872</v>
      </c>
      <c r="M14" s="42"/>
      <c r="N14" s="35">
        <f>IFERROR(B14/J14,0)</f>
        <v>2.8087325090174173E-2</v>
      </c>
      <c r="O14" s="36">
        <f>IFERROR(I14/H14,0)</f>
        <v>1.3795542978422356E-2</v>
      </c>
      <c r="P14" s="34">
        <f>D14*250</f>
        <v>55250</v>
      </c>
      <c r="Q14" s="37">
        <f>ABS(P14-B14)/B14</f>
        <v>2.4509681449094316</v>
      </c>
    </row>
    <row r="15" spans="1:17" ht="15" thickBot="1" x14ac:dyDescent="0.35">
      <c r="A15" s="39" t="s">
        <v>49</v>
      </c>
      <c r="B15" s="1">
        <v>74227</v>
      </c>
      <c r="C15" s="2"/>
      <c r="D15" s="2">
        <v>698</v>
      </c>
      <c r="E15" s="2"/>
      <c r="F15" s="1">
        <v>33032</v>
      </c>
      <c r="G15" s="1">
        <v>40497</v>
      </c>
      <c r="H15" s="1">
        <v>41536</v>
      </c>
      <c r="I15" s="2">
        <v>391</v>
      </c>
      <c r="J15" s="1">
        <v>560939</v>
      </c>
      <c r="K15" s="1">
        <v>313888</v>
      </c>
      <c r="L15" s="1">
        <v>1787065</v>
      </c>
      <c r="M15" s="42"/>
      <c r="N15" s="35">
        <f>IFERROR(B15/J15,0)</f>
        <v>0.13232633138362637</v>
      </c>
      <c r="O15" s="36">
        <f>IFERROR(I15/H15,0)</f>
        <v>9.4135208012326652E-3</v>
      </c>
      <c r="P15" s="34">
        <f>D15*250</f>
        <v>174500</v>
      </c>
      <c r="Q15" s="37">
        <f>ABS(P15-B15)/B15</f>
        <v>1.3508965740229297</v>
      </c>
    </row>
    <row r="16" spans="1:17" ht="15" thickBot="1" x14ac:dyDescent="0.35">
      <c r="A16" s="39" t="s">
        <v>12</v>
      </c>
      <c r="B16" s="1">
        <v>498560</v>
      </c>
      <c r="C16" s="2"/>
      <c r="D16" s="1">
        <v>10563</v>
      </c>
      <c r="E16" s="2"/>
      <c r="F16" s="1">
        <v>298213</v>
      </c>
      <c r="G16" s="1">
        <v>189784</v>
      </c>
      <c r="H16" s="1">
        <v>39344</v>
      </c>
      <c r="I16" s="2">
        <v>834</v>
      </c>
      <c r="J16" s="1">
        <v>8469064</v>
      </c>
      <c r="K16" s="1">
        <v>668338</v>
      </c>
      <c r="L16" s="1">
        <v>12671821</v>
      </c>
      <c r="M16" s="42"/>
      <c r="N16" s="35">
        <f>IFERROR(B16/J16,0)</f>
        <v>5.8868370814059261E-2</v>
      </c>
      <c r="O16" s="36">
        <f>IFERROR(I16/H16,0)</f>
        <v>2.1197641317608783E-2</v>
      </c>
      <c r="P16" s="34">
        <f>D16*250</f>
        <v>2640750</v>
      </c>
      <c r="Q16" s="37">
        <f>ABS(P16-B16)/B16</f>
        <v>4.2967546534017975</v>
      </c>
    </row>
    <row r="17" spans="1:17" ht="15" thickBot="1" x14ac:dyDescent="0.35">
      <c r="A17" s="39" t="s">
        <v>27</v>
      </c>
      <c r="B17" s="1">
        <v>214509</v>
      </c>
      <c r="C17" s="2"/>
      <c r="D17" s="1">
        <v>4664</v>
      </c>
      <c r="E17" s="2"/>
      <c r="F17" s="1">
        <v>134598</v>
      </c>
      <c r="G17" s="1">
        <v>75247</v>
      </c>
      <c r="H17" s="1">
        <v>31863</v>
      </c>
      <c r="I17" s="2">
        <v>693</v>
      </c>
      <c r="J17" s="1">
        <v>3239034</v>
      </c>
      <c r="K17" s="1">
        <v>481124</v>
      </c>
      <c r="L17" s="1">
        <v>6732219</v>
      </c>
      <c r="M17" s="42"/>
      <c r="N17" s="35">
        <f>IFERROR(B17/J17,0)</f>
        <v>6.6226226708333405E-2</v>
      </c>
      <c r="O17" s="36">
        <f>IFERROR(I17/H17,0)</f>
        <v>2.174936446662273E-2</v>
      </c>
      <c r="P17" s="34">
        <f>D17*250</f>
        <v>1166000</v>
      </c>
      <c r="Q17" s="37">
        <f>ABS(P17-B17)/B17</f>
        <v>4.4356693658541131</v>
      </c>
    </row>
    <row r="18" spans="1:17" ht="15" thickBot="1" x14ac:dyDescent="0.35">
      <c r="A18" s="39" t="s">
        <v>41</v>
      </c>
      <c r="B18" s="1">
        <v>157902</v>
      </c>
      <c r="C18" s="2"/>
      <c r="D18" s="1">
        <v>1851</v>
      </c>
      <c r="E18" s="2"/>
      <c r="F18" s="1">
        <v>101191</v>
      </c>
      <c r="G18" s="1">
        <v>54860</v>
      </c>
      <c r="H18" s="1">
        <v>50047</v>
      </c>
      <c r="I18" s="2">
        <v>587</v>
      </c>
      <c r="J18" s="1">
        <v>1043344</v>
      </c>
      <c r="K18" s="1">
        <v>330688</v>
      </c>
      <c r="L18" s="1">
        <v>3155070</v>
      </c>
      <c r="M18" s="43"/>
      <c r="N18" s="35">
        <f>IFERROR(B18/J18,0)</f>
        <v>0.15134222269932066</v>
      </c>
      <c r="O18" s="36">
        <f>IFERROR(I18/H18,0)</f>
        <v>1.1728974763722101E-2</v>
      </c>
      <c r="P18" s="34">
        <f>D18*250</f>
        <v>462750</v>
      </c>
      <c r="Q18" s="37">
        <f>ABS(P18-B18)/B18</f>
        <v>1.9306151917011818</v>
      </c>
    </row>
    <row r="19" spans="1:17" ht="15" thickBot="1" x14ac:dyDescent="0.35">
      <c r="A19" s="39" t="s">
        <v>45</v>
      </c>
      <c r="B19" s="1">
        <v>104392</v>
      </c>
      <c r="C19" s="2"/>
      <c r="D19" s="1">
        <v>1181</v>
      </c>
      <c r="E19" s="2"/>
      <c r="F19" s="1">
        <v>70574</v>
      </c>
      <c r="G19" s="1">
        <v>32637</v>
      </c>
      <c r="H19" s="1">
        <v>35833</v>
      </c>
      <c r="I19" s="2">
        <v>405</v>
      </c>
      <c r="J19" s="1">
        <v>689982</v>
      </c>
      <c r="K19" s="1">
        <v>236837</v>
      </c>
      <c r="L19" s="1">
        <v>2913314</v>
      </c>
      <c r="M19" s="42"/>
      <c r="N19" s="35">
        <f>IFERROR(B19/J19,0)</f>
        <v>0.15129670049363605</v>
      </c>
      <c r="O19" s="36">
        <f>IFERROR(I19/H19,0)</f>
        <v>1.1302430720285771E-2</v>
      </c>
      <c r="P19" s="34">
        <f>D19*250</f>
        <v>295250</v>
      </c>
      <c r="Q19" s="37">
        <f>ABS(P19-B19)/B19</f>
        <v>1.8282818606789792</v>
      </c>
    </row>
    <row r="20" spans="1:17" ht="15" thickBot="1" x14ac:dyDescent="0.35">
      <c r="A20" s="39" t="s">
        <v>38</v>
      </c>
      <c r="B20" s="1">
        <v>122567</v>
      </c>
      <c r="C20" s="2"/>
      <c r="D20" s="1">
        <v>1576</v>
      </c>
      <c r="E20" s="2"/>
      <c r="F20" s="1">
        <v>22942</v>
      </c>
      <c r="G20" s="1">
        <v>98049</v>
      </c>
      <c r="H20" s="1">
        <v>27434</v>
      </c>
      <c r="I20" s="2">
        <v>353</v>
      </c>
      <c r="J20" s="1">
        <v>2248085</v>
      </c>
      <c r="K20" s="1">
        <v>503189</v>
      </c>
      <c r="L20" s="1">
        <v>4467673</v>
      </c>
      <c r="M20" s="42"/>
      <c r="N20" s="35">
        <f>IFERROR(B20/J20,0)</f>
        <v>5.4520625332227207E-2</v>
      </c>
      <c r="O20" s="36">
        <f>IFERROR(I20/H20,0)</f>
        <v>1.286724502442225E-2</v>
      </c>
      <c r="P20" s="34">
        <f>D20*250</f>
        <v>394000</v>
      </c>
      <c r="Q20" s="37">
        <f>ABS(P20-B20)/B20</f>
        <v>2.2145683585304363</v>
      </c>
    </row>
    <row r="21" spans="1:17" ht="15" thickBot="1" x14ac:dyDescent="0.35">
      <c r="A21" s="39" t="s">
        <v>14</v>
      </c>
      <c r="B21" s="1">
        <v>188352</v>
      </c>
      <c r="C21" s="2"/>
      <c r="D21" s="1">
        <v>6048</v>
      </c>
      <c r="E21" s="2"/>
      <c r="F21" s="1">
        <v>172210</v>
      </c>
      <c r="G21" s="1">
        <v>10094</v>
      </c>
      <c r="H21" s="1">
        <v>40516</v>
      </c>
      <c r="I21" s="1">
        <v>1301</v>
      </c>
      <c r="J21" s="1">
        <v>2893443</v>
      </c>
      <c r="K21" s="1">
        <v>622407</v>
      </c>
      <c r="L21" s="1">
        <v>4648794</v>
      </c>
      <c r="M21" s="42"/>
      <c r="N21" s="35">
        <f>IFERROR(B21/J21,0)</f>
        <v>6.509615015744219E-2</v>
      </c>
      <c r="O21" s="36">
        <f>IFERROR(I21/H21,0)</f>
        <v>3.2110771053411001E-2</v>
      </c>
      <c r="P21" s="34">
        <f>D21*250</f>
        <v>1512000</v>
      </c>
      <c r="Q21" s="37">
        <f>ABS(P21-B21)/B21</f>
        <v>7.0275229357798166</v>
      </c>
    </row>
    <row r="22" spans="1:17" ht="15" thickBot="1" x14ac:dyDescent="0.35">
      <c r="A22" s="55" t="s">
        <v>39</v>
      </c>
      <c r="B22" s="56">
        <v>7888</v>
      </c>
      <c r="C22" s="57"/>
      <c r="D22" s="57">
        <v>153</v>
      </c>
      <c r="E22" s="57"/>
      <c r="F22" s="56">
        <v>6036</v>
      </c>
      <c r="G22" s="56">
        <v>1699</v>
      </c>
      <c r="H22" s="56">
        <v>5868</v>
      </c>
      <c r="I22" s="57">
        <v>114</v>
      </c>
      <c r="J22" s="56">
        <v>709932</v>
      </c>
      <c r="K22" s="56">
        <v>528140</v>
      </c>
      <c r="L22" s="56">
        <v>1344212</v>
      </c>
      <c r="M22" s="42"/>
      <c r="N22" s="35">
        <f>IFERROR(B22/J22,0)</f>
        <v>1.1110923299696309E-2</v>
      </c>
      <c r="O22" s="36">
        <f>IFERROR(I22/H22,0)</f>
        <v>1.9427402862985686E-2</v>
      </c>
      <c r="P22" s="34">
        <f>D22*250</f>
        <v>38250</v>
      </c>
      <c r="Q22" s="37">
        <f>ABS(P22-B22)/B22</f>
        <v>3.8491379310344827</v>
      </c>
    </row>
    <row r="23" spans="1:17" ht="15" thickBot="1" x14ac:dyDescent="0.35">
      <c r="A23" s="39" t="s">
        <v>26</v>
      </c>
      <c r="B23" s="1">
        <v>155371</v>
      </c>
      <c r="C23" s="2"/>
      <c r="D23" s="1">
        <v>4221</v>
      </c>
      <c r="E23" s="2"/>
      <c r="F23" s="1">
        <v>8297</v>
      </c>
      <c r="G23" s="1">
        <v>142853</v>
      </c>
      <c r="H23" s="1">
        <v>25700</v>
      </c>
      <c r="I23" s="2">
        <v>698</v>
      </c>
      <c r="J23" s="1">
        <v>3678109</v>
      </c>
      <c r="K23" s="1">
        <v>608386</v>
      </c>
      <c r="L23" s="1">
        <v>6045680</v>
      </c>
      <c r="M23" s="42"/>
      <c r="N23" s="35">
        <f>IFERROR(B23/J23,0)</f>
        <v>4.2242086898457876E-2</v>
      </c>
      <c r="O23" s="36">
        <f>IFERROR(I23/H23,0)</f>
        <v>2.7159533073929962E-2</v>
      </c>
      <c r="P23" s="34">
        <f>D23*250</f>
        <v>1055250</v>
      </c>
      <c r="Q23" s="37">
        <f>ABS(P23-B23)/B23</f>
        <v>5.7918079950569927</v>
      </c>
    </row>
    <row r="24" spans="1:17" ht="15" thickBot="1" x14ac:dyDescent="0.35">
      <c r="A24" s="39" t="s">
        <v>17</v>
      </c>
      <c r="B24" s="1">
        <v>172727</v>
      </c>
      <c r="C24" s="2"/>
      <c r="D24" s="1">
        <v>10163</v>
      </c>
      <c r="E24" s="2"/>
      <c r="F24" s="1">
        <v>139749</v>
      </c>
      <c r="G24" s="1">
        <v>22815</v>
      </c>
      <c r="H24" s="1">
        <v>25060</v>
      </c>
      <c r="I24" s="1">
        <v>1475</v>
      </c>
      <c r="J24" s="1">
        <v>6767987</v>
      </c>
      <c r="K24" s="1">
        <v>981935</v>
      </c>
      <c r="L24" s="1">
        <v>6892503</v>
      </c>
      <c r="M24" s="42"/>
      <c r="N24" s="35">
        <f>IFERROR(B24/J24,0)</f>
        <v>2.5521177862782539E-2</v>
      </c>
      <c r="O24" s="36">
        <f>IFERROR(I24/H24,0)</f>
        <v>5.8858739026336794E-2</v>
      </c>
      <c r="P24" s="34">
        <f>D24*250</f>
        <v>2540750</v>
      </c>
      <c r="Q24" s="37">
        <f>ABS(P24-B24)/B24</f>
        <v>13.709628488887088</v>
      </c>
    </row>
    <row r="25" spans="1:17" ht="15" thickBot="1" x14ac:dyDescent="0.35">
      <c r="A25" s="39" t="s">
        <v>11</v>
      </c>
      <c r="B25" s="1">
        <v>238308</v>
      </c>
      <c r="C25" s="2"/>
      <c r="D25" s="1">
        <v>8008</v>
      </c>
      <c r="E25" s="2"/>
      <c r="F25" s="1">
        <v>128981</v>
      </c>
      <c r="G25" s="1">
        <v>101319</v>
      </c>
      <c r="H25" s="1">
        <v>23862</v>
      </c>
      <c r="I25" s="2">
        <v>802</v>
      </c>
      <c r="J25" s="1">
        <v>5752988</v>
      </c>
      <c r="K25" s="1">
        <v>576056</v>
      </c>
      <c r="L25" s="1">
        <v>9986857</v>
      </c>
      <c r="M25" s="42"/>
      <c r="N25" s="35">
        <f>IFERROR(B25/J25,0)</f>
        <v>4.1423343834543026E-2</v>
      </c>
      <c r="O25" s="36">
        <f>IFERROR(I25/H25,0)</f>
        <v>3.3609923728103258E-2</v>
      </c>
      <c r="P25" s="34">
        <f>D25*250</f>
        <v>2002000</v>
      </c>
      <c r="Q25" s="37">
        <f>ABS(P25-B25)/B25</f>
        <v>7.4008929620491131</v>
      </c>
    </row>
    <row r="26" spans="1:17" ht="15" thickBot="1" x14ac:dyDescent="0.35">
      <c r="A26" s="39" t="s">
        <v>32</v>
      </c>
      <c r="B26" s="1">
        <v>184788</v>
      </c>
      <c r="C26" s="2"/>
      <c r="D26" s="1">
        <v>2729</v>
      </c>
      <c r="E26" s="2"/>
      <c r="F26" s="1">
        <v>149766</v>
      </c>
      <c r="G26" s="1">
        <v>32293</v>
      </c>
      <c r="H26" s="1">
        <v>32766</v>
      </c>
      <c r="I26" s="2">
        <v>484</v>
      </c>
      <c r="J26" s="1">
        <v>3147270</v>
      </c>
      <c r="K26" s="1">
        <v>558063</v>
      </c>
      <c r="L26" s="1">
        <v>5639632</v>
      </c>
      <c r="M26" s="42"/>
      <c r="N26" s="35">
        <f>IFERROR(B26/J26,0)</f>
        <v>5.8713742386258566E-2</v>
      </c>
      <c r="O26" s="36">
        <f>IFERROR(I26/H26,0)</f>
        <v>1.4771409387780016E-2</v>
      </c>
      <c r="P26" s="34">
        <f>D26*250</f>
        <v>682250</v>
      </c>
      <c r="Q26" s="37">
        <f>ABS(P26-B26)/B26</f>
        <v>2.6920687490529689</v>
      </c>
    </row>
    <row r="27" spans="1:17" ht="15" thickBot="1" x14ac:dyDescent="0.35">
      <c r="A27" s="39" t="s">
        <v>30</v>
      </c>
      <c r="B27" s="1">
        <v>127205</v>
      </c>
      <c r="C27" s="2"/>
      <c r="D27" s="1">
        <v>3443</v>
      </c>
      <c r="E27" s="2"/>
      <c r="F27" s="1">
        <v>111430</v>
      </c>
      <c r="G27" s="1">
        <v>12332</v>
      </c>
      <c r="H27" s="1">
        <v>42741</v>
      </c>
      <c r="I27" s="1">
        <v>1157</v>
      </c>
      <c r="J27" s="1">
        <v>1152661</v>
      </c>
      <c r="K27" s="1">
        <v>387299</v>
      </c>
      <c r="L27" s="1">
        <v>2976149</v>
      </c>
      <c r="M27" s="42"/>
      <c r="N27" s="35">
        <f>IFERROR(B27/J27,0)</f>
        <v>0.11035768539058752</v>
      </c>
      <c r="O27" s="36">
        <f>IFERROR(I27/H27,0)</f>
        <v>2.70700264383145E-2</v>
      </c>
      <c r="P27" s="34">
        <f>D27*250</f>
        <v>860750</v>
      </c>
      <c r="Q27" s="37">
        <f>ABS(P27-B27)/B27</f>
        <v>5.7666365315828783</v>
      </c>
    </row>
    <row r="28" spans="1:17" ht="15" thickBot="1" x14ac:dyDescent="0.35">
      <c r="A28" s="39" t="s">
        <v>35</v>
      </c>
      <c r="B28" s="1">
        <v>222348</v>
      </c>
      <c r="C28" s="2"/>
      <c r="D28" s="1">
        <v>3335</v>
      </c>
      <c r="E28" s="2"/>
      <c r="F28" s="1">
        <v>60023</v>
      </c>
      <c r="G28" s="1">
        <v>158990</v>
      </c>
      <c r="H28" s="1">
        <v>36228</v>
      </c>
      <c r="I28" s="2">
        <v>543</v>
      </c>
      <c r="J28" s="1">
        <v>2823774</v>
      </c>
      <c r="K28" s="1">
        <v>460091</v>
      </c>
      <c r="L28" s="1">
        <v>6137428</v>
      </c>
      <c r="M28" s="42"/>
      <c r="N28" s="35">
        <f>IFERROR(B28/J28,0)</f>
        <v>7.8741429023710827E-2</v>
      </c>
      <c r="O28" s="36">
        <f>IFERROR(I28/H28,0)</f>
        <v>1.4988406757204373E-2</v>
      </c>
      <c r="P28" s="34">
        <f>D28*250</f>
        <v>833750</v>
      </c>
      <c r="Q28" s="37">
        <f>ABS(P28-B28)/B28</f>
        <v>2.7497526400057568</v>
      </c>
    </row>
    <row r="29" spans="1:17" ht="15" thickBot="1" x14ac:dyDescent="0.35">
      <c r="A29" s="39" t="s">
        <v>51</v>
      </c>
      <c r="B29" s="1">
        <v>40053</v>
      </c>
      <c r="C29" s="2"/>
      <c r="D29" s="2">
        <v>457</v>
      </c>
      <c r="E29" s="2"/>
      <c r="F29" s="1">
        <v>23825</v>
      </c>
      <c r="G29" s="1">
        <v>15771</v>
      </c>
      <c r="H29" s="1">
        <v>37476</v>
      </c>
      <c r="I29" s="2">
        <v>428</v>
      </c>
      <c r="J29" s="1">
        <v>540913</v>
      </c>
      <c r="K29" s="1">
        <v>506104</v>
      </c>
      <c r="L29" s="1">
        <v>1068778</v>
      </c>
      <c r="M29" s="42"/>
      <c r="N29" s="35">
        <f>IFERROR(B29/J29,0)</f>
        <v>7.4047027895428649E-2</v>
      </c>
      <c r="O29" s="36">
        <f>IFERROR(I29/H29,0)</f>
        <v>1.1420642544561852E-2</v>
      </c>
      <c r="P29" s="34">
        <f>D29*250</f>
        <v>114250</v>
      </c>
      <c r="Q29" s="37">
        <f>ABS(P29-B29)/B29</f>
        <v>1.8524704766184805</v>
      </c>
    </row>
    <row r="30" spans="1:17" ht="15" thickBot="1" x14ac:dyDescent="0.35">
      <c r="A30" s="39" t="s">
        <v>50</v>
      </c>
      <c r="B30" s="1">
        <v>83969</v>
      </c>
      <c r="C30" s="2"/>
      <c r="D30" s="2">
        <v>703</v>
      </c>
      <c r="E30" s="2"/>
      <c r="F30" s="1">
        <v>48689</v>
      </c>
      <c r="G30" s="1">
        <v>34577</v>
      </c>
      <c r="H30" s="1">
        <v>43408</v>
      </c>
      <c r="I30" s="2">
        <v>363</v>
      </c>
      <c r="J30" s="1">
        <v>630459</v>
      </c>
      <c r="K30" s="1">
        <v>325918</v>
      </c>
      <c r="L30" s="1">
        <v>1934408</v>
      </c>
      <c r="M30" s="42"/>
      <c r="N30" s="35">
        <f>IFERROR(B30/J30,0)</f>
        <v>0.13318709067520648</v>
      </c>
      <c r="O30" s="36">
        <f>IFERROR(I30/H30,0)</f>
        <v>8.3625138223368967E-3</v>
      </c>
      <c r="P30" s="34">
        <f>D30*250</f>
        <v>175750</v>
      </c>
      <c r="Q30" s="37">
        <f>ABS(P30-B30)/B30</f>
        <v>1.093034334099489</v>
      </c>
    </row>
    <row r="31" spans="1:17" ht="15" thickBot="1" x14ac:dyDescent="0.35">
      <c r="A31" s="39" t="s">
        <v>31</v>
      </c>
      <c r="B31" s="1">
        <v>110982</v>
      </c>
      <c r="C31" s="2"/>
      <c r="D31" s="1">
        <v>1852</v>
      </c>
      <c r="E31" s="2"/>
      <c r="F31" s="1">
        <v>74181</v>
      </c>
      <c r="G31" s="1">
        <v>34949</v>
      </c>
      <c r="H31" s="1">
        <v>36031</v>
      </c>
      <c r="I31" s="2">
        <v>601</v>
      </c>
      <c r="J31" s="1">
        <v>1344308</v>
      </c>
      <c r="K31" s="1">
        <v>436442</v>
      </c>
      <c r="L31" s="1">
        <v>3080156</v>
      </c>
      <c r="M31" s="42"/>
      <c r="N31" s="35">
        <f>IFERROR(B31/J31,0)</f>
        <v>8.2556973550704155E-2</v>
      </c>
      <c r="O31" s="36">
        <f>IFERROR(I31/H31,0)</f>
        <v>1.6680081041325526E-2</v>
      </c>
      <c r="P31" s="34">
        <f>D31*250</f>
        <v>463000</v>
      </c>
      <c r="Q31" s="37">
        <f>ABS(P31-B31)/B31</f>
        <v>3.1718476870123085</v>
      </c>
    </row>
    <row r="32" spans="1:17" ht="15" thickBot="1" x14ac:dyDescent="0.35">
      <c r="A32" s="39" t="s">
        <v>42</v>
      </c>
      <c r="B32" s="1">
        <v>12699</v>
      </c>
      <c r="C32" s="2"/>
      <c r="D32" s="2">
        <v>489</v>
      </c>
      <c r="E32" s="2"/>
      <c r="F32" s="1">
        <v>10153</v>
      </c>
      <c r="G32" s="1">
        <v>2057</v>
      </c>
      <c r="H32" s="1">
        <v>9339</v>
      </c>
      <c r="I32" s="2">
        <v>360</v>
      </c>
      <c r="J32" s="1">
        <v>395950</v>
      </c>
      <c r="K32" s="1">
        <v>291202</v>
      </c>
      <c r="L32" s="1">
        <v>1359711</v>
      </c>
      <c r="M32" s="42"/>
      <c r="N32" s="35">
        <f>IFERROR(B32/J32,0)</f>
        <v>3.2072231342341204E-2</v>
      </c>
      <c r="O32" s="36">
        <f>IFERROR(I32/H32,0)</f>
        <v>3.8548024413748792E-2</v>
      </c>
      <c r="P32" s="34">
        <f>D32*250</f>
        <v>122250</v>
      </c>
      <c r="Q32" s="37">
        <f>ABS(P32-B32)/B32</f>
        <v>8.6267422631703283</v>
      </c>
    </row>
    <row r="33" spans="1:17" ht="15" thickBot="1" x14ac:dyDescent="0.35">
      <c r="A33" s="39" t="s">
        <v>8</v>
      </c>
      <c r="B33" s="1">
        <v>262437</v>
      </c>
      <c r="C33" s="2"/>
      <c r="D33" s="1">
        <v>16573</v>
      </c>
      <c r="E33" s="2"/>
      <c r="F33" s="1">
        <v>184746</v>
      </c>
      <c r="G33" s="1">
        <v>61118</v>
      </c>
      <c r="H33" s="1">
        <v>29546</v>
      </c>
      <c r="I33" s="1">
        <v>1866</v>
      </c>
      <c r="J33" s="1">
        <v>5037287</v>
      </c>
      <c r="K33" s="1">
        <v>567122</v>
      </c>
      <c r="L33" s="1">
        <v>8882190</v>
      </c>
      <c r="M33" s="42"/>
      <c r="N33" s="35">
        <f>IFERROR(B33/J33,0)</f>
        <v>5.2098877828481882E-2</v>
      </c>
      <c r="O33" s="36">
        <f>IFERROR(I33/H33,0)</f>
        <v>6.3155757124483861E-2</v>
      </c>
      <c r="P33" s="34">
        <f>D33*250</f>
        <v>4143250</v>
      </c>
      <c r="Q33" s="37">
        <f>ABS(P33-B33)/B33</f>
        <v>14.787598547460915</v>
      </c>
    </row>
    <row r="34" spans="1:17" ht="15" thickBot="1" x14ac:dyDescent="0.35">
      <c r="A34" s="39" t="s">
        <v>44</v>
      </c>
      <c r="B34" s="1">
        <v>56289</v>
      </c>
      <c r="C34" s="2"/>
      <c r="D34" s="1">
        <v>1130</v>
      </c>
      <c r="E34" s="2"/>
      <c r="F34" s="1">
        <v>23457</v>
      </c>
      <c r="G34" s="1">
        <v>31702</v>
      </c>
      <c r="H34" s="1">
        <v>26845</v>
      </c>
      <c r="I34" s="2">
        <v>539</v>
      </c>
      <c r="J34" s="1">
        <v>1269523</v>
      </c>
      <c r="K34" s="1">
        <v>605449</v>
      </c>
      <c r="L34" s="1">
        <v>2096829</v>
      </c>
      <c r="M34" s="42"/>
      <c r="N34" s="35">
        <f>IFERROR(B34/J34,0)</f>
        <v>4.4338700441031789E-2</v>
      </c>
      <c r="O34" s="36">
        <f>IFERROR(I34/H34,0)</f>
        <v>2.0078226857887876E-2</v>
      </c>
      <c r="P34" s="34">
        <f>D34*250</f>
        <v>282500</v>
      </c>
      <c r="Q34" s="37">
        <f>ABS(P34-B34)/B34</f>
        <v>4.018742560713461</v>
      </c>
    </row>
    <row r="35" spans="1:17" ht="15" thickBot="1" x14ac:dyDescent="0.35">
      <c r="A35" s="39" t="s">
        <v>7</v>
      </c>
      <c r="B35" s="1">
        <v>569378</v>
      </c>
      <c r="C35" s="2"/>
      <c r="D35" s="1">
        <v>33853</v>
      </c>
      <c r="E35" s="2"/>
      <c r="F35" s="1">
        <v>426023</v>
      </c>
      <c r="G35" s="1">
        <v>109502</v>
      </c>
      <c r="H35" s="1">
        <v>29269</v>
      </c>
      <c r="I35" s="1">
        <v>1740</v>
      </c>
      <c r="J35" s="1">
        <v>15776230</v>
      </c>
      <c r="K35" s="1">
        <v>810969</v>
      </c>
      <c r="L35" s="1">
        <v>19453561</v>
      </c>
      <c r="M35" s="43"/>
      <c r="N35" s="35">
        <f>IFERROR(B35/J35,0)</f>
        <v>3.6090878492516909E-2</v>
      </c>
      <c r="O35" s="36">
        <f>IFERROR(I35/H35,0)</f>
        <v>5.9448563326386282E-2</v>
      </c>
      <c r="P35" s="34">
        <f>D35*250</f>
        <v>8463250</v>
      </c>
      <c r="Q35" s="37">
        <f>ABS(P35-B35)/B35</f>
        <v>13.864027061108789</v>
      </c>
    </row>
    <row r="36" spans="1:17" ht="15" thickBot="1" x14ac:dyDescent="0.35">
      <c r="A36" s="39" t="s">
        <v>24</v>
      </c>
      <c r="B36" s="1">
        <v>294860</v>
      </c>
      <c r="C36" s="2"/>
      <c r="D36" s="1">
        <v>4615</v>
      </c>
      <c r="E36" s="2"/>
      <c r="F36" s="1">
        <v>261719</v>
      </c>
      <c r="G36" s="1">
        <v>28526</v>
      </c>
      <c r="H36" s="1">
        <v>28114</v>
      </c>
      <c r="I36" s="2">
        <v>440</v>
      </c>
      <c r="J36" s="1">
        <v>4386435</v>
      </c>
      <c r="K36" s="1">
        <v>418230</v>
      </c>
      <c r="L36" s="1">
        <v>10488084</v>
      </c>
      <c r="M36" s="42"/>
      <c r="N36" s="35">
        <f>IFERROR(B36/J36,0)</f>
        <v>6.7220875266588931E-2</v>
      </c>
      <c r="O36" s="36">
        <f>IFERROR(I36/H36,0)</f>
        <v>1.5650565554527995E-2</v>
      </c>
      <c r="P36" s="34">
        <f>D36*250</f>
        <v>1153750</v>
      </c>
      <c r="Q36" s="37">
        <f>ABS(P36-B36)/B36</f>
        <v>2.9128739062605984</v>
      </c>
    </row>
    <row r="37" spans="1:17" ht="15" thickBot="1" x14ac:dyDescent="0.35">
      <c r="A37" s="39" t="s">
        <v>53</v>
      </c>
      <c r="B37" s="1">
        <v>55458</v>
      </c>
      <c r="C37" s="2"/>
      <c r="D37" s="2">
        <v>644</v>
      </c>
      <c r="E37" s="2"/>
      <c r="F37" s="1">
        <v>43949</v>
      </c>
      <c r="G37" s="1">
        <v>10865</v>
      </c>
      <c r="H37" s="1">
        <v>72774</v>
      </c>
      <c r="I37" s="2">
        <v>845</v>
      </c>
      <c r="J37" s="1">
        <v>310998</v>
      </c>
      <c r="K37" s="1">
        <v>408101</v>
      </c>
      <c r="L37" s="1">
        <v>762062</v>
      </c>
      <c r="M37" s="42"/>
      <c r="N37" s="35">
        <f>IFERROR(B37/J37,0)</f>
        <v>0.1783226901780719</v>
      </c>
      <c r="O37" s="36">
        <f>IFERROR(I37/H37,0)</f>
        <v>1.1611289746337978E-2</v>
      </c>
      <c r="P37" s="34">
        <f>D37*250</f>
        <v>161000</v>
      </c>
      <c r="Q37" s="37">
        <f>ABS(P37-B37)/B37</f>
        <v>1.9030978398067007</v>
      </c>
    </row>
    <row r="38" spans="1:17" ht="15" thickBot="1" x14ac:dyDescent="0.35">
      <c r="A38" s="39" t="s">
        <v>21</v>
      </c>
      <c r="B38" s="1">
        <v>254974</v>
      </c>
      <c r="C38" s="2"/>
      <c r="D38" s="1">
        <v>5565</v>
      </c>
      <c r="E38" s="2"/>
      <c r="F38" s="1">
        <v>186254</v>
      </c>
      <c r="G38" s="1">
        <v>63155</v>
      </c>
      <c r="H38" s="1">
        <v>21813</v>
      </c>
      <c r="I38" s="2">
        <v>476</v>
      </c>
      <c r="J38" s="1">
        <v>4904247</v>
      </c>
      <c r="K38" s="1">
        <v>419557</v>
      </c>
      <c r="L38" s="1">
        <v>11689100</v>
      </c>
      <c r="M38" s="42"/>
      <c r="N38" s="35">
        <f>IFERROR(B38/J38,0)</f>
        <v>5.1990448278808145E-2</v>
      </c>
      <c r="O38" s="36">
        <f>IFERROR(I38/H38,0)</f>
        <v>2.1821849355888691E-2</v>
      </c>
      <c r="P38" s="34">
        <f>D38*250</f>
        <v>1391250</v>
      </c>
      <c r="Q38" s="37">
        <f>ABS(P38-B38)/B38</f>
        <v>4.4564386957101512</v>
      </c>
    </row>
    <row r="39" spans="1:17" ht="15" thickBot="1" x14ac:dyDescent="0.35">
      <c r="A39" s="39" t="s">
        <v>46</v>
      </c>
      <c r="B39" s="1">
        <v>138455</v>
      </c>
      <c r="C39" s="2"/>
      <c r="D39" s="1">
        <v>1444</v>
      </c>
      <c r="E39" s="2"/>
      <c r="F39" s="1">
        <v>116882</v>
      </c>
      <c r="G39" s="1">
        <v>20129</v>
      </c>
      <c r="H39" s="1">
        <v>34990</v>
      </c>
      <c r="I39" s="2">
        <v>365</v>
      </c>
      <c r="J39" s="1">
        <v>1746641</v>
      </c>
      <c r="K39" s="1">
        <v>441409</v>
      </c>
      <c r="L39" s="1">
        <v>3956971</v>
      </c>
      <c r="M39" s="42"/>
      <c r="N39" s="35">
        <f>IFERROR(B39/J39,0)</f>
        <v>7.9269294606046689E-2</v>
      </c>
      <c r="O39" s="36">
        <f>IFERROR(I39/H39,0)</f>
        <v>1.0431551871963419E-2</v>
      </c>
      <c r="P39" s="34">
        <f>D39*250</f>
        <v>361000</v>
      </c>
      <c r="Q39" s="37">
        <f>ABS(P39-B39)/B39</f>
        <v>1.6073453468636019</v>
      </c>
    </row>
    <row r="40" spans="1:17" ht="15" thickBot="1" x14ac:dyDescent="0.35">
      <c r="A40" s="39" t="s">
        <v>37</v>
      </c>
      <c r="B40" s="1">
        <v>51155</v>
      </c>
      <c r="C40" s="2"/>
      <c r="D40" s="2">
        <v>734</v>
      </c>
      <c r="E40" s="2"/>
      <c r="F40" s="2" t="s">
        <v>104</v>
      </c>
      <c r="G40" s="2" t="s">
        <v>104</v>
      </c>
      <c r="H40" s="1">
        <v>12129</v>
      </c>
      <c r="I40" s="2">
        <v>174</v>
      </c>
      <c r="J40" s="1">
        <v>912086</v>
      </c>
      <c r="K40" s="1">
        <v>216250</v>
      </c>
      <c r="L40" s="1">
        <v>4217737</v>
      </c>
      <c r="M40" s="42"/>
      <c r="N40" s="35">
        <f>IFERROR(B40/J40,0)</f>
        <v>5.6085719986931057E-2</v>
      </c>
      <c r="O40" s="36">
        <f>IFERROR(I40/H40,0)</f>
        <v>1.4345782834528815E-2</v>
      </c>
      <c r="P40" s="34">
        <f>D40*250</f>
        <v>183500</v>
      </c>
      <c r="Q40" s="37">
        <f>ABS(P40-B40)/B40</f>
        <v>2.5871371322451373</v>
      </c>
    </row>
    <row r="41" spans="1:17" ht="15" thickBot="1" x14ac:dyDescent="0.35">
      <c r="A41" s="39" t="s">
        <v>19</v>
      </c>
      <c r="B41" s="1">
        <v>239724</v>
      </c>
      <c r="C41" s="2"/>
      <c r="D41" s="1">
        <v>9106</v>
      </c>
      <c r="E41" s="2"/>
      <c r="F41" s="1">
        <v>171036</v>
      </c>
      <c r="G41" s="1">
        <v>59582</v>
      </c>
      <c r="H41" s="1">
        <v>18726</v>
      </c>
      <c r="I41" s="2">
        <v>711</v>
      </c>
      <c r="J41" s="1">
        <v>2945782</v>
      </c>
      <c r="K41" s="1">
        <v>230103</v>
      </c>
      <c r="L41" s="1">
        <v>12801989</v>
      </c>
      <c r="M41" s="42"/>
      <c r="N41" s="35">
        <f>IFERROR(B41/J41,0)</f>
        <v>8.1378730673213426E-2</v>
      </c>
      <c r="O41" s="36">
        <f>IFERROR(I41/H41,0)</f>
        <v>3.7968599807753925E-2</v>
      </c>
      <c r="P41" s="34">
        <f>D41*250</f>
        <v>2276500</v>
      </c>
      <c r="Q41" s="37">
        <f>ABS(P41-B41)/B41</f>
        <v>8.4963374547396171</v>
      </c>
    </row>
    <row r="42" spans="1:17" ht="13.5" thickBot="1" x14ac:dyDescent="0.35">
      <c r="A42" s="40" t="s">
        <v>65</v>
      </c>
      <c r="B42" s="1">
        <v>72860</v>
      </c>
      <c r="C42" s="2"/>
      <c r="D42" s="2">
        <v>882</v>
      </c>
      <c r="E42" s="2"/>
      <c r="F42" s="2" t="s">
        <v>104</v>
      </c>
      <c r="G42" s="2" t="s">
        <v>104</v>
      </c>
      <c r="H42" s="1">
        <v>21512</v>
      </c>
      <c r="I42" s="2">
        <v>260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0.1570011614552021</v>
      </c>
      <c r="O42" s="36">
        <f>IFERROR(I42/H42,0)</f>
        <v>1.2086277426552623E-2</v>
      </c>
      <c r="P42" s="34">
        <f>D42*250</f>
        <v>220500</v>
      </c>
      <c r="Q42" s="37">
        <f>ABS(P42-B42)/B42</f>
        <v>2.0263519077683227</v>
      </c>
    </row>
    <row r="43" spans="1:17" ht="15" thickBot="1" x14ac:dyDescent="0.35">
      <c r="A43" s="39" t="s">
        <v>40</v>
      </c>
      <c r="B43" s="1">
        <v>38009</v>
      </c>
      <c r="C43" s="2"/>
      <c r="D43" s="1">
        <v>1233</v>
      </c>
      <c r="E43" s="2"/>
      <c r="F43" s="1">
        <v>2958</v>
      </c>
      <c r="G43" s="1">
        <v>33818</v>
      </c>
      <c r="H43" s="1">
        <v>35879</v>
      </c>
      <c r="I43" s="1">
        <v>1164</v>
      </c>
      <c r="J43" s="1">
        <v>1257639</v>
      </c>
      <c r="K43" s="1">
        <v>1187168</v>
      </c>
      <c r="L43" s="1">
        <v>1059361</v>
      </c>
      <c r="M43" s="42"/>
      <c r="N43" s="35">
        <f>IFERROR(B43/J43,0)</f>
        <v>3.0222504232136568E-2</v>
      </c>
      <c r="O43" s="36">
        <f>IFERROR(I43/H43,0)</f>
        <v>3.2442375762981132E-2</v>
      </c>
      <c r="P43" s="34">
        <f>D43*250</f>
        <v>308250</v>
      </c>
      <c r="Q43" s="37">
        <f>ABS(P43-B43)/B43</f>
        <v>7.109921334420795</v>
      </c>
    </row>
    <row r="44" spans="1:17" ht="15" thickBot="1" x14ac:dyDescent="0.35">
      <c r="A44" s="39" t="s">
        <v>25</v>
      </c>
      <c r="B44" s="1">
        <v>186391</v>
      </c>
      <c r="C44" s="2"/>
      <c r="D44" s="1">
        <v>4041</v>
      </c>
      <c r="E44" s="2"/>
      <c r="F44" s="1">
        <v>96909</v>
      </c>
      <c r="G44" s="1">
        <v>85441</v>
      </c>
      <c r="H44" s="1">
        <v>36201</v>
      </c>
      <c r="I44" s="2">
        <v>785</v>
      </c>
      <c r="J44" s="1">
        <v>2182325</v>
      </c>
      <c r="K44" s="1">
        <v>423858</v>
      </c>
      <c r="L44" s="1">
        <v>5148714</v>
      </c>
      <c r="M44" s="42"/>
      <c r="N44" s="35">
        <f>IFERROR(B44/J44,0)</f>
        <v>8.5409368448787423E-2</v>
      </c>
      <c r="O44" s="36">
        <f>IFERROR(I44/H44,0)</f>
        <v>2.1684483854037182E-2</v>
      </c>
      <c r="P44" s="34">
        <f>D44*250</f>
        <v>1010250</v>
      </c>
      <c r="Q44" s="37">
        <f>ABS(P44-B44)/B44</f>
        <v>4.4200578354105078</v>
      </c>
    </row>
    <row r="45" spans="1:17" ht="15" thickBot="1" x14ac:dyDescent="0.35">
      <c r="A45" s="39" t="s">
        <v>54</v>
      </c>
      <c r="B45" s="1">
        <v>56311</v>
      </c>
      <c r="C45" s="2"/>
      <c r="D45" s="2">
        <v>537</v>
      </c>
      <c r="E45" s="2"/>
      <c r="F45" s="1">
        <v>39508</v>
      </c>
      <c r="G45" s="1">
        <v>16266</v>
      </c>
      <c r="H45" s="1">
        <v>63653</v>
      </c>
      <c r="I45" s="2">
        <v>607</v>
      </c>
      <c r="J45" s="1">
        <v>278803</v>
      </c>
      <c r="K45" s="1">
        <v>315153</v>
      </c>
      <c r="L45" s="1">
        <v>884659</v>
      </c>
      <c r="M45" s="42"/>
      <c r="N45" s="35">
        <f>IFERROR(B45/J45,0)</f>
        <v>0.20197415379318012</v>
      </c>
      <c r="O45" s="36">
        <f>IFERROR(I45/H45,0)</f>
        <v>9.5360784252116939E-3</v>
      </c>
      <c r="P45" s="34">
        <f>D45*250</f>
        <v>134250</v>
      </c>
      <c r="Q45" s="37">
        <f>ABS(P45-B45)/B45</f>
        <v>1.3840812629859176</v>
      </c>
    </row>
    <row r="46" spans="1:17" ht="15" thickBot="1" x14ac:dyDescent="0.35">
      <c r="A46" s="39" t="s">
        <v>20</v>
      </c>
      <c r="B46" s="1">
        <v>287770</v>
      </c>
      <c r="C46" s="2"/>
      <c r="D46" s="1">
        <v>3610</v>
      </c>
      <c r="E46" s="2"/>
      <c r="F46" s="1">
        <v>252515</v>
      </c>
      <c r="G46" s="1">
        <v>31645</v>
      </c>
      <c r="H46" s="1">
        <v>42138</v>
      </c>
      <c r="I46" s="2">
        <v>529</v>
      </c>
      <c r="J46" s="1">
        <v>3910208</v>
      </c>
      <c r="K46" s="1">
        <v>572574</v>
      </c>
      <c r="L46" s="1">
        <v>6829174</v>
      </c>
      <c r="M46" s="42"/>
      <c r="N46" s="35">
        <f>IFERROR(B46/J46,0)</f>
        <v>7.3594550468926462E-2</v>
      </c>
      <c r="O46" s="36">
        <f>IFERROR(I46/H46,0)</f>
        <v>1.2553989273339979E-2</v>
      </c>
      <c r="P46" s="34">
        <f>D46*250</f>
        <v>902500</v>
      </c>
      <c r="Q46" s="37">
        <f>ABS(P46-B46)/B46</f>
        <v>2.1361851478611391</v>
      </c>
    </row>
    <row r="47" spans="1:17" ht="15" thickBot="1" x14ac:dyDescent="0.35">
      <c r="A47" s="39" t="s">
        <v>15</v>
      </c>
      <c r="B47" s="1">
        <v>1030227</v>
      </c>
      <c r="C47" s="2"/>
      <c r="D47" s="1">
        <v>19330</v>
      </c>
      <c r="E47" s="2"/>
      <c r="F47" s="1">
        <v>839836</v>
      </c>
      <c r="G47" s="1">
        <v>171061</v>
      </c>
      <c r="H47" s="1">
        <v>35530</v>
      </c>
      <c r="I47" s="2">
        <v>667</v>
      </c>
      <c r="J47" s="1">
        <v>9793335</v>
      </c>
      <c r="K47" s="1">
        <v>337749</v>
      </c>
      <c r="L47" s="1">
        <v>28995881</v>
      </c>
      <c r="M47" s="42"/>
      <c r="N47" s="35">
        <f>IFERROR(B47/J47,0)</f>
        <v>0.10519674860504619</v>
      </c>
      <c r="O47" s="36">
        <f>IFERROR(I47/H47,0)</f>
        <v>1.877286799887419E-2</v>
      </c>
      <c r="P47" s="34">
        <f>D47*250</f>
        <v>4832500</v>
      </c>
      <c r="Q47" s="37">
        <f>ABS(P47-B47)/B47</f>
        <v>3.6907137941443975</v>
      </c>
    </row>
    <row r="48" spans="1:17" ht="13.5" thickBot="1" x14ac:dyDescent="0.35">
      <c r="A48" s="40" t="s">
        <v>66</v>
      </c>
      <c r="B48" s="1">
        <v>1405</v>
      </c>
      <c r="C48" s="2"/>
      <c r="D48" s="2">
        <v>23</v>
      </c>
      <c r="E48" s="2"/>
      <c r="F48" s="1">
        <v>1345</v>
      </c>
      <c r="G48" s="2">
        <v>37</v>
      </c>
      <c r="H48" s="2"/>
      <c r="I48" s="2"/>
      <c r="J48" s="1">
        <v>25451</v>
      </c>
      <c r="K48" s="2"/>
      <c r="L48" s="2"/>
      <c r="M48" s="44"/>
      <c r="N48" s="28"/>
    </row>
    <row r="49" spans="1:17" ht="15" thickBot="1" x14ac:dyDescent="0.35">
      <c r="A49" s="39" t="s">
        <v>28</v>
      </c>
      <c r="B49" s="1">
        <v>134868</v>
      </c>
      <c r="C49" s="2"/>
      <c r="D49" s="2">
        <v>661</v>
      </c>
      <c r="E49" s="2"/>
      <c r="F49" s="1">
        <v>94929</v>
      </c>
      <c r="G49" s="1">
        <v>39278</v>
      </c>
      <c r="H49" s="1">
        <v>42068</v>
      </c>
      <c r="I49" s="2">
        <v>206</v>
      </c>
      <c r="J49" s="1">
        <v>1615829</v>
      </c>
      <c r="K49" s="1">
        <v>504008</v>
      </c>
      <c r="L49" s="1">
        <v>3205958</v>
      </c>
      <c r="M49" s="42"/>
      <c r="N49" s="35">
        <f>IFERROR(B49/J49,0)</f>
        <v>8.3466752979430375E-2</v>
      </c>
      <c r="O49" s="36">
        <f>IFERROR(I49/H49,0)</f>
        <v>4.8968336978225729E-3</v>
      </c>
      <c r="P49" s="34">
        <f>D49*250</f>
        <v>165250</v>
      </c>
      <c r="Q49" s="37">
        <f>ABS(P49-B49)/B49</f>
        <v>0.22527211792270962</v>
      </c>
    </row>
    <row r="50" spans="1:17" ht="15" thickBot="1" x14ac:dyDescent="0.35">
      <c r="A50" s="39" t="s">
        <v>48</v>
      </c>
      <c r="B50" s="1">
        <v>2415</v>
      </c>
      <c r="C50" s="2"/>
      <c r="D50" s="2">
        <v>59</v>
      </c>
      <c r="E50" s="2"/>
      <c r="F50" s="1">
        <v>1931</v>
      </c>
      <c r="G50" s="2">
        <v>425</v>
      </c>
      <c r="H50" s="1">
        <v>3870</v>
      </c>
      <c r="I50" s="2">
        <v>95</v>
      </c>
      <c r="J50" s="1">
        <v>194794</v>
      </c>
      <c r="K50" s="1">
        <v>312175</v>
      </c>
      <c r="L50" s="1">
        <v>623989</v>
      </c>
      <c r="M50" s="42"/>
      <c r="N50" s="35">
        <f>IFERROR(B50/J50,0)</f>
        <v>1.2397712455209093E-2</v>
      </c>
      <c r="O50" s="36">
        <f>IFERROR(I50/H50,0)</f>
        <v>2.454780361757106E-2</v>
      </c>
      <c r="P50" s="34">
        <f>D50*250</f>
        <v>14750</v>
      </c>
      <c r="Q50" s="37">
        <f>ABS(P50-B50)/B50</f>
        <v>5.1076604554865428</v>
      </c>
    </row>
    <row r="51" spans="1:17" ht="15" thickBot="1" x14ac:dyDescent="0.35">
      <c r="A51" s="39" t="s">
        <v>29</v>
      </c>
      <c r="B51" s="1">
        <v>193477</v>
      </c>
      <c r="C51" s="2"/>
      <c r="D51" s="1">
        <v>3713</v>
      </c>
      <c r="E51" s="2"/>
      <c r="F51" s="1">
        <v>21618</v>
      </c>
      <c r="G51" s="1">
        <v>168146</v>
      </c>
      <c r="H51" s="1">
        <v>22667</v>
      </c>
      <c r="I51" s="2">
        <v>435</v>
      </c>
      <c r="J51" s="1">
        <v>3025890</v>
      </c>
      <c r="K51" s="1">
        <v>354506</v>
      </c>
      <c r="L51" s="1">
        <v>8535519</v>
      </c>
      <c r="M51" s="42"/>
      <c r="N51" s="35">
        <f>IFERROR(B51/J51,0)</f>
        <v>6.394052658887138E-2</v>
      </c>
      <c r="O51" s="36">
        <f>IFERROR(I51/H51,0)</f>
        <v>1.9190894251555124E-2</v>
      </c>
      <c r="P51" s="34">
        <f>D51*250</f>
        <v>928250</v>
      </c>
      <c r="Q51" s="37">
        <f>ABS(P51-B51)/B51</f>
        <v>3.797727895305385</v>
      </c>
    </row>
    <row r="52" spans="1:17" ht="15" thickBot="1" x14ac:dyDescent="0.35">
      <c r="A52" s="39" t="s">
        <v>9</v>
      </c>
      <c r="B52" s="1">
        <v>123105</v>
      </c>
      <c r="C52" s="2"/>
      <c r="D52" s="1">
        <v>2474</v>
      </c>
      <c r="E52" s="2"/>
      <c r="F52" s="1">
        <v>55088</v>
      </c>
      <c r="G52" s="1">
        <v>65543</v>
      </c>
      <c r="H52" s="1">
        <v>16166</v>
      </c>
      <c r="I52" s="2">
        <v>325</v>
      </c>
      <c r="J52" s="1">
        <v>2627515</v>
      </c>
      <c r="K52" s="1">
        <v>345049</v>
      </c>
      <c r="L52" s="1">
        <v>7614893</v>
      </c>
      <c r="M52" s="42"/>
      <c r="N52" s="35">
        <f>IFERROR(B52/J52,0)</f>
        <v>4.6852253935752985E-2</v>
      </c>
      <c r="O52" s="36">
        <f>IFERROR(I52/H52,0)</f>
        <v>2.0103921811208708E-2</v>
      </c>
      <c r="P52" s="34">
        <f>D52*250</f>
        <v>618500</v>
      </c>
      <c r="Q52" s="37">
        <f>ABS(P52-B52)/B52</f>
        <v>4.0241663620486579</v>
      </c>
    </row>
    <row r="53" spans="1:17" ht="15" thickBot="1" x14ac:dyDescent="0.35">
      <c r="A53" s="39" t="s">
        <v>56</v>
      </c>
      <c r="B53" s="1">
        <v>28805</v>
      </c>
      <c r="C53" s="2"/>
      <c r="D53" s="2">
        <v>530</v>
      </c>
      <c r="E53" s="2"/>
      <c r="F53" s="1">
        <v>21301</v>
      </c>
      <c r="G53" s="1">
        <v>6974</v>
      </c>
      <c r="H53" s="1">
        <v>16073</v>
      </c>
      <c r="I53" s="2">
        <v>296</v>
      </c>
      <c r="J53" s="1">
        <v>854290</v>
      </c>
      <c r="K53" s="1">
        <v>476685</v>
      </c>
      <c r="L53" s="1">
        <v>1792147</v>
      </c>
      <c r="M53" s="42"/>
      <c r="N53" s="35">
        <f>IFERROR(B53/J53,0)</f>
        <v>3.3718058270610682E-2</v>
      </c>
      <c r="O53" s="36">
        <f>IFERROR(I53/H53,0)</f>
        <v>1.8415977104460898E-2</v>
      </c>
      <c r="P53" s="34">
        <f>D53*250</f>
        <v>132500</v>
      </c>
      <c r="Q53" s="37">
        <f>ABS(P53-B53)/B53</f>
        <v>3.599895851414685</v>
      </c>
    </row>
    <row r="54" spans="1:17" ht="15" thickBot="1" x14ac:dyDescent="0.35">
      <c r="A54" s="39" t="s">
        <v>22</v>
      </c>
      <c r="B54" s="1">
        <v>271770</v>
      </c>
      <c r="C54" s="2"/>
      <c r="D54" s="1">
        <v>2329</v>
      </c>
      <c r="E54" s="2"/>
      <c r="F54" s="1">
        <v>210318</v>
      </c>
      <c r="G54" s="1">
        <v>59123</v>
      </c>
      <c r="H54" s="1">
        <v>46676</v>
      </c>
      <c r="I54" s="2">
        <v>400</v>
      </c>
      <c r="J54" s="1">
        <v>2198288</v>
      </c>
      <c r="K54" s="1">
        <v>377555</v>
      </c>
      <c r="L54" s="1">
        <v>5822434</v>
      </c>
      <c r="M54" s="42"/>
      <c r="N54" s="35">
        <f>IFERROR(B54/J54,0)</f>
        <v>0.12362802326173823</v>
      </c>
      <c r="O54" s="36">
        <f>IFERROR(I54/H54,0)</f>
        <v>8.5697146285028704E-3</v>
      </c>
      <c r="P54" s="34">
        <f>D54*250</f>
        <v>582250</v>
      </c>
      <c r="Q54" s="37">
        <f>ABS(P54-B54)/B54</f>
        <v>1.1424366192000588</v>
      </c>
    </row>
    <row r="55" spans="1:17" ht="15" thickBot="1" x14ac:dyDescent="0.35">
      <c r="A55" s="46" t="s">
        <v>55</v>
      </c>
      <c r="B55" s="29">
        <v>18010</v>
      </c>
      <c r="C55" s="13"/>
      <c r="D55" s="13">
        <v>114</v>
      </c>
      <c r="E55" s="13"/>
      <c r="F55" s="29">
        <v>10699</v>
      </c>
      <c r="G55" s="29">
        <v>7197</v>
      </c>
      <c r="H55" s="29">
        <v>31118</v>
      </c>
      <c r="I55" s="13">
        <v>197</v>
      </c>
      <c r="J55" s="29">
        <v>305408</v>
      </c>
      <c r="K55" s="29">
        <v>527695</v>
      </c>
      <c r="L55" s="29">
        <v>578759</v>
      </c>
      <c r="M55" s="42"/>
      <c r="N55" s="35">
        <f>IFERROR(B55/J55,0)</f>
        <v>5.8970295473595974E-2</v>
      </c>
      <c r="O55" s="36">
        <f>IFERROR(I55/H55,0)</f>
        <v>6.3307410501960279E-3</v>
      </c>
      <c r="P55" s="34">
        <f>D55*250</f>
        <v>28500</v>
      </c>
      <c r="Q55" s="37">
        <f>ABS(P55-B55)/B55</f>
        <v>0.58245419211549143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4B707D09-18BA-4775-A983-E088CD3E4712}"/>
    <hyperlink ref="A6" r:id="rId2" display="https://www.worldometers.info/coronavirus/usa/california/" xr:uid="{8F265737-5B6D-4DD3-9D0E-71A69A234A3B}"/>
    <hyperlink ref="A11" r:id="rId3" display="https://www.worldometers.info/coronavirus/usa/florida/" xr:uid="{2C649C8A-D92D-4675-A934-E26FB1730DFB}"/>
    <hyperlink ref="A35" r:id="rId4" display="https://www.worldometers.info/coronavirus/usa/new-york/" xr:uid="{D6362839-5157-4C12-8B9B-ECA06628281D}"/>
    <hyperlink ref="A16" r:id="rId5" display="https://www.worldometers.info/coronavirus/usa/illinois/" xr:uid="{EF51841D-D597-49A6-9BEE-8F24880CF7B2}"/>
    <hyperlink ref="A12" r:id="rId6" display="https://www.worldometers.info/coronavirus/usa/georgia/" xr:uid="{DE5CAEBD-AE6B-4BFE-BED2-50045DD538CD}"/>
    <hyperlink ref="A36" r:id="rId7" display="https://www.worldometers.info/coronavirus/usa/north-carolina/" xr:uid="{FBF609CF-A500-4F57-B415-26CF9803BBA0}"/>
    <hyperlink ref="A46" r:id="rId8" display="https://www.worldometers.info/coronavirus/usa/tennessee/" xr:uid="{92EB1A02-01FA-4E7A-899C-1B8C32930444}"/>
    <hyperlink ref="A54" r:id="rId9" display="https://www.worldometers.info/coronavirus/usa/wisconsin/" xr:uid="{5F13F1C8-F902-49DA-A00A-92D0D8AC2EF5}"/>
    <hyperlink ref="A33" r:id="rId10" display="https://www.worldometers.info/coronavirus/usa/new-jersey/" xr:uid="{ECC2A6D5-0D62-4DB9-AB29-7B80AE243CE2}"/>
    <hyperlink ref="A4" r:id="rId11" display="https://www.worldometers.info/coronavirus/usa/arizona/" xr:uid="{4C50F794-AFA6-4176-AEA3-96B8AAE443E7}"/>
    <hyperlink ref="A38" r:id="rId12" display="https://www.worldometers.info/coronavirus/usa/ohio/" xr:uid="{6AADA60A-0127-4A87-BC67-F9F09E184E78}"/>
    <hyperlink ref="A41" r:id="rId13" display="https://www.worldometers.info/coronavirus/usa/pennsylvania/" xr:uid="{661E8461-8BA6-4DF4-898C-A3BB65AA8D99}"/>
    <hyperlink ref="A25" r:id="rId14" display="https://www.worldometers.info/coronavirus/usa/michigan/" xr:uid="{DAFE904B-9BE9-477B-BD54-08B5395C9E6B}"/>
    <hyperlink ref="A28" r:id="rId15" display="https://www.worldometers.info/coronavirus/usa/missouri/" xr:uid="{0F4E54B0-FAC5-4DC3-A616-8CC053AE2D5F}"/>
    <hyperlink ref="A17" r:id="rId16" display="https://www.worldometers.info/coronavirus/usa/indiana/" xr:uid="{637D9A7B-F0E5-4C45-8E44-3579E12420A8}"/>
    <hyperlink ref="A2" r:id="rId17" display="https://www.worldometers.info/coronavirus/usa/alabama/" xr:uid="{309D216E-84D7-4C72-A6C9-13CED0CF20AC}"/>
    <hyperlink ref="A51" r:id="rId18" display="https://www.worldometers.info/coronavirus/usa/virginia/" xr:uid="{6AE21070-2D69-4EE2-9CAC-4F62332A1AB5}"/>
    <hyperlink ref="A21" r:id="rId19" display="https://www.worldometers.info/coronavirus/usa/louisiana/" xr:uid="{2B4C96D4-8AC9-469C-A384-6155BD940B9D}"/>
    <hyperlink ref="A44" r:id="rId20" display="https://www.worldometers.info/coronavirus/usa/south-carolina/" xr:uid="{CDDB1315-133D-40C2-B2F4-79A44001D216}"/>
    <hyperlink ref="A26" r:id="rId21" display="https://www.worldometers.info/coronavirus/usa/minnesota/" xr:uid="{8922B085-E94A-4469-B1FB-AC6E3D3AAA46}"/>
    <hyperlink ref="A24" r:id="rId22" display="https://www.worldometers.info/coronavirus/usa/massachusetts/" xr:uid="{16D14929-9FEA-4B85-B0C4-561B0286FF68}"/>
    <hyperlink ref="A18" r:id="rId23" display="https://www.worldometers.info/coronavirus/usa/iowa/" xr:uid="{F99F3BC8-3CA3-4FD4-8CC2-9B5EAA7BDEB6}"/>
    <hyperlink ref="A23" r:id="rId24" display="https://www.worldometers.info/coronavirus/usa/maryland/" xr:uid="{1870D9BF-B5CA-4BFC-91DE-61F1BBE5DD6E}"/>
    <hyperlink ref="A39" r:id="rId25" display="https://www.worldometers.info/coronavirus/usa/oklahoma/" xr:uid="{039FC9F7-2BAB-4298-8F37-F6C5C4840282}"/>
    <hyperlink ref="A49" r:id="rId26" display="https://www.worldometers.info/coronavirus/usa/utah/" xr:uid="{11134B01-5B4D-48C5-8E13-037814D191CF}"/>
    <hyperlink ref="A7" r:id="rId27" display="https://www.worldometers.info/coronavirus/usa/colorado/" xr:uid="{8E8E1991-ED16-4448-BCE5-71BBC8F24FD5}"/>
    <hyperlink ref="A27" r:id="rId28" display="https://www.worldometers.info/coronavirus/usa/mississippi/" xr:uid="{28E9875E-1225-4B38-BF25-B178C72AEE8E}"/>
    <hyperlink ref="A52" r:id="rId29" display="https://www.worldometers.info/coronavirus/usa/washington/" xr:uid="{63ADA479-1546-4087-AC5E-9F52AF58C9B0}"/>
    <hyperlink ref="A5" r:id="rId30" display="https://www.worldometers.info/coronavirus/usa/arkansas/" xr:uid="{22D9CBA9-39BE-4622-8AD5-ED8B775A909C}"/>
    <hyperlink ref="A20" r:id="rId31" display="https://www.worldometers.info/coronavirus/usa/kentucky/" xr:uid="{4FD7DAFC-C38F-4389-87EF-F5ABA04AB220}"/>
    <hyperlink ref="A31" r:id="rId32" display="https://www.worldometers.info/coronavirus/usa/nevada/" xr:uid="{DE624E08-2F97-431C-85A5-8E2A3CDD1345}"/>
    <hyperlink ref="A19" r:id="rId33" display="https://www.worldometers.info/coronavirus/usa/kansas/" xr:uid="{BA78A081-7EFB-4998-915D-FFA77676807A}"/>
    <hyperlink ref="A30" r:id="rId34" display="https://www.worldometers.info/coronavirus/usa/nebraska/" xr:uid="{0B482081-6828-4343-94B0-5621EBC97C60}"/>
    <hyperlink ref="A8" r:id="rId35" display="https://www.worldometers.info/coronavirus/usa/connecticut/" xr:uid="{712418FE-2822-478C-8A6C-D829BEC362FA}"/>
    <hyperlink ref="A15" r:id="rId36" display="https://www.worldometers.info/coronavirus/usa/idaho/" xr:uid="{C50A185B-6738-4F40-8EA4-F09ED1AF7B33}"/>
    <hyperlink ref="A45" r:id="rId37" display="https://www.worldometers.info/coronavirus/usa/south-dakota/" xr:uid="{629E9ACE-FEB7-4A01-A454-937EC3D8E62F}"/>
    <hyperlink ref="A34" r:id="rId38" display="https://www.worldometers.info/coronavirus/usa/new-mexico/" xr:uid="{5CF52991-6081-42E3-B055-8418E003C625}"/>
    <hyperlink ref="A37" r:id="rId39" display="https://www.worldometers.info/coronavirus/usa/north-dakota/" xr:uid="{68415F6C-B9FA-42BA-8907-C86C6C6DE630}"/>
    <hyperlink ref="A40" r:id="rId40" display="https://www.worldometers.info/coronavirus/usa/oregon/" xr:uid="{3B46C6F3-9F0D-4B86-B1D0-4E9A57887E66}"/>
    <hyperlink ref="A29" r:id="rId41" display="https://www.worldometers.info/coronavirus/usa/montana/" xr:uid="{2AEC23F0-90DB-449F-8CCB-25387207C77D}"/>
    <hyperlink ref="A43" r:id="rId42" display="https://www.worldometers.info/coronavirus/usa/rhode-island/" xr:uid="{AA0AFCE2-D0A4-4A90-90EB-0A1542DDA2CC}"/>
    <hyperlink ref="A53" r:id="rId43" display="https://www.worldometers.info/coronavirus/usa/west-virginia/" xr:uid="{96B3B4EE-FEB5-40BE-9597-75E818DF9607}"/>
    <hyperlink ref="A9" r:id="rId44" display="https://www.worldometers.info/coronavirus/usa/delaware/" xr:uid="{9D4FB70D-AD50-4EDB-8ABF-562BD6BE3F30}"/>
    <hyperlink ref="A3" r:id="rId45" display="https://www.worldometers.info/coronavirus/usa/alaska/" xr:uid="{AB797CCA-7ABD-4971-8165-50C08AB9F23A}"/>
    <hyperlink ref="A10" r:id="rId46" display="https://www.worldometers.info/coronavirus/usa/district-of-columbia/" xr:uid="{97D6D9EF-25BE-448F-846C-B772ED3E6A20}"/>
    <hyperlink ref="A55" r:id="rId47" display="https://www.worldometers.info/coronavirus/usa/wyoming/" xr:uid="{AC408562-D495-4F4B-A239-246BDF636C82}"/>
    <hyperlink ref="A14" r:id="rId48" display="https://www.worldometers.info/coronavirus/usa/hawaii/" xr:uid="{15B862EF-A11C-4F8E-B90B-C107A85036AB}"/>
    <hyperlink ref="A32" r:id="rId49" display="https://www.worldometers.info/coronavirus/usa/new-hampshire/" xr:uid="{F3DC962C-9D31-4821-8DBF-48BC31BF80C7}"/>
    <hyperlink ref="A22" r:id="rId50" display="https://www.worldometers.info/coronavirus/usa/maine/" xr:uid="{7CF2AA63-5D70-4331-A5AE-BC75AB25E1AB}"/>
    <hyperlink ref="A50" r:id="rId51" display="https://www.worldometers.info/coronavirus/usa/vermont/" xr:uid="{D07CD2F4-08BB-4675-9A51-4F91AC7A960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workbookViewId="0">
      <selection activeCell="B55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3084</v>
      </c>
    </row>
    <row r="3" spans="1:2" ht="15" thickBot="1" x14ac:dyDescent="0.4">
      <c r="A3" s="39" t="s">
        <v>52</v>
      </c>
      <c r="B3" s="48">
        <v>84</v>
      </c>
    </row>
    <row r="4" spans="1:2" ht="15" thickBot="1" x14ac:dyDescent="0.4">
      <c r="A4" s="39" t="s">
        <v>33</v>
      </c>
      <c r="B4" s="48">
        <v>6164</v>
      </c>
    </row>
    <row r="5" spans="1:2" ht="15" thickBot="1" x14ac:dyDescent="0.4">
      <c r="A5" s="39" t="s">
        <v>34</v>
      </c>
      <c r="B5" s="48">
        <v>2108</v>
      </c>
    </row>
    <row r="6" spans="1:2" ht="15" thickBot="1" x14ac:dyDescent="0.4">
      <c r="A6" s="39" t="s">
        <v>10</v>
      </c>
      <c r="B6" s="48">
        <v>18005</v>
      </c>
    </row>
    <row r="7" spans="1:2" ht="15" thickBot="1" x14ac:dyDescent="0.4">
      <c r="A7" s="39" t="s">
        <v>18</v>
      </c>
      <c r="B7" s="48">
        <v>2408</v>
      </c>
    </row>
    <row r="8" spans="1:2" ht="15" thickBot="1" x14ac:dyDescent="0.4">
      <c r="A8" s="39" t="s">
        <v>23</v>
      </c>
      <c r="B8" s="48">
        <v>4698</v>
      </c>
    </row>
    <row r="9" spans="1:2" ht="15" thickBot="1" x14ac:dyDescent="0.4">
      <c r="A9" s="39" t="s">
        <v>43</v>
      </c>
      <c r="B9" s="48">
        <v>719</v>
      </c>
    </row>
    <row r="10" spans="1:2" ht="29.5" thickBot="1" x14ac:dyDescent="0.4">
      <c r="A10" s="39" t="s">
        <v>63</v>
      </c>
      <c r="B10" s="48">
        <v>655</v>
      </c>
    </row>
    <row r="11" spans="1:2" ht="15" thickBot="1" x14ac:dyDescent="0.4">
      <c r="A11" s="39" t="s">
        <v>13</v>
      </c>
      <c r="B11" s="48">
        <v>17179</v>
      </c>
    </row>
    <row r="12" spans="1:2" ht="15" thickBot="1" x14ac:dyDescent="0.4">
      <c r="A12" s="39" t="s">
        <v>16</v>
      </c>
      <c r="B12" s="48">
        <v>8677</v>
      </c>
    </row>
    <row r="13" spans="1:2" ht="15" thickBot="1" x14ac:dyDescent="0.4">
      <c r="A13" s="40" t="s">
        <v>64</v>
      </c>
      <c r="B13" s="48">
        <v>90</v>
      </c>
    </row>
    <row r="14" spans="1:2" ht="15" thickBot="1" x14ac:dyDescent="0.4">
      <c r="A14" s="39" t="s">
        <v>47</v>
      </c>
      <c r="B14" s="48">
        <v>221</v>
      </c>
    </row>
    <row r="15" spans="1:2" ht="15" thickBot="1" x14ac:dyDescent="0.4">
      <c r="A15" s="39" t="s">
        <v>49</v>
      </c>
      <c r="B15" s="48">
        <v>698</v>
      </c>
    </row>
    <row r="16" spans="1:2" ht="15" thickBot="1" x14ac:dyDescent="0.4">
      <c r="A16" s="39" t="s">
        <v>12</v>
      </c>
      <c r="B16" s="48">
        <v>10563</v>
      </c>
    </row>
    <row r="17" spans="1:2" ht="15" thickBot="1" x14ac:dyDescent="0.4">
      <c r="A17" s="39" t="s">
        <v>27</v>
      </c>
      <c r="B17" s="48">
        <v>4664</v>
      </c>
    </row>
    <row r="18" spans="1:2" ht="15" thickBot="1" x14ac:dyDescent="0.4">
      <c r="A18" s="39" t="s">
        <v>41</v>
      </c>
      <c r="B18" s="48">
        <v>1851</v>
      </c>
    </row>
    <row r="19" spans="1:2" ht="15" thickBot="1" x14ac:dyDescent="0.4">
      <c r="A19" s="39" t="s">
        <v>45</v>
      </c>
      <c r="B19" s="48">
        <v>1181</v>
      </c>
    </row>
    <row r="20" spans="1:2" ht="15" thickBot="1" x14ac:dyDescent="0.4">
      <c r="A20" s="39" t="s">
        <v>38</v>
      </c>
      <c r="B20" s="48">
        <v>1576</v>
      </c>
    </row>
    <row r="21" spans="1:2" ht="15" thickBot="1" x14ac:dyDescent="0.4">
      <c r="A21" s="39" t="s">
        <v>14</v>
      </c>
      <c r="B21" s="48">
        <v>6048</v>
      </c>
    </row>
    <row r="22" spans="1:2" ht="15" thickBot="1" x14ac:dyDescent="0.4">
      <c r="A22" s="55" t="s">
        <v>39</v>
      </c>
      <c r="B22" s="61">
        <v>153</v>
      </c>
    </row>
    <row r="23" spans="1:2" ht="15" thickBot="1" x14ac:dyDescent="0.4">
      <c r="A23" s="39" t="s">
        <v>26</v>
      </c>
      <c r="B23" s="48">
        <v>4221</v>
      </c>
    </row>
    <row r="24" spans="1:2" ht="15" thickBot="1" x14ac:dyDescent="0.4">
      <c r="A24" s="39" t="s">
        <v>17</v>
      </c>
      <c r="B24" s="48">
        <v>10163</v>
      </c>
    </row>
    <row r="25" spans="1:2" ht="15" thickBot="1" x14ac:dyDescent="0.4">
      <c r="A25" s="39" t="s">
        <v>11</v>
      </c>
      <c r="B25" s="48">
        <v>8008</v>
      </c>
    </row>
    <row r="26" spans="1:2" ht="15" thickBot="1" x14ac:dyDescent="0.4">
      <c r="A26" s="39" t="s">
        <v>32</v>
      </c>
      <c r="B26" s="48">
        <v>2729</v>
      </c>
    </row>
    <row r="27" spans="1:2" ht="15" thickBot="1" x14ac:dyDescent="0.4">
      <c r="A27" s="39" t="s">
        <v>30</v>
      </c>
      <c r="B27" s="48">
        <v>3443</v>
      </c>
    </row>
    <row r="28" spans="1:2" ht="15" thickBot="1" x14ac:dyDescent="0.4">
      <c r="A28" s="39" t="s">
        <v>35</v>
      </c>
      <c r="B28" s="48">
        <v>3335</v>
      </c>
    </row>
    <row r="29" spans="1:2" ht="15" thickBot="1" x14ac:dyDescent="0.4">
      <c r="A29" s="39" t="s">
        <v>51</v>
      </c>
      <c r="B29" s="48">
        <v>457</v>
      </c>
    </row>
    <row r="30" spans="1:2" ht="15" thickBot="1" x14ac:dyDescent="0.4">
      <c r="A30" s="39" t="s">
        <v>50</v>
      </c>
      <c r="B30" s="48">
        <v>703</v>
      </c>
    </row>
    <row r="31" spans="1:2" ht="15" thickBot="1" x14ac:dyDescent="0.4">
      <c r="A31" s="39" t="s">
        <v>31</v>
      </c>
      <c r="B31" s="48">
        <v>1852</v>
      </c>
    </row>
    <row r="32" spans="1:2" ht="29.5" thickBot="1" x14ac:dyDescent="0.4">
      <c r="A32" s="39" t="s">
        <v>42</v>
      </c>
      <c r="B32" s="48">
        <v>489</v>
      </c>
    </row>
    <row r="33" spans="1:2" ht="15" thickBot="1" x14ac:dyDescent="0.4">
      <c r="A33" s="39" t="s">
        <v>8</v>
      </c>
      <c r="B33" s="48">
        <v>16573</v>
      </c>
    </row>
    <row r="34" spans="1:2" ht="15" thickBot="1" x14ac:dyDescent="0.4">
      <c r="A34" s="39" t="s">
        <v>44</v>
      </c>
      <c r="B34" s="48">
        <v>1130</v>
      </c>
    </row>
    <row r="35" spans="1:2" ht="15" thickBot="1" x14ac:dyDescent="0.4">
      <c r="A35" s="39" t="s">
        <v>7</v>
      </c>
      <c r="B35" s="48">
        <v>33853</v>
      </c>
    </row>
    <row r="36" spans="1:2" ht="15" thickBot="1" x14ac:dyDescent="0.4">
      <c r="A36" s="39" t="s">
        <v>24</v>
      </c>
      <c r="B36" s="48">
        <v>4615</v>
      </c>
    </row>
    <row r="37" spans="1:2" ht="15" thickBot="1" x14ac:dyDescent="0.4">
      <c r="A37" s="39" t="s">
        <v>53</v>
      </c>
      <c r="B37" s="48">
        <v>644</v>
      </c>
    </row>
    <row r="38" spans="1:2" ht="15" thickBot="1" x14ac:dyDescent="0.4">
      <c r="A38" s="39" t="s">
        <v>21</v>
      </c>
      <c r="B38" s="48">
        <v>5565</v>
      </c>
    </row>
    <row r="39" spans="1:2" ht="15" thickBot="1" x14ac:dyDescent="0.4">
      <c r="A39" s="39" t="s">
        <v>46</v>
      </c>
      <c r="B39" s="48">
        <v>1444</v>
      </c>
    </row>
    <row r="40" spans="1:2" ht="15" thickBot="1" x14ac:dyDescent="0.4">
      <c r="A40" s="39" t="s">
        <v>37</v>
      </c>
      <c r="B40" s="48">
        <v>734</v>
      </c>
    </row>
    <row r="41" spans="1:2" ht="15" thickBot="1" x14ac:dyDescent="0.4">
      <c r="A41" s="39" t="s">
        <v>19</v>
      </c>
      <c r="B41" s="48">
        <v>9106</v>
      </c>
    </row>
    <row r="42" spans="1:2" ht="15" thickBot="1" x14ac:dyDescent="0.4">
      <c r="A42" s="40" t="s">
        <v>65</v>
      </c>
      <c r="B42" s="48">
        <v>882</v>
      </c>
    </row>
    <row r="43" spans="1:2" ht="15" thickBot="1" x14ac:dyDescent="0.4">
      <c r="A43" s="39" t="s">
        <v>40</v>
      </c>
      <c r="B43" s="48">
        <v>1233</v>
      </c>
    </row>
    <row r="44" spans="1:2" ht="15" thickBot="1" x14ac:dyDescent="0.4">
      <c r="A44" s="39" t="s">
        <v>25</v>
      </c>
      <c r="B44" s="48">
        <v>4041</v>
      </c>
    </row>
    <row r="45" spans="1:2" ht="15" thickBot="1" x14ac:dyDescent="0.4">
      <c r="A45" s="39" t="s">
        <v>54</v>
      </c>
      <c r="B45" s="48">
        <v>537</v>
      </c>
    </row>
    <row r="46" spans="1:2" ht="15" thickBot="1" x14ac:dyDescent="0.4">
      <c r="A46" s="39" t="s">
        <v>20</v>
      </c>
      <c r="B46" s="48">
        <v>3610</v>
      </c>
    </row>
    <row r="47" spans="1:2" ht="15" thickBot="1" x14ac:dyDescent="0.4">
      <c r="A47" s="39" t="s">
        <v>15</v>
      </c>
      <c r="B47" s="48">
        <v>19330</v>
      </c>
    </row>
    <row r="48" spans="1:2" ht="21.5" thickBot="1" x14ac:dyDescent="0.4">
      <c r="A48" s="40" t="s">
        <v>66</v>
      </c>
      <c r="B48" s="48">
        <v>23</v>
      </c>
    </row>
    <row r="49" spans="1:2" ht="15" thickBot="1" x14ac:dyDescent="0.4">
      <c r="A49" s="39" t="s">
        <v>28</v>
      </c>
      <c r="B49" s="48">
        <v>661</v>
      </c>
    </row>
    <row r="50" spans="1:2" ht="15" thickBot="1" x14ac:dyDescent="0.4">
      <c r="A50" s="39" t="s">
        <v>48</v>
      </c>
      <c r="B50" s="48">
        <v>59</v>
      </c>
    </row>
    <row r="51" spans="1:2" ht="15" thickBot="1" x14ac:dyDescent="0.4">
      <c r="A51" s="39" t="s">
        <v>29</v>
      </c>
      <c r="B51" s="48">
        <v>3713</v>
      </c>
    </row>
    <row r="52" spans="1:2" ht="15" thickBot="1" x14ac:dyDescent="0.4">
      <c r="A52" s="39" t="s">
        <v>9</v>
      </c>
      <c r="B52" s="48">
        <v>2474</v>
      </c>
    </row>
    <row r="53" spans="1:2" ht="15" thickBot="1" x14ac:dyDescent="0.4">
      <c r="A53" s="39" t="s">
        <v>56</v>
      </c>
      <c r="B53" s="48">
        <v>530</v>
      </c>
    </row>
    <row r="54" spans="1:2" ht="15" thickBot="1" x14ac:dyDescent="0.4">
      <c r="A54" s="39" t="s">
        <v>22</v>
      </c>
      <c r="B54" s="48">
        <v>2329</v>
      </c>
    </row>
    <row r="55" spans="1:2" ht="15" thickBot="1" x14ac:dyDescent="0.4">
      <c r="A55" s="46" t="s">
        <v>55</v>
      </c>
      <c r="B55" s="49">
        <v>114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A1B5A07B-A862-4BBA-8377-4BA47109148B}"/>
    <hyperlink ref="A6" r:id="rId2" display="https://www.worldometers.info/coronavirus/usa/california/" xr:uid="{07BAF9D5-4B04-4A05-A267-7AEFE57D06AA}"/>
    <hyperlink ref="A11" r:id="rId3" display="https://www.worldometers.info/coronavirus/usa/florida/" xr:uid="{50CAEADD-CE36-4268-8D1B-DC65568323B3}"/>
    <hyperlink ref="A35" r:id="rId4" display="https://www.worldometers.info/coronavirus/usa/new-york/" xr:uid="{830C0A64-E4E4-4F10-9EF5-AE44768942A4}"/>
    <hyperlink ref="A16" r:id="rId5" display="https://www.worldometers.info/coronavirus/usa/illinois/" xr:uid="{4293BFA6-CFC1-4A59-A64F-A5A24FD6398B}"/>
    <hyperlink ref="A12" r:id="rId6" display="https://www.worldometers.info/coronavirus/usa/georgia/" xr:uid="{99845935-775F-4315-8D5D-2341D4E811CC}"/>
    <hyperlink ref="A36" r:id="rId7" display="https://www.worldometers.info/coronavirus/usa/north-carolina/" xr:uid="{1D2C2539-28E3-43F8-B972-2BD73711D315}"/>
    <hyperlink ref="A46" r:id="rId8" display="https://www.worldometers.info/coronavirus/usa/tennessee/" xr:uid="{D71AF49F-DDB9-4085-9FAA-D52C4A1AE2AD}"/>
    <hyperlink ref="A54" r:id="rId9" display="https://www.worldometers.info/coronavirus/usa/wisconsin/" xr:uid="{A55267A0-EFEF-47FD-997E-01D319FEDEC6}"/>
    <hyperlink ref="A33" r:id="rId10" display="https://www.worldometers.info/coronavirus/usa/new-jersey/" xr:uid="{8EFCF70F-E9BB-40C3-B3DF-10380BF0C89E}"/>
    <hyperlink ref="A4" r:id="rId11" display="https://www.worldometers.info/coronavirus/usa/arizona/" xr:uid="{54D8388E-5C1C-4887-9AF8-68A338F4C95E}"/>
    <hyperlink ref="A38" r:id="rId12" display="https://www.worldometers.info/coronavirus/usa/ohio/" xr:uid="{876B9CE8-F665-4C8E-B321-B5EFF7BAF3EF}"/>
    <hyperlink ref="A41" r:id="rId13" display="https://www.worldometers.info/coronavirus/usa/pennsylvania/" xr:uid="{A41A665C-654C-4A44-9758-3BE09E9EFA51}"/>
    <hyperlink ref="A25" r:id="rId14" display="https://www.worldometers.info/coronavirus/usa/michigan/" xr:uid="{637A0E63-A553-4A3F-AF4F-182CFABE42E3}"/>
    <hyperlink ref="A28" r:id="rId15" display="https://www.worldometers.info/coronavirus/usa/missouri/" xr:uid="{23CAF768-C1F5-4580-8E65-80F60B93A4CF}"/>
    <hyperlink ref="A17" r:id="rId16" display="https://www.worldometers.info/coronavirus/usa/indiana/" xr:uid="{AE67D49B-8412-4814-8BE8-0BA07686F302}"/>
    <hyperlink ref="A2" r:id="rId17" display="https://www.worldometers.info/coronavirus/usa/alabama/" xr:uid="{73BB9D79-2FB3-4042-8695-549DF90DA542}"/>
    <hyperlink ref="A51" r:id="rId18" display="https://www.worldometers.info/coronavirus/usa/virginia/" xr:uid="{D61FD0E2-B423-4C2D-915C-244A4B32B658}"/>
    <hyperlink ref="A21" r:id="rId19" display="https://www.worldometers.info/coronavirus/usa/louisiana/" xr:uid="{659842EE-CEE3-4AD1-A565-2BBE114813BA}"/>
    <hyperlink ref="A44" r:id="rId20" display="https://www.worldometers.info/coronavirus/usa/south-carolina/" xr:uid="{2BEAD9AD-311B-411D-B0B4-81B9AADFB956}"/>
    <hyperlink ref="A26" r:id="rId21" display="https://www.worldometers.info/coronavirus/usa/minnesota/" xr:uid="{DA3212F3-CE1A-4B62-AD42-96A950F0555E}"/>
    <hyperlink ref="A24" r:id="rId22" display="https://www.worldometers.info/coronavirus/usa/massachusetts/" xr:uid="{59B4765E-EC71-4E32-9D31-76EC09446814}"/>
    <hyperlink ref="A18" r:id="rId23" display="https://www.worldometers.info/coronavirus/usa/iowa/" xr:uid="{F9D4440A-FF0C-4D76-85A4-3D069C699A22}"/>
    <hyperlink ref="A23" r:id="rId24" display="https://www.worldometers.info/coronavirus/usa/maryland/" xr:uid="{C93250BB-ABFB-47EE-AD5C-DD3F9DA133E0}"/>
    <hyperlink ref="A39" r:id="rId25" display="https://www.worldometers.info/coronavirus/usa/oklahoma/" xr:uid="{D3878430-3D34-4FBC-9843-CF8D34D12D30}"/>
    <hyperlink ref="A49" r:id="rId26" display="https://www.worldometers.info/coronavirus/usa/utah/" xr:uid="{3046E5CC-5382-41DF-B40F-33DB76A5F0FE}"/>
    <hyperlink ref="A7" r:id="rId27" display="https://www.worldometers.info/coronavirus/usa/colorado/" xr:uid="{4050E22F-186A-4388-9A8F-D0E350A7AD67}"/>
    <hyperlink ref="A27" r:id="rId28" display="https://www.worldometers.info/coronavirus/usa/mississippi/" xr:uid="{B563E5D1-F985-41A3-A4D7-5462CCD43D53}"/>
    <hyperlink ref="A52" r:id="rId29" display="https://www.worldometers.info/coronavirus/usa/washington/" xr:uid="{86BA6476-E96F-4BB1-8F47-BF9DA621AE8B}"/>
    <hyperlink ref="A5" r:id="rId30" display="https://www.worldometers.info/coronavirus/usa/arkansas/" xr:uid="{A3EEAB33-7168-4C3C-83FF-C27E9B950993}"/>
    <hyperlink ref="A20" r:id="rId31" display="https://www.worldometers.info/coronavirus/usa/kentucky/" xr:uid="{BE73FF92-2B2F-44C8-AABB-798019900325}"/>
    <hyperlink ref="A31" r:id="rId32" display="https://www.worldometers.info/coronavirus/usa/nevada/" xr:uid="{AF2745E7-9573-4256-A0C6-998DE9E7FE2F}"/>
    <hyperlink ref="A19" r:id="rId33" display="https://www.worldometers.info/coronavirus/usa/kansas/" xr:uid="{6D2779ED-C3DF-4D46-B53E-E7FFD1CF0A45}"/>
    <hyperlink ref="A30" r:id="rId34" display="https://www.worldometers.info/coronavirus/usa/nebraska/" xr:uid="{612FEC5E-0510-40AC-AE9F-5A70C6BF3D48}"/>
    <hyperlink ref="A8" r:id="rId35" display="https://www.worldometers.info/coronavirus/usa/connecticut/" xr:uid="{95E86BC8-6AD3-4277-A668-3C4736D4C244}"/>
    <hyperlink ref="A15" r:id="rId36" display="https://www.worldometers.info/coronavirus/usa/idaho/" xr:uid="{23801618-8D1D-4CE4-8BB6-3947924E2FDD}"/>
    <hyperlink ref="A45" r:id="rId37" display="https://www.worldometers.info/coronavirus/usa/south-dakota/" xr:uid="{6187AD94-6433-4CF0-9BCA-B4EDD703E63B}"/>
    <hyperlink ref="A34" r:id="rId38" display="https://www.worldometers.info/coronavirus/usa/new-mexico/" xr:uid="{85E86983-7627-4D12-BE80-5A4549115D40}"/>
    <hyperlink ref="A37" r:id="rId39" display="https://www.worldometers.info/coronavirus/usa/north-dakota/" xr:uid="{081951F0-73C7-4D3F-BEC2-C07C2E8FCEF1}"/>
    <hyperlink ref="A40" r:id="rId40" display="https://www.worldometers.info/coronavirus/usa/oregon/" xr:uid="{2C191A00-B8DB-43BA-9A2E-077248310703}"/>
    <hyperlink ref="A29" r:id="rId41" display="https://www.worldometers.info/coronavirus/usa/montana/" xr:uid="{76E0554A-AE80-4EFC-B9B1-0E4C21B4481F}"/>
    <hyperlink ref="A43" r:id="rId42" display="https://www.worldometers.info/coronavirus/usa/rhode-island/" xr:uid="{EC7AEB63-7504-4AA2-B157-FAC5336BF204}"/>
    <hyperlink ref="A53" r:id="rId43" display="https://www.worldometers.info/coronavirus/usa/west-virginia/" xr:uid="{668D8BA3-F5FC-4CB8-90DE-E2A181EDE084}"/>
    <hyperlink ref="A9" r:id="rId44" display="https://www.worldometers.info/coronavirus/usa/delaware/" xr:uid="{001F25D7-4691-4D80-A423-AF56AC432271}"/>
    <hyperlink ref="A3" r:id="rId45" display="https://www.worldometers.info/coronavirus/usa/alaska/" xr:uid="{CA692986-BD4E-4F95-B10C-91BACE99689C}"/>
    <hyperlink ref="A10" r:id="rId46" display="https://www.worldometers.info/coronavirus/usa/district-of-columbia/" xr:uid="{105BEF86-C0C2-4564-8C7D-EBE3D0C5AD6B}"/>
    <hyperlink ref="A55" r:id="rId47" display="https://www.worldometers.info/coronavirus/usa/wyoming/" xr:uid="{5D0C02A3-6723-4FAD-92C8-7111AFCB38B3}"/>
    <hyperlink ref="A14" r:id="rId48" display="https://www.worldometers.info/coronavirus/usa/hawaii/" xr:uid="{EE4F2C8A-4544-4A8F-95FE-77BDA3C614C8}"/>
    <hyperlink ref="A32" r:id="rId49" display="https://www.worldometers.info/coronavirus/usa/new-hampshire/" xr:uid="{2CC99876-F18D-489F-B57B-A23DD7C5685A}"/>
    <hyperlink ref="A22" r:id="rId50" display="https://www.worldometers.info/coronavirus/usa/maine/" xr:uid="{358898CE-65FB-4951-A366-78044C9B68E7}"/>
    <hyperlink ref="A50" r:id="rId51" display="https://www.worldometers.info/coronavirus/usa/vermont/" xr:uid="{62F5A09D-282F-4C07-B448-B73BA7AAE5D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3084</v>
      </c>
    </row>
    <row r="3" spans="1:3" ht="15" thickBot="1" x14ac:dyDescent="0.4">
      <c r="B3" s="39" t="s">
        <v>52</v>
      </c>
      <c r="C3" s="48">
        <v>84</v>
      </c>
    </row>
    <row r="4" spans="1:3" ht="15" thickBot="1" x14ac:dyDescent="0.4">
      <c r="A4" s="27" t="s">
        <v>33</v>
      </c>
      <c r="B4" s="39" t="s">
        <v>33</v>
      </c>
      <c r="C4" s="48">
        <v>6164</v>
      </c>
    </row>
    <row r="5" spans="1:3" ht="15" thickBot="1" x14ac:dyDescent="0.4">
      <c r="A5" s="27" t="s">
        <v>34</v>
      </c>
      <c r="B5" s="39" t="s">
        <v>34</v>
      </c>
      <c r="C5" s="48">
        <v>2108</v>
      </c>
    </row>
    <row r="6" spans="1:3" ht="15" thickBot="1" x14ac:dyDescent="0.4">
      <c r="A6" s="27" t="s">
        <v>10</v>
      </c>
      <c r="B6" s="39" t="s">
        <v>10</v>
      </c>
      <c r="C6" s="48">
        <v>18005</v>
      </c>
    </row>
    <row r="7" spans="1:3" ht="15" thickBot="1" x14ac:dyDescent="0.4">
      <c r="A7" s="27" t="s">
        <v>18</v>
      </c>
      <c r="B7" s="39" t="s">
        <v>18</v>
      </c>
      <c r="C7" s="48">
        <v>2408</v>
      </c>
    </row>
    <row r="8" spans="1:3" ht="15" thickBot="1" x14ac:dyDescent="0.4">
      <c r="A8" s="27" t="s">
        <v>23</v>
      </c>
      <c r="B8" s="39" t="s">
        <v>23</v>
      </c>
      <c r="C8" s="48">
        <v>4698</v>
      </c>
    </row>
    <row r="9" spans="1:3" ht="15" thickBot="1" x14ac:dyDescent="0.4">
      <c r="A9" s="27" t="s">
        <v>43</v>
      </c>
      <c r="B9" s="39" t="s">
        <v>43</v>
      </c>
      <c r="C9" s="48">
        <v>719</v>
      </c>
    </row>
    <row r="10" spans="1:3" ht="29.5" thickBot="1" x14ac:dyDescent="0.4">
      <c r="A10" s="27" t="s">
        <v>94</v>
      </c>
      <c r="B10" s="39" t="s">
        <v>63</v>
      </c>
      <c r="C10" s="48">
        <v>655</v>
      </c>
    </row>
    <row r="11" spans="1:3" ht="15" thickBot="1" x14ac:dyDescent="0.4">
      <c r="A11" s="27" t="s">
        <v>13</v>
      </c>
      <c r="B11" s="39" t="s">
        <v>13</v>
      </c>
      <c r="C11" s="48">
        <v>17179</v>
      </c>
    </row>
    <row r="12" spans="1:3" ht="15" thickBot="1" x14ac:dyDescent="0.4">
      <c r="A12" s="27" t="s">
        <v>16</v>
      </c>
      <c r="B12" s="39" t="s">
        <v>16</v>
      </c>
      <c r="C12" s="48">
        <v>8677</v>
      </c>
    </row>
    <row r="13" spans="1:3" ht="13" thickBot="1" x14ac:dyDescent="0.4">
      <c r="A13" s="27" t="s">
        <v>64</v>
      </c>
      <c r="B13" s="40" t="s">
        <v>64</v>
      </c>
      <c r="C13" s="48">
        <v>90</v>
      </c>
    </row>
    <row r="14" spans="1:3" ht="15" thickBot="1" x14ac:dyDescent="0.4">
      <c r="B14" s="39" t="s">
        <v>47</v>
      </c>
      <c r="C14" s="48">
        <v>221</v>
      </c>
    </row>
    <row r="15" spans="1:3" ht="15" thickBot="1" x14ac:dyDescent="0.4">
      <c r="A15" s="27" t="s">
        <v>49</v>
      </c>
      <c r="B15" s="39" t="s">
        <v>49</v>
      </c>
      <c r="C15" s="48">
        <v>698</v>
      </c>
    </row>
    <row r="16" spans="1:3" ht="15" thickBot="1" x14ac:dyDescent="0.4">
      <c r="A16" s="27" t="s">
        <v>12</v>
      </c>
      <c r="B16" s="39" t="s">
        <v>12</v>
      </c>
      <c r="C16" s="48">
        <v>10563</v>
      </c>
    </row>
    <row r="17" spans="1:3" ht="15" thickBot="1" x14ac:dyDescent="0.4">
      <c r="A17" s="27" t="s">
        <v>27</v>
      </c>
      <c r="B17" s="39" t="s">
        <v>27</v>
      </c>
      <c r="C17" s="48">
        <v>4664</v>
      </c>
    </row>
    <row r="18" spans="1:3" ht="15" thickBot="1" x14ac:dyDescent="0.4">
      <c r="A18" s="27" t="s">
        <v>41</v>
      </c>
      <c r="B18" s="39" t="s">
        <v>41</v>
      </c>
      <c r="C18" s="48">
        <v>1851</v>
      </c>
    </row>
    <row r="19" spans="1:3" ht="15" thickBot="1" x14ac:dyDescent="0.4">
      <c r="A19" s="27" t="s">
        <v>45</v>
      </c>
      <c r="B19" s="39" t="s">
        <v>45</v>
      </c>
      <c r="C19" s="48">
        <v>1181</v>
      </c>
    </row>
    <row r="20" spans="1:3" ht="15" thickBot="1" x14ac:dyDescent="0.4">
      <c r="A20" s="27" t="s">
        <v>38</v>
      </c>
      <c r="B20" s="39" t="s">
        <v>38</v>
      </c>
      <c r="C20" s="48">
        <v>1576</v>
      </c>
    </row>
    <row r="21" spans="1:3" ht="15" thickBot="1" x14ac:dyDescent="0.4">
      <c r="A21" s="27" t="s">
        <v>14</v>
      </c>
      <c r="B21" s="39" t="s">
        <v>14</v>
      </c>
      <c r="C21" s="48">
        <v>6048</v>
      </c>
    </row>
    <row r="22" spans="1:3" ht="15" thickBot="1" x14ac:dyDescent="0.4">
      <c r="B22" s="55" t="s">
        <v>39</v>
      </c>
      <c r="C22" s="61">
        <v>153</v>
      </c>
    </row>
    <row r="23" spans="1:3" ht="15" thickBot="1" x14ac:dyDescent="0.4">
      <c r="A23" s="27" t="s">
        <v>26</v>
      </c>
      <c r="B23" s="39" t="s">
        <v>26</v>
      </c>
      <c r="C23" s="48">
        <v>4221</v>
      </c>
    </row>
    <row r="24" spans="1:3" ht="15" thickBot="1" x14ac:dyDescent="0.4">
      <c r="A24" s="27" t="s">
        <v>17</v>
      </c>
      <c r="B24" s="39" t="s">
        <v>17</v>
      </c>
      <c r="C24" s="48">
        <v>10163</v>
      </c>
    </row>
    <row r="25" spans="1:3" ht="15" thickBot="1" x14ac:dyDescent="0.4">
      <c r="A25" s="27" t="s">
        <v>11</v>
      </c>
      <c r="B25" s="39" t="s">
        <v>11</v>
      </c>
      <c r="C25" s="48">
        <v>8008</v>
      </c>
    </row>
    <row r="26" spans="1:3" ht="15" thickBot="1" x14ac:dyDescent="0.4">
      <c r="A26" s="27" t="s">
        <v>32</v>
      </c>
      <c r="B26" s="39" t="s">
        <v>32</v>
      </c>
      <c r="C26" s="48">
        <v>2729</v>
      </c>
    </row>
    <row r="27" spans="1:3" ht="15" thickBot="1" x14ac:dyDescent="0.4">
      <c r="A27" s="27" t="s">
        <v>30</v>
      </c>
      <c r="B27" s="39" t="s">
        <v>30</v>
      </c>
      <c r="C27" s="48">
        <v>3443</v>
      </c>
    </row>
    <row r="28" spans="1:3" ht="15" thickBot="1" x14ac:dyDescent="0.4">
      <c r="A28" s="27" t="s">
        <v>35</v>
      </c>
      <c r="B28" s="39" t="s">
        <v>35</v>
      </c>
      <c r="C28" s="48">
        <v>3335</v>
      </c>
    </row>
    <row r="29" spans="1:3" ht="15" thickBot="1" x14ac:dyDescent="0.4">
      <c r="B29" s="39" t="s">
        <v>51</v>
      </c>
      <c r="C29" s="48">
        <v>457</v>
      </c>
    </row>
    <row r="30" spans="1:3" ht="15" thickBot="1" x14ac:dyDescent="0.4">
      <c r="B30" s="39" t="s">
        <v>50</v>
      </c>
      <c r="C30" s="48">
        <v>703</v>
      </c>
    </row>
    <row r="31" spans="1:3" ht="15" thickBot="1" x14ac:dyDescent="0.4">
      <c r="A31" s="27" t="s">
        <v>31</v>
      </c>
      <c r="B31" s="39" t="s">
        <v>31</v>
      </c>
      <c r="C31" s="48">
        <v>1852</v>
      </c>
    </row>
    <row r="32" spans="1:3" ht="15" thickBot="1" x14ac:dyDescent="0.4">
      <c r="A32" s="27" t="s">
        <v>42</v>
      </c>
      <c r="B32" s="39" t="s">
        <v>42</v>
      </c>
      <c r="C32" s="48">
        <v>489</v>
      </c>
    </row>
    <row r="33" spans="1:3" ht="15" thickBot="1" x14ac:dyDescent="0.4">
      <c r="A33" s="27" t="s">
        <v>8</v>
      </c>
      <c r="B33" s="39" t="s">
        <v>8</v>
      </c>
      <c r="C33" s="48">
        <v>16573</v>
      </c>
    </row>
    <row r="34" spans="1:3" ht="15" thickBot="1" x14ac:dyDescent="0.4">
      <c r="A34" s="27" t="s">
        <v>44</v>
      </c>
      <c r="B34" s="39" t="s">
        <v>44</v>
      </c>
      <c r="C34" s="48">
        <v>1130</v>
      </c>
    </row>
    <row r="35" spans="1:3" ht="15" thickBot="1" x14ac:dyDescent="0.4">
      <c r="A35" s="27" t="s">
        <v>7</v>
      </c>
      <c r="B35" s="39" t="s">
        <v>7</v>
      </c>
      <c r="C35" s="48">
        <v>33853</v>
      </c>
    </row>
    <row r="36" spans="1:3" ht="15" thickBot="1" x14ac:dyDescent="0.4">
      <c r="A36" s="27" t="s">
        <v>24</v>
      </c>
      <c r="B36" s="39" t="s">
        <v>24</v>
      </c>
      <c r="C36" s="48">
        <v>4615</v>
      </c>
    </row>
    <row r="37" spans="1:3" ht="15" thickBot="1" x14ac:dyDescent="0.4">
      <c r="B37" s="39" t="s">
        <v>53</v>
      </c>
      <c r="C37" s="48">
        <v>644</v>
      </c>
    </row>
    <row r="38" spans="1:3" ht="15" thickBot="1" x14ac:dyDescent="0.4">
      <c r="A38" s="27" t="s">
        <v>21</v>
      </c>
      <c r="B38" s="39" t="s">
        <v>21</v>
      </c>
      <c r="C38" s="48">
        <v>5565</v>
      </c>
    </row>
    <row r="39" spans="1:3" ht="15" thickBot="1" x14ac:dyDescent="0.4">
      <c r="A39" s="27" t="s">
        <v>46</v>
      </c>
      <c r="B39" s="39" t="s">
        <v>46</v>
      </c>
      <c r="C39" s="48">
        <v>1444</v>
      </c>
    </row>
    <row r="40" spans="1:3" ht="15" thickBot="1" x14ac:dyDescent="0.4">
      <c r="A40" s="27" t="s">
        <v>37</v>
      </c>
      <c r="B40" s="39" t="s">
        <v>37</v>
      </c>
      <c r="C40" s="48">
        <v>734</v>
      </c>
    </row>
    <row r="41" spans="1:3" ht="15" thickBot="1" x14ac:dyDescent="0.4">
      <c r="A41" s="27" t="s">
        <v>19</v>
      </c>
      <c r="B41" s="39" t="s">
        <v>19</v>
      </c>
      <c r="C41" s="48">
        <v>9106</v>
      </c>
    </row>
    <row r="42" spans="1:3" ht="13" thickBot="1" x14ac:dyDescent="0.4">
      <c r="A42" s="27" t="s">
        <v>65</v>
      </c>
      <c r="B42" s="40" t="s">
        <v>65</v>
      </c>
      <c r="C42" s="48">
        <v>882</v>
      </c>
    </row>
    <row r="43" spans="1:3" ht="15" thickBot="1" x14ac:dyDescent="0.4">
      <c r="B43" s="39" t="s">
        <v>40</v>
      </c>
      <c r="C43" s="48">
        <v>1233</v>
      </c>
    </row>
    <row r="44" spans="1:3" ht="15" thickBot="1" x14ac:dyDescent="0.4">
      <c r="A44" s="27" t="s">
        <v>25</v>
      </c>
      <c r="B44" s="39" t="s">
        <v>25</v>
      </c>
      <c r="C44" s="48">
        <v>4041</v>
      </c>
    </row>
    <row r="45" spans="1:3" ht="15" thickBot="1" x14ac:dyDescent="0.4">
      <c r="A45" s="27" t="s">
        <v>54</v>
      </c>
      <c r="B45" s="39" t="s">
        <v>54</v>
      </c>
      <c r="C45" s="48">
        <v>537</v>
      </c>
    </row>
    <row r="46" spans="1:3" ht="15" thickBot="1" x14ac:dyDescent="0.4">
      <c r="A46" s="27" t="s">
        <v>20</v>
      </c>
      <c r="B46" s="39" t="s">
        <v>20</v>
      </c>
      <c r="C46" s="48">
        <v>3610</v>
      </c>
    </row>
    <row r="47" spans="1:3" ht="15" thickBot="1" x14ac:dyDescent="0.4">
      <c r="A47" s="27" t="s">
        <v>15</v>
      </c>
      <c r="B47" s="39" t="s">
        <v>15</v>
      </c>
      <c r="C47" s="48">
        <v>19330</v>
      </c>
    </row>
    <row r="48" spans="1:3" ht="15" thickBot="1" x14ac:dyDescent="0.4">
      <c r="A48" s="27" t="s">
        <v>28</v>
      </c>
      <c r="B48" s="39" t="s">
        <v>28</v>
      </c>
      <c r="C48" s="48">
        <v>661</v>
      </c>
    </row>
    <row r="49" spans="1:3" ht="15" thickBot="1" x14ac:dyDescent="0.4">
      <c r="A49" s="27" t="s">
        <v>48</v>
      </c>
      <c r="B49" s="39" t="s">
        <v>48</v>
      </c>
      <c r="C49" s="48">
        <v>59</v>
      </c>
    </row>
    <row r="50" spans="1:3" ht="15" thickBot="1" x14ac:dyDescent="0.4">
      <c r="A50" s="27" t="s">
        <v>29</v>
      </c>
      <c r="B50" s="39" t="s">
        <v>29</v>
      </c>
      <c r="C50" s="48">
        <v>3713</v>
      </c>
    </row>
    <row r="51" spans="1:3" ht="15" thickBot="1" x14ac:dyDescent="0.4">
      <c r="A51" s="27" t="s">
        <v>9</v>
      </c>
      <c r="B51" s="39" t="s">
        <v>9</v>
      </c>
      <c r="C51" s="48">
        <v>2474</v>
      </c>
    </row>
    <row r="52" spans="1:3" ht="15" thickBot="1" x14ac:dyDescent="0.4">
      <c r="B52" s="39" t="s">
        <v>56</v>
      </c>
      <c r="C52" s="48">
        <v>530</v>
      </c>
    </row>
    <row r="53" spans="1:3" ht="15" thickBot="1" x14ac:dyDescent="0.4">
      <c r="A53" s="27" t="s">
        <v>22</v>
      </c>
      <c r="B53" s="39" t="s">
        <v>22</v>
      </c>
      <c r="C53" s="48">
        <v>2329</v>
      </c>
    </row>
    <row r="54" spans="1:3" ht="15" thickBot="1" x14ac:dyDescent="0.4">
      <c r="A54" s="27" t="s">
        <v>55</v>
      </c>
      <c r="B54" s="46" t="s">
        <v>55</v>
      </c>
      <c r="C54" s="49">
        <v>114</v>
      </c>
    </row>
    <row r="55" spans="1:3" ht="13" thickBot="1" x14ac:dyDescent="0.4"/>
    <row r="56" spans="1:3" ht="15" thickBot="1" x14ac:dyDescent="0.4">
      <c r="B56" s="46"/>
      <c r="C56" s="49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A45EF8B5-B38C-47E9-82FB-A6F7DDC8E98F}"/>
    <hyperlink ref="B6" r:id="rId2" display="https://www.worldometers.info/coronavirus/usa/california/" xr:uid="{CD00293B-FAE2-4E18-9C3D-B61BCCC8D180}"/>
    <hyperlink ref="B11" r:id="rId3" display="https://www.worldometers.info/coronavirus/usa/florida/" xr:uid="{68FC3226-130D-4114-8B09-36E06E785ED1}"/>
    <hyperlink ref="B35" r:id="rId4" display="https://www.worldometers.info/coronavirus/usa/new-york/" xr:uid="{4ADF4C93-720E-44BD-AF19-4C2016A27417}"/>
    <hyperlink ref="B16" r:id="rId5" display="https://www.worldometers.info/coronavirus/usa/illinois/" xr:uid="{F337166F-3386-4B40-9E87-95001371F4D5}"/>
    <hyperlink ref="B12" r:id="rId6" display="https://www.worldometers.info/coronavirus/usa/georgia/" xr:uid="{6FCB0593-F2BC-4EC8-9E85-84B647589A45}"/>
    <hyperlink ref="B36" r:id="rId7" display="https://www.worldometers.info/coronavirus/usa/north-carolina/" xr:uid="{00697881-5E80-4FE3-B1ED-95F9EAAF324A}"/>
    <hyperlink ref="B46" r:id="rId8" display="https://www.worldometers.info/coronavirus/usa/tennessee/" xr:uid="{F1DD5F34-875B-49DC-AD35-DDEAB608D7A7}"/>
    <hyperlink ref="B53" r:id="rId9" display="https://www.worldometers.info/coronavirus/usa/wisconsin/" xr:uid="{DD18F0D7-75B3-4679-8484-1513EF8ECD5C}"/>
    <hyperlink ref="B33" r:id="rId10" display="https://www.worldometers.info/coronavirus/usa/new-jersey/" xr:uid="{6EA995B1-4FD1-4881-AD88-88E331D5BB66}"/>
    <hyperlink ref="B4" r:id="rId11" display="https://www.worldometers.info/coronavirus/usa/arizona/" xr:uid="{E1A51341-ACB6-4935-BCF3-A51C84CA7E4F}"/>
    <hyperlink ref="B38" r:id="rId12" display="https://www.worldometers.info/coronavirus/usa/ohio/" xr:uid="{1491F522-3ADC-48DC-83C1-E59585CA688D}"/>
    <hyperlink ref="B41" r:id="rId13" display="https://www.worldometers.info/coronavirus/usa/pennsylvania/" xr:uid="{1577129F-A255-41EC-9298-627BECB4ED4C}"/>
    <hyperlink ref="B25" r:id="rId14" display="https://www.worldometers.info/coronavirus/usa/michigan/" xr:uid="{AC872F43-2EC6-4711-B069-C6AB88458A99}"/>
    <hyperlink ref="B28" r:id="rId15" display="https://www.worldometers.info/coronavirus/usa/missouri/" xr:uid="{58E05699-55CA-43BD-8681-E9FADBA4785B}"/>
    <hyperlink ref="B17" r:id="rId16" display="https://www.worldometers.info/coronavirus/usa/indiana/" xr:uid="{059670D7-F144-4323-B0D9-983476355EFE}"/>
    <hyperlink ref="B2" r:id="rId17" display="https://www.worldometers.info/coronavirus/usa/alabama/" xr:uid="{F844D0C2-FD68-4BED-9C8E-C0A1BE78C4CD}"/>
    <hyperlink ref="B50" r:id="rId18" display="https://www.worldometers.info/coronavirus/usa/virginia/" xr:uid="{FBA705E1-A22D-4062-804C-B352142ECBD6}"/>
    <hyperlink ref="B21" r:id="rId19" display="https://www.worldometers.info/coronavirus/usa/louisiana/" xr:uid="{73E95451-1139-4A7B-A632-7A027ECD79B5}"/>
    <hyperlink ref="B44" r:id="rId20" display="https://www.worldometers.info/coronavirus/usa/south-carolina/" xr:uid="{BBDA5698-0A1F-4AD9-B3F9-1D8E0864EF5F}"/>
    <hyperlink ref="B26" r:id="rId21" display="https://www.worldometers.info/coronavirus/usa/minnesota/" xr:uid="{DFC771D8-98B9-4F2E-B2B1-607866686AE1}"/>
    <hyperlink ref="B24" r:id="rId22" display="https://www.worldometers.info/coronavirus/usa/massachusetts/" xr:uid="{1F745BFC-1BD5-409E-8A4C-EFD7D97A8B3E}"/>
    <hyperlink ref="B18" r:id="rId23" display="https://www.worldometers.info/coronavirus/usa/iowa/" xr:uid="{BD6FA188-8BF0-4223-A684-FC01D7B99D2F}"/>
    <hyperlink ref="B23" r:id="rId24" display="https://www.worldometers.info/coronavirus/usa/maryland/" xr:uid="{372747AC-20A5-4C5F-ADD0-F8592DDFD649}"/>
    <hyperlink ref="B39" r:id="rId25" display="https://www.worldometers.info/coronavirus/usa/oklahoma/" xr:uid="{88F0BA54-C88B-4DCC-9F55-379158AED6B6}"/>
    <hyperlink ref="B48" r:id="rId26" display="https://www.worldometers.info/coronavirus/usa/utah/" xr:uid="{C16C26C8-C8AE-4EE1-814D-19BF617A52D0}"/>
    <hyperlink ref="B7" r:id="rId27" display="https://www.worldometers.info/coronavirus/usa/colorado/" xr:uid="{44F5F969-E643-46DE-9F8C-EE1F3C1CE2C4}"/>
    <hyperlink ref="B27" r:id="rId28" display="https://www.worldometers.info/coronavirus/usa/mississippi/" xr:uid="{261CD931-6A83-4C81-BA68-604188D6FDE7}"/>
    <hyperlink ref="B51" r:id="rId29" display="https://www.worldometers.info/coronavirus/usa/washington/" xr:uid="{13A0EF9A-79F5-4F0C-A28A-571D6DBC5A23}"/>
    <hyperlink ref="B5" r:id="rId30" display="https://www.worldometers.info/coronavirus/usa/arkansas/" xr:uid="{72FD3E2E-3C95-4DEC-BEED-5A6F0344DC15}"/>
    <hyperlink ref="B20" r:id="rId31" display="https://www.worldometers.info/coronavirus/usa/kentucky/" xr:uid="{88EF71E3-64DC-4495-94A3-8C9E58909A66}"/>
    <hyperlink ref="B31" r:id="rId32" display="https://www.worldometers.info/coronavirus/usa/nevada/" xr:uid="{11F46DA1-FB3A-4E3D-A19C-2FCD6219DE02}"/>
    <hyperlink ref="B19" r:id="rId33" display="https://www.worldometers.info/coronavirus/usa/kansas/" xr:uid="{6EBA09AF-0E45-4B8D-B1D4-EBFD5A86D35D}"/>
    <hyperlink ref="B30" r:id="rId34" display="https://www.worldometers.info/coronavirus/usa/nebraska/" xr:uid="{70755821-6D80-4E2F-BFE8-DDAF096FC286}"/>
    <hyperlink ref="B8" r:id="rId35" display="https://www.worldometers.info/coronavirus/usa/connecticut/" xr:uid="{07C3A588-EEC3-4310-97A8-4679F389BF8B}"/>
    <hyperlink ref="B15" r:id="rId36" display="https://www.worldometers.info/coronavirus/usa/idaho/" xr:uid="{3B533452-AA1C-4961-9C1F-7F8E8E397391}"/>
    <hyperlink ref="B45" r:id="rId37" display="https://www.worldometers.info/coronavirus/usa/south-dakota/" xr:uid="{33DC08B5-CD5F-4D9B-BC72-797AFFD93F96}"/>
    <hyperlink ref="B34" r:id="rId38" display="https://www.worldometers.info/coronavirus/usa/new-mexico/" xr:uid="{23060BD0-34DC-47BE-9FC9-2E3FD312EFBE}"/>
    <hyperlink ref="B37" r:id="rId39" display="https://www.worldometers.info/coronavirus/usa/north-dakota/" xr:uid="{012D07BB-B375-4EE6-9C33-9823B5AA5AC4}"/>
    <hyperlink ref="B40" r:id="rId40" display="https://www.worldometers.info/coronavirus/usa/oregon/" xr:uid="{ACDD97FC-F1A2-407C-9CA4-B73CCAE01CAE}"/>
    <hyperlink ref="B29" r:id="rId41" display="https://www.worldometers.info/coronavirus/usa/montana/" xr:uid="{F514B7F8-B968-42FF-8E50-B94D1C1A2B8F}"/>
    <hyperlink ref="B43" r:id="rId42" display="https://www.worldometers.info/coronavirus/usa/rhode-island/" xr:uid="{71C85B3D-5E6A-41DC-8810-DD4D24C46F3E}"/>
    <hyperlink ref="B52" r:id="rId43" display="https://www.worldometers.info/coronavirus/usa/west-virginia/" xr:uid="{D95F493A-1D1A-47DF-AEEF-DE6773D56255}"/>
    <hyperlink ref="B9" r:id="rId44" display="https://www.worldometers.info/coronavirus/usa/delaware/" xr:uid="{BD9A566B-997F-4DF6-BCAB-D12B4BF18BFC}"/>
    <hyperlink ref="B3" r:id="rId45" display="https://www.worldometers.info/coronavirus/usa/alaska/" xr:uid="{AAC86177-DA45-4FCD-9A6F-E61961F105B6}"/>
    <hyperlink ref="B10" r:id="rId46" display="https://www.worldometers.info/coronavirus/usa/district-of-columbia/" xr:uid="{AA086007-AD11-44F1-AC0E-756F6D059926}"/>
    <hyperlink ref="B54" r:id="rId47" display="https://www.worldometers.info/coronavirus/usa/wyoming/" xr:uid="{5F8CA586-8B46-4BAB-B42C-C4B12F0BFF7F}"/>
    <hyperlink ref="B14" r:id="rId48" display="https://www.worldometers.info/coronavirus/usa/hawaii/" xr:uid="{F0583F79-24EA-41DC-B61E-02BDD6DD13A9}"/>
    <hyperlink ref="B32" r:id="rId49" display="https://www.worldometers.info/coronavirus/usa/new-hampshire/" xr:uid="{81E479DA-7EB9-4867-AE43-692D09B6605B}"/>
    <hyperlink ref="B22" r:id="rId50" display="https://www.worldometers.info/coronavirus/usa/maine/" xr:uid="{B3AFD8CB-9377-427E-BB7E-E8042A6DA228}"/>
    <hyperlink ref="B49" r:id="rId51" display="https://www.worldometers.info/coronavirus/usa/vermont/" xr:uid="{6CC91F66-4EF6-4B92-A43F-2103F05D4D0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2020-11-10T12:20:07Z</dcterms:modified>
</cp:coreProperties>
</file>