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4F585674-1394-4580-9439-90D6A99F8D7B}" xr6:coauthVersionLast="45" xr6:coauthVersionMax="45" xr10:uidLastSave="{EE8F305E-9CDF-45E8-85A2-1B347FC40FF6}"/>
  <bookViews>
    <workbookView xWindow="3585" yWindow="-21000" windowWidth="23505" windowHeight="196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3" l="1"/>
  <c r="N7" i="3"/>
  <c r="N53" i="3"/>
  <c r="N11" i="3"/>
  <c r="N54" i="3"/>
  <c r="N47" i="3"/>
  <c r="N8" i="3"/>
  <c r="N23" i="3"/>
  <c r="N35" i="3"/>
  <c r="N4" i="3"/>
  <c r="N49" i="3"/>
  <c r="N44" i="3"/>
  <c r="N2" i="3"/>
  <c r="N52" i="3"/>
  <c r="N9" i="3"/>
  <c r="N24" i="3"/>
  <c r="N34" i="3"/>
  <c r="N17" i="3"/>
  <c r="N12" i="3"/>
  <c r="N50" i="3"/>
  <c r="N43" i="3"/>
  <c r="N19" i="3"/>
  <c r="N40" i="3"/>
  <c r="N38" i="3"/>
  <c r="N28" i="3"/>
  <c r="N36" i="3"/>
  <c r="N33" i="3"/>
  <c r="N25" i="3"/>
  <c r="N6" i="3"/>
  <c r="N20" i="3"/>
  <c r="N26" i="3"/>
  <c r="N46" i="3"/>
  <c r="N48" i="3"/>
  <c r="N39" i="3"/>
  <c r="N15" i="3"/>
  <c r="N18" i="3"/>
  <c r="N10" i="3"/>
  <c r="N45" i="3"/>
  <c r="N14" i="3"/>
  <c r="N30" i="3"/>
  <c r="N27" i="3"/>
  <c r="N37" i="3"/>
  <c r="N31" i="3"/>
  <c r="N21" i="3"/>
  <c r="N41" i="3"/>
  <c r="N32" i="3"/>
  <c r="N42" i="3"/>
  <c r="N13" i="3"/>
  <c r="N29" i="3"/>
  <c r="N55" i="3"/>
  <c r="N3" i="3"/>
  <c r="N22" i="3"/>
  <c r="N51" i="3"/>
  <c r="N5" i="3"/>
  <c r="O14" i="3" l="1"/>
  <c r="P14" i="3"/>
  <c r="P2" i="3" l="1"/>
  <c r="P39" i="3"/>
  <c r="P23" i="3"/>
  <c r="P19" i="3"/>
  <c r="P44" i="3"/>
  <c r="P8" i="3"/>
  <c r="P48" i="3"/>
  <c r="P27" i="3"/>
  <c r="P34" i="3"/>
  <c r="P46" i="3"/>
  <c r="P13" i="3"/>
  <c r="P41" i="3"/>
  <c r="P20" i="3"/>
  <c r="P11" i="3"/>
  <c r="P9" i="3"/>
  <c r="P6" i="3"/>
  <c r="P12" i="3"/>
  <c r="P37" i="3"/>
  <c r="P30" i="3"/>
  <c r="P43" i="3"/>
  <c r="P4" i="3"/>
  <c r="P28" i="3"/>
  <c r="P45" i="3"/>
  <c r="P51" i="3"/>
  <c r="P52" i="3"/>
  <c r="P29" i="3"/>
  <c r="P38" i="3"/>
  <c r="P36" i="3"/>
  <c r="P47" i="3"/>
  <c r="P26" i="3"/>
  <c r="P22" i="3"/>
  <c r="P33" i="3"/>
  <c r="P21" i="3"/>
  <c r="P18" i="3"/>
  <c r="P3" i="3"/>
  <c r="P55" i="3"/>
  <c r="P53" i="3"/>
  <c r="P5" i="3"/>
  <c r="P16" i="3"/>
  <c r="P10" i="3"/>
  <c r="P49" i="3"/>
  <c r="P40" i="3"/>
  <c r="P25" i="3"/>
  <c r="P24" i="3"/>
  <c r="P35" i="3"/>
  <c r="P50" i="3"/>
  <c r="P32" i="3"/>
  <c r="P7" i="3"/>
  <c r="P31" i="3"/>
  <c r="P54" i="3"/>
  <c r="P42" i="3"/>
  <c r="P17" i="3"/>
  <c r="P15" i="3"/>
  <c r="O21" i="3"/>
  <c r="Q23" i="3" l="1"/>
  <c r="Q4" i="3"/>
  <c r="Q11" i="3"/>
  <c r="Q48" i="3"/>
  <c r="Q20" i="3"/>
  <c r="Q21" i="3"/>
  <c r="Q19" i="3"/>
  <c r="Q14" i="3"/>
  <c r="Q25" i="3"/>
  <c r="Q16" i="3"/>
  <c r="Q51" i="3"/>
  <c r="Q31" i="3"/>
  <c r="Q15" i="3"/>
  <c r="Q32" i="3"/>
  <c r="Q22" i="3"/>
  <c r="Q7" i="3"/>
  <c r="Q38" i="3"/>
  <c r="Q10" i="3"/>
  <c r="Q13" i="3"/>
  <c r="Q36" i="3"/>
  <c r="Q33" i="3"/>
  <c r="Q29" i="3"/>
  <c r="Q27" i="3"/>
  <c r="Q9" i="3"/>
  <c r="Q26" i="3"/>
  <c r="Q6" i="3"/>
  <c r="Q30" i="3"/>
  <c r="Q47" i="3"/>
  <c r="Q37" i="3"/>
  <c r="Q28" i="3"/>
  <c r="Q44" i="3"/>
  <c r="Q41" i="3"/>
  <c r="Q2" i="3"/>
  <c r="Q3" i="3"/>
  <c r="Q50" i="3"/>
  <c r="Q8" i="3"/>
  <c r="Q12" i="3"/>
  <c r="Q52" i="3"/>
  <c r="Q40" i="3"/>
  <c r="Q34" i="3"/>
  <c r="Q39" i="3"/>
  <c r="Q49" i="3"/>
  <c r="Q55" i="3"/>
  <c r="Q54" i="3"/>
  <c r="Q5" i="3"/>
  <c r="Q24" i="3"/>
  <c r="Q46" i="3"/>
  <c r="Q42" i="3"/>
  <c r="Q53" i="3"/>
  <c r="Q17" i="3"/>
  <c r="Q35" i="3"/>
  <c r="Q45" i="3"/>
  <c r="Q18" i="3"/>
  <c r="Q43" i="3" l="1"/>
  <c r="O20" i="3" l="1"/>
  <c r="O32" i="3"/>
  <c r="O36" i="3"/>
  <c r="O49" i="3"/>
  <c r="O2" i="3"/>
  <c r="O29" i="3"/>
  <c r="O50" i="3"/>
  <c r="O5" i="3"/>
  <c r="O47" i="3"/>
  <c r="O43" i="3"/>
  <c r="O41" i="3"/>
  <c r="O17" i="3"/>
  <c r="O27" i="3"/>
  <c r="O19" i="3"/>
  <c r="O48" i="3"/>
  <c r="O11" i="3"/>
  <c r="O34" i="3"/>
  <c r="O33" i="3"/>
  <c r="O8" i="3"/>
  <c r="O26" i="3"/>
  <c r="O18" i="3"/>
  <c r="O52" i="3"/>
  <c r="O30" i="3"/>
  <c r="O23" i="3"/>
  <c r="O42" i="3"/>
  <c r="O10" i="3"/>
  <c r="O38" i="3"/>
  <c r="O25" i="3"/>
  <c r="O31" i="3"/>
  <c r="O51" i="3"/>
  <c r="O9" i="3"/>
  <c r="O4" i="3"/>
  <c r="O35" i="3"/>
  <c r="O12" i="3"/>
  <c r="O13" i="3"/>
  <c r="O45" i="3"/>
  <c r="O53" i="3"/>
  <c r="O54" i="3"/>
  <c r="O44" i="3"/>
  <c r="O46" i="3"/>
  <c r="O37" i="3"/>
  <c r="O39" i="3"/>
  <c r="O55" i="3"/>
  <c r="O40" i="3"/>
  <c r="O16" i="3"/>
  <c r="O15" i="3"/>
  <c r="O24" i="3"/>
  <c r="O7" i="3"/>
  <c r="O28" i="3"/>
  <c r="O22" i="3"/>
  <c r="O6" i="3"/>
  <c r="O3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<sst xmlns="http://schemas.openxmlformats.org/spreadsheetml/2006/main" count="331" uniqueCount="105">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</sst>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862124</v>
      </c>
      <c r="D5" s="2"/>
      <c r="E5" s="1">
        <v>16656</v>
      </c>
      <c r="F5" s="2"/>
      <c r="G5" s="1">
        <v>444356</v>
      </c>
      <c r="H5" s="1">
        <v>401112</v>
      </c>
      <c r="I5" s="1">
        <v>21819</v>
      </c>
      <c r="J5" s="2">
        <v>422</v>
      </c>
      <c r="K5" s="1">
        <v>16333717</v>
      </c>
      <c r="L5" s="1">
        <v>413384</v>
      </c>
      <c r="M5" s="1">
        <v>39512223</v>
      </c>
      <c r="N5" s="5"/>
      <c r="O5" s="6"/>
    </row>
    <row r="6" spans="1:26" ht="15" thickBot="1" x14ac:dyDescent="0.4">
      <c r="A6" s="43">
        <v>2</v>
      </c>
      <c r="B6" s="41" t="s">
        <v>15</v>
      </c>
      <c r="C6" s="1">
        <v>845656</v>
      </c>
      <c r="D6" s="2"/>
      <c r="E6" s="1">
        <v>17196</v>
      </c>
      <c r="F6" s="2"/>
      <c r="G6" s="1">
        <v>725384</v>
      </c>
      <c r="H6" s="1">
        <v>103076</v>
      </c>
      <c r="I6" s="1">
        <v>29165</v>
      </c>
      <c r="J6" s="2">
        <v>593</v>
      </c>
      <c r="K6" s="1">
        <v>7648662</v>
      </c>
      <c r="L6" s="1">
        <v>263784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738749</v>
      </c>
      <c r="D7" s="2"/>
      <c r="E7" s="1">
        <v>15534</v>
      </c>
      <c r="F7" s="2"/>
      <c r="G7" s="1">
        <v>454124</v>
      </c>
      <c r="H7" s="1">
        <v>269091</v>
      </c>
      <c r="I7" s="1">
        <v>34396</v>
      </c>
      <c r="J7" s="2">
        <v>723</v>
      </c>
      <c r="K7" s="1">
        <v>5600616</v>
      </c>
      <c r="L7" s="1">
        <v>260764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512152</v>
      </c>
      <c r="D8" s="2"/>
      <c r="E8" s="1">
        <v>33403</v>
      </c>
      <c r="F8" s="2"/>
      <c r="G8" s="1">
        <v>406440</v>
      </c>
      <c r="H8" s="1">
        <v>72309</v>
      </c>
      <c r="I8" s="1">
        <v>26327</v>
      </c>
      <c r="J8" s="1">
        <v>1717</v>
      </c>
      <c r="K8" s="1">
        <v>12230436</v>
      </c>
      <c r="L8" s="1">
        <v>628699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333304</v>
      </c>
      <c r="D9" s="2"/>
      <c r="E9" s="1">
        <v>7454</v>
      </c>
      <c r="F9" s="2"/>
      <c r="G9" s="1">
        <v>141346</v>
      </c>
      <c r="H9" s="1">
        <v>184504</v>
      </c>
      <c r="I9" s="1">
        <v>31392</v>
      </c>
      <c r="J9" s="2">
        <v>702</v>
      </c>
      <c r="K9" s="1">
        <v>3494062</v>
      </c>
      <c r="L9" s="1">
        <v>329088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327781</v>
      </c>
      <c r="D10" s="2"/>
      <c r="E10" s="1">
        <v>9272</v>
      </c>
      <c r="F10" s="2"/>
      <c r="G10" s="1">
        <v>216624</v>
      </c>
      <c r="H10" s="1">
        <v>101885</v>
      </c>
      <c r="I10" s="1">
        <v>25867</v>
      </c>
      <c r="J10" s="2">
        <v>732</v>
      </c>
      <c r="K10" s="1">
        <v>6411254</v>
      </c>
      <c r="L10" s="1">
        <v>505946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234481</v>
      </c>
      <c r="D11" s="2"/>
      <c r="E11" s="1">
        <v>3816</v>
      </c>
      <c r="F11" s="2"/>
      <c r="G11" s="1">
        <v>206471</v>
      </c>
      <c r="H11" s="1">
        <v>24194</v>
      </c>
      <c r="I11" s="1">
        <v>22357</v>
      </c>
      <c r="J11" s="2">
        <v>364</v>
      </c>
      <c r="K11" s="1">
        <v>3437598</v>
      </c>
      <c r="L11" s="1">
        <v>327762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226734</v>
      </c>
      <c r="D12" s="2"/>
      <c r="E12" s="1">
        <v>5767</v>
      </c>
      <c r="F12" s="2"/>
      <c r="G12" s="1">
        <v>37403</v>
      </c>
      <c r="H12" s="1">
        <v>183564</v>
      </c>
      <c r="I12" s="1">
        <v>31150</v>
      </c>
      <c r="J12" s="2">
        <v>792</v>
      </c>
      <c r="K12" s="1">
        <v>1883906</v>
      </c>
      <c r="L12" s="1">
        <v>258824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8</v>
      </c>
      <c r="C13" s="1">
        <v>219167</v>
      </c>
      <c r="D13" s="2"/>
      <c r="E13" s="1">
        <v>16310</v>
      </c>
      <c r="F13" s="2"/>
      <c r="G13" s="1">
        <v>176238</v>
      </c>
      <c r="H13" s="1">
        <v>26619</v>
      </c>
      <c r="I13" s="1">
        <v>24675</v>
      </c>
      <c r="J13" s="1">
        <v>1836</v>
      </c>
      <c r="K13" s="1">
        <v>3971597</v>
      </c>
      <c r="L13" s="1">
        <v>447142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218829</v>
      </c>
      <c r="D14" s="2"/>
      <c r="E14" s="1">
        <v>2797</v>
      </c>
      <c r="F14" s="2"/>
      <c r="G14" s="1">
        <v>196940</v>
      </c>
      <c r="H14" s="1">
        <v>19092</v>
      </c>
      <c r="I14" s="1">
        <v>32043</v>
      </c>
      <c r="J14" s="2">
        <v>410</v>
      </c>
      <c r="K14" s="1">
        <v>3215401</v>
      </c>
      <c r="L14" s="1">
        <v>470833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179674</v>
      </c>
      <c r="D15" s="2"/>
      <c r="E15" s="1">
        <v>8464</v>
      </c>
      <c r="F15" s="2"/>
      <c r="G15" s="1">
        <v>140376</v>
      </c>
      <c r="H15" s="1">
        <v>30834</v>
      </c>
      <c r="I15" s="1">
        <v>14035</v>
      </c>
      <c r="J15" s="2">
        <v>661</v>
      </c>
      <c r="K15" s="1">
        <v>2353779</v>
      </c>
      <c r="L15" s="1">
        <v>183860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172801</v>
      </c>
      <c r="D16" s="2"/>
      <c r="E16" s="1">
        <v>5679</v>
      </c>
      <c r="F16" s="2"/>
      <c r="G16" s="1">
        <v>157873</v>
      </c>
      <c r="H16" s="1">
        <v>9249</v>
      </c>
      <c r="I16" s="1">
        <v>37171</v>
      </c>
      <c r="J16" s="1">
        <v>1222</v>
      </c>
      <c r="K16" s="1">
        <v>2510319</v>
      </c>
      <c r="L16" s="1">
        <v>539994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171697</v>
      </c>
      <c r="D17" s="2"/>
      <c r="E17" s="1">
        <v>5024</v>
      </c>
      <c r="F17" s="2"/>
      <c r="G17" s="1">
        <v>144903</v>
      </c>
      <c r="H17" s="1">
        <v>21770</v>
      </c>
      <c r="I17" s="1">
        <v>14689</v>
      </c>
      <c r="J17" s="2">
        <v>430</v>
      </c>
      <c r="K17" s="1">
        <v>3688793</v>
      </c>
      <c r="L17" s="1">
        <v>315575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167193</v>
      </c>
      <c r="D18" s="2"/>
      <c r="E18" s="1">
        <v>2665</v>
      </c>
      <c r="F18" s="2"/>
      <c r="G18" s="1">
        <v>71240</v>
      </c>
      <c r="H18" s="1">
        <v>93288</v>
      </c>
      <c r="I18" s="1">
        <v>34099</v>
      </c>
      <c r="J18" s="2">
        <v>544</v>
      </c>
      <c r="K18" s="1">
        <v>1281759</v>
      </c>
      <c r="L18" s="1">
        <v>261414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160805</v>
      </c>
      <c r="D19" s="2"/>
      <c r="E19" s="1">
        <v>3372</v>
      </c>
      <c r="F19" s="2"/>
      <c r="G19" s="1">
        <v>18657</v>
      </c>
      <c r="H19" s="1">
        <v>138776</v>
      </c>
      <c r="I19" s="1">
        <v>18840</v>
      </c>
      <c r="J19" s="2">
        <v>395</v>
      </c>
      <c r="K19" s="1">
        <v>2468715</v>
      </c>
      <c r="L19" s="1">
        <v>289228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158883</v>
      </c>
      <c r="D20" s="2"/>
      <c r="E20" s="1">
        <v>3576</v>
      </c>
      <c r="F20" s="2"/>
      <c r="G20" s="1">
        <v>79111</v>
      </c>
      <c r="H20" s="1">
        <v>76196</v>
      </c>
      <c r="I20" s="1">
        <v>30859</v>
      </c>
      <c r="J20" s="2">
        <v>695</v>
      </c>
      <c r="K20" s="1">
        <v>1655741</v>
      </c>
      <c r="L20" s="1">
        <v>321583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22</v>
      </c>
      <c r="C21" s="1">
        <v>155471</v>
      </c>
      <c r="D21" s="2"/>
      <c r="E21" s="1">
        <v>1508</v>
      </c>
      <c r="F21" s="2"/>
      <c r="G21" s="1">
        <v>123196</v>
      </c>
      <c r="H21" s="1">
        <v>30767</v>
      </c>
      <c r="I21" s="1">
        <v>26702</v>
      </c>
      <c r="J21" s="2">
        <v>259</v>
      </c>
      <c r="K21" s="1">
        <v>1712425</v>
      </c>
      <c r="L21" s="1">
        <v>294108</v>
      </c>
      <c r="M21" s="1">
        <v>5822434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153053</v>
      </c>
      <c r="D22" s="54">
        <v>2384</v>
      </c>
      <c r="E22" s="1">
        <v>2533</v>
      </c>
      <c r="F22" s="51">
        <v>20</v>
      </c>
      <c r="G22" s="1">
        <v>29348</v>
      </c>
      <c r="H22" s="1">
        <v>121172</v>
      </c>
      <c r="I22" s="1">
        <v>24938</v>
      </c>
      <c r="J22" s="2">
        <v>413</v>
      </c>
      <c r="K22" s="1">
        <v>2177364</v>
      </c>
      <c r="L22" s="1">
        <v>354768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11</v>
      </c>
      <c r="C23" s="1">
        <v>152862</v>
      </c>
      <c r="D23" s="2"/>
      <c r="E23" s="1">
        <v>7255</v>
      </c>
      <c r="F23" s="2"/>
      <c r="G23" s="1">
        <v>104271</v>
      </c>
      <c r="H23" s="1">
        <v>41336</v>
      </c>
      <c r="I23" s="1">
        <v>15306</v>
      </c>
      <c r="J23" s="2">
        <v>726</v>
      </c>
      <c r="K23" s="1">
        <v>4444703</v>
      </c>
      <c r="L23" s="1">
        <v>445055</v>
      </c>
      <c r="M23" s="1">
        <v>9986857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140412</v>
      </c>
      <c r="D24" s="2"/>
      <c r="E24" s="1">
        <v>9630</v>
      </c>
      <c r="F24" s="2"/>
      <c r="G24" s="1">
        <v>116364</v>
      </c>
      <c r="H24" s="1">
        <v>14418</v>
      </c>
      <c r="I24" s="1">
        <v>20372</v>
      </c>
      <c r="J24" s="1">
        <v>1397</v>
      </c>
      <c r="K24" s="1">
        <v>2721177</v>
      </c>
      <c r="L24" s="1">
        <v>394802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138104</v>
      </c>
      <c r="D25" s="2"/>
      <c r="E25" s="1">
        <v>3822</v>
      </c>
      <c r="F25" s="2"/>
      <c r="G25" s="1">
        <v>103722</v>
      </c>
      <c r="H25" s="1">
        <v>30560</v>
      </c>
      <c r="I25" s="1">
        <v>20514</v>
      </c>
      <c r="J25" s="2">
        <v>568</v>
      </c>
      <c r="K25" s="1">
        <v>2376462</v>
      </c>
      <c r="L25" s="1">
        <v>352998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26</v>
      </c>
      <c r="C26" s="1">
        <v>132343</v>
      </c>
      <c r="D26" s="2"/>
      <c r="E26" s="1">
        <v>4012</v>
      </c>
      <c r="F26" s="2"/>
      <c r="G26" s="1">
        <v>7744</v>
      </c>
      <c r="H26" s="1">
        <v>120587</v>
      </c>
      <c r="I26" s="1">
        <v>21891</v>
      </c>
      <c r="J26" s="2">
        <v>664</v>
      </c>
      <c r="K26" s="1">
        <v>2934933</v>
      </c>
      <c r="L26" s="1">
        <v>485460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114574</v>
      </c>
      <c r="D27" s="2"/>
      <c r="E27" s="1">
        <v>2204</v>
      </c>
      <c r="F27" s="2"/>
      <c r="G27" s="1">
        <v>102624</v>
      </c>
      <c r="H27" s="1">
        <v>9746</v>
      </c>
      <c r="I27" s="1">
        <v>20316</v>
      </c>
      <c r="J27" s="2">
        <v>391</v>
      </c>
      <c r="K27" s="1">
        <v>2355124</v>
      </c>
      <c r="L27" s="1">
        <v>417602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105941</v>
      </c>
      <c r="D28" s="2"/>
      <c r="E28" s="1">
        <v>3115</v>
      </c>
      <c r="F28" s="2"/>
      <c r="G28" s="1">
        <v>94165</v>
      </c>
      <c r="H28" s="1">
        <v>8661</v>
      </c>
      <c r="I28" s="1">
        <v>35597</v>
      </c>
      <c r="J28" s="1">
        <v>1047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101531</v>
      </c>
      <c r="D29" s="50">
        <v>636</v>
      </c>
      <c r="E29" s="1">
        <v>1491</v>
      </c>
      <c r="F29" s="51">
        <v>5</v>
      </c>
      <c r="G29" s="1">
        <v>79021</v>
      </c>
      <c r="H29" s="1">
        <v>21019</v>
      </c>
      <c r="I29" s="1">
        <v>32180</v>
      </c>
      <c r="J29" s="2">
        <v>473</v>
      </c>
      <c r="K29" s="1">
        <v>872165</v>
      </c>
      <c r="L29" s="1">
        <v>276433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101493</v>
      </c>
      <c r="D30" s="2"/>
      <c r="E30" s="1">
        <v>1119</v>
      </c>
      <c r="F30" s="2"/>
      <c r="G30" s="1">
        <v>86502</v>
      </c>
      <c r="H30" s="1">
        <v>13872</v>
      </c>
      <c r="I30" s="1">
        <v>25649</v>
      </c>
      <c r="J30" s="2">
        <v>283</v>
      </c>
      <c r="K30" s="1">
        <v>1399385</v>
      </c>
      <c r="L30" s="1">
        <v>353651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98027</v>
      </c>
      <c r="D31" s="2"/>
      <c r="E31" s="1">
        <v>2216</v>
      </c>
      <c r="F31" s="2"/>
      <c r="G31" s="1">
        <v>46054</v>
      </c>
      <c r="H31" s="1">
        <v>49757</v>
      </c>
      <c r="I31" s="1">
        <v>12873</v>
      </c>
      <c r="J31" s="2">
        <v>291</v>
      </c>
      <c r="K31" s="1">
        <v>2123908</v>
      </c>
      <c r="L31" s="1">
        <v>278915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94167</v>
      </c>
      <c r="D32" s="2"/>
      <c r="E32" s="1">
        <v>1611</v>
      </c>
      <c r="F32" s="2"/>
      <c r="G32" s="1">
        <v>84804</v>
      </c>
      <c r="H32" s="1">
        <v>7752</v>
      </c>
      <c r="I32" s="1">
        <v>31204</v>
      </c>
      <c r="J32" s="2">
        <v>534</v>
      </c>
      <c r="K32" s="1">
        <v>1192697</v>
      </c>
      <c r="L32" s="1">
        <v>395220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28</v>
      </c>
      <c r="C33" s="1">
        <v>87819</v>
      </c>
      <c r="D33" s="2"/>
      <c r="E33" s="2">
        <v>522</v>
      </c>
      <c r="F33" s="2"/>
      <c r="G33" s="1">
        <v>64583</v>
      </c>
      <c r="H33" s="1">
        <v>22714</v>
      </c>
      <c r="I33" s="1">
        <v>27392</v>
      </c>
      <c r="J33" s="2">
        <v>163</v>
      </c>
      <c r="K33" s="1">
        <v>1231944</v>
      </c>
      <c r="L33" s="1">
        <v>384267</v>
      </c>
      <c r="M33" s="1">
        <v>3205958</v>
      </c>
      <c r="N33" s="6"/>
      <c r="O33" s="6"/>
    </row>
    <row r="34" spans="1:15" ht="15" thickBot="1" x14ac:dyDescent="0.4">
      <c r="A34" s="43">
        <v>30</v>
      </c>
      <c r="B34" s="41" t="s">
        <v>31</v>
      </c>
      <c r="C34" s="1">
        <v>86835</v>
      </c>
      <c r="D34" s="2"/>
      <c r="E34" s="1">
        <v>1674</v>
      </c>
      <c r="F34" s="2"/>
      <c r="G34" s="1">
        <v>64617</v>
      </c>
      <c r="H34" s="1">
        <v>20544</v>
      </c>
      <c r="I34" s="1">
        <v>28192</v>
      </c>
      <c r="J34" s="2">
        <v>543</v>
      </c>
      <c r="K34" s="1">
        <v>1147363</v>
      </c>
      <c r="L34" s="1">
        <v>372502</v>
      </c>
      <c r="M34" s="1">
        <v>3080156</v>
      </c>
      <c r="N34" s="5"/>
      <c r="O34" s="6"/>
    </row>
    <row r="35" spans="1:15" ht="15" thickBot="1" x14ac:dyDescent="0.4">
      <c r="A35" s="43">
        <v>31</v>
      </c>
      <c r="B35" s="41" t="s">
        <v>38</v>
      </c>
      <c r="C35" s="1">
        <v>81691</v>
      </c>
      <c r="D35" s="2"/>
      <c r="E35" s="1">
        <v>1269</v>
      </c>
      <c r="F35" s="2"/>
      <c r="G35" s="1">
        <v>13986</v>
      </c>
      <c r="H35" s="1">
        <v>66436</v>
      </c>
      <c r="I35" s="1">
        <v>18285</v>
      </c>
      <c r="J35" s="2">
        <v>284</v>
      </c>
      <c r="K35" s="1">
        <v>1706551</v>
      </c>
      <c r="L35" s="1">
        <v>381978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80085</v>
      </c>
      <c r="D36" s="2"/>
      <c r="E36" s="1">
        <v>2153</v>
      </c>
      <c r="F36" s="2"/>
      <c r="G36" s="1">
        <v>36333</v>
      </c>
      <c r="H36" s="1">
        <v>41599</v>
      </c>
      <c r="I36" s="1">
        <v>13907</v>
      </c>
      <c r="J36" s="2">
        <v>374</v>
      </c>
      <c r="K36" s="1">
        <v>1032545</v>
      </c>
      <c r="L36" s="1">
        <v>179301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69152</v>
      </c>
      <c r="D37" s="50">
        <v>327</v>
      </c>
      <c r="E37" s="2">
        <v>801</v>
      </c>
      <c r="F37" s="51">
        <v>2</v>
      </c>
      <c r="G37" s="1">
        <v>52867</v>
      </c>
      <c r="H37" s="1">
        <v>15484</v>
      </c>
      <c r="I37" s="1">
        <v>23737</v>
      </c>
      <c r="J37" s="2">
        <v>275</v>
      </c>
      <c r="K37" s="1">
        <v>572081</v>
      </c>
      <c r="L37" s="1">
        <v>196368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61697</v>
      </c>
      <c r="D38" s="2"/>
      <c r="E38" s="1">
        <v>4533</v>
      </c>
      <c r="F38" s="2"/>
      <c r="G38" s="1">
        <v>43258</v>
      </c>
      <c r="H38" s="1">
        <v>13906</v>
      </c>
      <c r="I38" s="1">
        <v>17305</v>
      </c>
      <c r="J38" s="1">
        <v>1271</v>
      </c>
      <c r="K38" s="1">
        <v>1907888</v>
      </c>
      <c r="L38" s="1">
        <v>535129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53543</v>
      </c>
      <c r="D39" s="2"/>
      <c r="E39" s="2">
        <v>527</v>
      </c>
      <c r="F39" s="2"/>
      <c r="G39" s="1">
        <v>36950</v>
      </c>
      <c r="H39" s="1">
        <v>16066</v>
      </c>
      <c r="I39" s="1">
        <v>27679</v>
      </c>
      <c r="J39" s="2">
        <v>272</v>
      </c>
      <c r="K39" s="1">
        <v>519726</v>
      </c>
      <c r="L39" s="1">
        <v>268674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49247</v>
      </c>
      <c r="D40" s="2"/>
      <c r="E40" s="2">
        <v>512</v>
      </c>
      <c r="F40" s="2"/>
      <c r="G40" s="1">
        <v>24699</v>
      </c>
      <c r="H40" s="1">
        <v>24036</v>
      </c>
      <c r="I40" s="1">
        <v>27557</v>
      </c>
      <c r="J40" s="2">
        <v>287</v>
      </c>
      <c r="K40" s="1">
        <v>340776</v>
      </c>
      <c r="L40" s="1">
        <v>190690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37780</v>
      </c>
      <c r="D41" s="2"/>
      <c r="E41" s="2">
        <v>605</v>
      </c>
      <c r="F41" s="2"/>
      <c r="G41" s="2" t="s">
        <v>104</v>
      </c>
      <c r="H41" s="2" t="s">
        <v>104</v>
      </c>
      <c r="I41" s="1">
        <v>8957</v>
      </c>
      <c r="J41" s="2">
        <v>143</v>
      </c>
      <c r="K41" s="1">
        <v>749375</v>
      </c>
      <c r="L41" s="1">
        <v>177672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33713</v>
      </c>
      <c r="D42" s="2"/>
      <c r="E42" s="2">
        <v>918</v>
      </c>
      <c r="F42" s="2"/>
      <c r="G42" s="1">
        <v>18960</v>
      </c>
      <c r="H42" s="1">
        <v>13835</v>
      </c>
      <c r="I42" s="1">
        <v>16078</v>
      </c>
      <c r="J42" s="2">
        <v>438</v>
      </c>
      <c r="K42" s="1">
        <v>1011320</v>
      </c>
      <c r="L42" s="1">
        <v>482309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29339</v>
      </c>
      <c r="D43" s="2"/>
      <c r="E43" s="2">
        <v>288</v>
      </c>
      <c r="F43" s="2"/>
      <c r="G43" s="1">
        <v>23007</v>
      </c>
      <c r="H43" s="1">
        <v>6044</v>
      </c>
      <c r="I43" s="1">
        <v>33164</v>
      </c>
      <c r="J43" s="2">
        <v>326</v>
      </c>
      <c r="K43" s="1">
        <v>220402</v>
      </c>
      <c r="L43" s="1">
        <v>249138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53</v>
      </c>
      <c r="C44" s="1">
        <v>28245</v>
      </c>
      <c r="D44" s="2"/>
      <c r="E44" s="2">
        <v>357</v>
      </c>
      <c r="F44" s="2"/>
      <c r="G44" s="1">
        <v>23288</v>
      </c>
      <c r="H44" s="1">
        <v>4600</v>
      </c>
      <c r="I44" s="1">
        <v>37064</v>
      </c>
      <c r="J44" s="2">
        <v>468</v>
      </c>
      <c r="K44" s="1">
        <v>261745</v>
      </c>
      <c r="L44" s="1">
        <v>343469</v>
      </c>
      <c r="M44" s="1">
        <v>762062</v>
      </c>
      <c r="N44" s="5"/>
      <c r="O44" s="6"/>
    </row>
    <row r="45" spans="1:15" ht="15" thickBot="1" x14ac:dyDescent="0.4">
      <c r="A45" s="43">
        <v>41</v>
      </c>
      <c r="B45" s="41" t="s">
        <v>40</v>
      </c>
      <c r="C45" s="1">
        <v>26960</v>
      </c>
      <c r="D45" s="2"/>
      <c r="E45" s="1">
        <v>1139</v>
      </c>
      <c r="F45" s="2"/>
      <c r="G45" s="1">
        <v>2463</v>
      </c>
      <c r="H45" s="1">
        <v>23358</v>
      </c>
      <c r="I45" s="1">
        <v>25449</v>
      </c>
      <c r="J45" s="1">
        <v>1075</v>
      </c>
      <c r="K45" s="1">
        <v>905649</v>
      </c>
      <c r="L45" s="1">
        <v>854901</v>
      </c>
      <c r="M45" s="1">
        <v>1059361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22394</v>
      </c>
      <c r="D46" s="2"/>
      <c r="E46" s="2">
        <v>659</v>
      </c>
      <c r="F46" s="2"/>
      <c r="G46" s="1">
        <v>11588</v>
      </c>
      <c r="H46" s="1">
        <v>10147</v>
      </c>
      <c r="I46" s="1">
        <v>22997</v>
      </c>
      <c r="J46" s="2">
        <v>677</v>
      </c>
      <c r="K46" s="1">
        <v>314669</v>
      </c>
      <c r="L46" s="1">
        <v>323147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51</v>
      </c>
      <c r="C47" s="1">
        <v>19611</v>
      </c>
      <c r="D47" s="2"/>
      <c r="E47" s="2">
        <v>217</v>
      </c>
      <c r="F47" s="2"/>
      <c r="G47" s="1">
        <v>11620</v>
      </c>
      <c r="H47" s="1">
        <v>7774</v>
      </c>
      <c r="I47" s="1">
        <v>18349</v>
      </c>
      <c r="J47" s="2">
        <v>203</v>
      </c>
      <c r="K47" s="1">
        <v>409651</v>
      </c>
      <c r="L47" s="1">
        <v>383289</v>
      </c>
      <c r="M47" s="1">
        <v>1068778</v>
      </c>
      <c r="N47" s="5"/>
      <c r="O47" s="6"/>
    </row>
    <row r="48" spans="1:15" ht="15" thickBot="1" x14ac:dyDescent="0.4">
      <c r="A48" s="43">
        <v>44</v>
      </c>
      <c r="B48" s="41" t="s">
        <v>56</v>
      </c>
      <c r="C48" s="1">
        <v>18555</v>
      </c>
      <c r="D48" s="2"/>
      <c r="E48" s="2">
        <v>387</v>
      </c>
      <c r="F48" s="2"/>
      <c r="G48" s="1">
        <v>13481</v>
      </c>
      <c r="H48" s="1">
        <v>4687</v>
      </c>
      <c r="I48" s="1">
        <v>10354</v>
      </c>
      <c r="J48" s="2">
        <v>216</v>
      </c>
      <c r="K48" s="1">
        <v>644019</v>
      </c>
      <c r="L48" s="1">
        <v>359356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63</v>
      </c>
      <c r="C49" s="1">
        <v>16068</v>
      </c>
      <c r="D49" s="2"/>
      <c r="E49" s="2">
        <v>637</v>
      </c>
      <c r="F49" s="2"/>
      <c r="G49" s="1">
        <v>12583</v>
      </c>
      <c r="H49" s="1">
        <v>2848</v>
      </c>
      <c r="I49" s="1">
        <v>22767</v>
      </c>
      <c r="J49" s="2">
        <v>903</v>
      </c>
      <c r="K49" s="1">
        <v>443081</v>
      </c>
      <c r="L49" s="1">
        <v>627817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13575</v>
      </c>
      <c r="D50" s="2"/>
      <c r="E50" s="2">
        <v>173</v>
      </c>
      <c r="F50" s="2"/>
      <c r="G50" s="1">
        <v>10834</v>
      </c>
      <c r="H50" s="1">
        <v>2568</v>
      </c>
      <c r="I50" s="1">
        <v>9588</v>
      </c>
      <c r="J50" s="2">
        <v>122</v>
      </c>
      <c r="K50" s="1">
        <v>458472</v>
      </c>
      <c r="L50" s="1">
        <v>323809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10028</v>
      </c>
      <c r="D51" s="2"/>
      <c r="E51" s="2">
        <v>60</v>
      </c>
      <c r="F51" s="2"/>
      <c r="G51" s="1">
        <v>5284</v>
      </c>
      <c r="H51" s="1">
        <v>4684</v>
      </c>
      <c r="I51" s="1">
        <v>13708</v>
      </c>
      <c r="J51" s="2">
        <v>82</v>
      </c>
      <c r="K51" s="1">
        <v>514789</v>
      </c>
      <c r="L51" s="1">
        <v>703701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9279</v>
      </c>
      <c r="D52" s="2"/>
      <c r="E52" s="2">
        <v>456</v>
      </c>
      <c r="F52" s="2"/>
      <c r="G52" s="1">
        <v>8036</v>
      </c>
      <c r="H52" s="2">
        <v>787</v>
      </c>
      <c r="I52" s="1">
        <v>6824</v>
      </c>
      <c r="J52" s="2">
        <v>335</v>
      </c>
      <c r="K52" s="1">
        <v>329430</v>
      </c>
      <c r="L52" s="1">
        <v>242279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7964</v>
      </c>
      <c r="D53" s="2"/>
      <c r="E53" s="2">
        <v>57</v>
      </c>
      <c r="F53" s="2"/>
      <c r="G53" s="1">
        <v>6181</v>
      </c>
      <c r="H53" s="1">
        <v>1726</v>
      </c>
      <c r="I53" s="1">
        <v>13760</v>
      </c>
      <c r="J53" s="2">
        <v>98</v>
      </c>
      <c r="K53" s="1">
        <v>194996</v>
      </c>
      <c r="L53" s="1">
        <v>336921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5780</v>
      </c>
      <c r="D54" s="2"/>
      <c r="E54" s="2">
        <v>143</v>
      </c>
      <c r="F54" s="2"/>
      <c r="G54" s="1">
        <v>5006</v>
      </c>
      <c r="H54" s="2">
        <v>631</v>
      </c>
      <c r="I54" s="1">
        <v>4300</v>
      </c>
      <c r="J54" s="2">
        <v>106</v>
      </c>
      <c r="K54" s="1">
        <v>524156</v>
      </c>
      <c r="L54" s="1">
        <v>389936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1886</v>
      </c>
      <c r="D55" s="2"/>
      <c r="E55" s="2">
        <v>58</v>
      </c>
      <c r="F55" s="2"/>
      <c r="G55" s="1">
        <v>1673</v>
      </c>
      <c r="H55" s="2">
        <v>155</v>
      </c>
      <c r="I55" s="1">
        <v>3022</v>
      </c>
      <c r="J55" s="2">
        <v>93</v>
      </c>
      <c r="K55" s="1">
        <v>174560</v>
      </c>
      <c r="L55" s="1">
        <v>279749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55516</v>
      </c>
      <c r="D56" s="50">
        <v>976</v>
      </c>
      <c r="E56" s="2">
        <v>742</v>
      </c>
      <c r="F56" s="51">
        <v>4</v>
      </c>
      <c r="G56" s="2" t="s">
        <v>104</v>
      </c>
      <c r="H56" s="2" t="s">
        <v>104</v>
      </c>
      <c r="I56" s="1">
        <v>16391</v>
      </c>
      <c r="J56" s="2">
        <v>219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3266</v>
      </c>
      <c r="D57" s="2"/>
      <c r="E57" s="2">
        <v>61</v>
      </c>
      <c r="F57" s="2"/>
      <c r="G57" s="1">
        <v>2190</v>
      </c>
      <c r="H57" s="1">
        <v>1015</v>
      </c>
      <c r="I57" s="2"/>
      <c r="J57" s="2"/>
      <c r="K57" s="1">
        <v>56564</v>
      </c>
      <c r="L57" s="2"/>
      <c r="M57" s="2"/>
      <c r="N57" s="6"/>
      <c r="O57" s="5"/>
    </row>
    <row r="58" spans="1:15" ht="21.5" thickBot="1" x14ac:dyDescent="0.4">
      <c r="A58" s="55">
        <v>54</v>
      </c>
      <c r="B58" s="56" t="s">
        <v>66</v>
      </c>
      <c r="C58" s="29">
        <v>1328</v>
      </c>
      <c r="D58" s="13"/>
      <c r="E58" s="13">
        <v>20</v>
      </c>
      <c r="F58" s="13"/>
      <c r="G58" s="29">
        <v>1293</v>
      </c>
      <c r="H58" s="13">
        <v>15</v>
      </c>
      <c r="I58" s="13"/>
      <c r="J58" s="13"/>
      <c r="K58" s="29">
        <v>22218</v>
      </c>
      <c r="L58" s="13"/>
      <c r="M58" s="13"/>
      <c r="N58" s="57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839A6D5F-344C-4CB3-AB71-27CE1DB26CDF}"/>
    <hyperlink ref="B6" r:id="rId2" display="https://www.worldometers.info/coronavirus/usa/texas/" xr:uid="{5E3EF9B4-665F-4F36-AABE-AE99460FA1A6}"/>
    <hyperlink ref="B7" r:id="rId3" display="https://www.worldometers.info/coronavirus/usa/florida/" xr:uid="{45EB2D03-7775-493A-847E-F799BF52B47B}"/>
    <hyperlink ref="B8" r:id="rId4" display="https://www.worldometers.info/coronavirus/usa/new-york/" xr:uid="{223A6988-E4CB-4A21-8C1C-4764DBA7D5F9}"/>
    <hyperlink ref="B9" r:id="rId5" display="https://www.worldometers.info/coronavirus/usa/georgia/" xr:uid="{31953E71-AABE-415C-9405-19110D26773F}"/>
    <hyperlink ref="B10" r:id="rId6" display="https://www.worldometers.info/coronavirus/usa/illinois/" xr:uid="{058029F6-0158-438B-859B-593CB943D576}"/>
    <hyperlink ref="B11" r:id="rId7" display="https://www.worldometers.info/coronavirus/usa/north-carolina/" xr:uid="{FCD45FC5-D3F9-48B5-AA15-BCD80295B7B9}"/>
    <hyperlink ref="B12" r:id="rId8" display="https://www.worldometers.info/coronavirus/usa/arizona/" xr:uid="{32A07321-2FF6-4364-83EB-638324990235}"/>
    <hyperlink ref="B13" r:id="rId9" display="https://www.worldometers.info/coronavirus/usa/new-jersey/" xr:uid="{45B4D109-9791-4FBA-BA92-E332CB4E0C20}"/>
    <hyperlink ref="B14" r:id="rId10" display="https://www.worldometers.info/coronavirus/usa/tennessee/" xr:uid="{31713E04-7260-448A-A0C2-1168E4E4E7CE}"/>
    <hyperlink ref="B15" r:id="rId11" display="https://www.worldometers.info/coronavirus/usa/pennsylvania/" xr:uid="{A731B6FA-C66C-44C7-A510-A7AA3F9FD800}"/>
    <hyperlink ref="B16" r:id="rId12" display="https://www.worldometers.info/coronavirus/usa/louisiana/" xr:uid="{A9486279-CED4-47E7-913C-9C612D6220C8}"/>
    <hyperlink ref="B17" r:id="rId13" display="https://www.worldometers.info/coronavirus/usa/ohio/" xr:uid="{26B7FEBF-F9B8-4E78-B993-31B54D70F53C}"/>
    <hyperlink ref="B18" r:id="rId14" display="https://www.worldometers.info/coronavirus/usa/alabama/" xr:uid="{711D4113-198F-44BE-88B6-45B9B61ED19D}"/>
    <hyperlink ref="B19" r:id="rId15" display="https://www.worldometers.info/coronavirus/usa/virginia/" xr:uid="{DD76B470-C5EC-4AE6-AA73-D941BB44DB1C}"/>
    <hyperlink ref="B20" r:id="rId16" display="https://www.worldometers.info/coronavirus/usa/south-carolina/" xr:uid="{38678A75-BE46-432E-8105-A1A3A46C7598}"/>
    <hyperlink ref="B21" r:id="rId17" display="https://www.worldometers.info/coronavirus/usa/wisconsin/" xr:uid="{442D40B7-088B-4147-9D61-D25BDC7B12AE}"/>
    <hyperlink ref="B22" r:id="rId18" display="https://www.worldometers.info/coronavirus/usa/missouri/" xr:uid="{F593561F-30D0-4C07-AF9D-B6711B4FEDAB}"/>
    <hyperlink ref="B23" r:id="rId19" display="https://www.worldometers.info/coronavirus/usa/michigan/" xr:uid="{AE623D12-B049-480F-8790-BDCDF901D7FA}"/>
    <hyperlink ref="B24" r:id="rId20" display="https://www.worldometers.info/coronavirus/usa/massachusetts/" xr:uid="{490E11BE-9692-4DCD-B52C-71112409A10E}"/>
    <hyperlink ref="B25" r:id="rId21" display="https://www.worldometers.info/coronavirus/usa/indiana/" xr:uid="{CC5780E1-7A19-4CE7-B4D4-166551FE01BD}"/>
    <hyperlink ref="B26" r:id="rId22" display="https://www.worldometers.info/coronavirus/usa/maryland/" xr:uid="{020AE1E7-804E-4CF9-8C2D-4443E965920E}"/>
    <hyperlink ref="B27" r:id="rId23" display="https://www.worldometers.info/coronavirus/usa/minnesota/" xr:uid="{E623A670-6969-4E7F-8EC1-C0A430B5AE68}"/>
    <hyperlink ref="B28" r:id="rId24" display="https://www.worldometers.info/coronavirus/usa/mississippi/" xr:uid="{AAC295C6-57F5-488B-9F97-8B221A8B9EC2}"/>
    <hyperlink ref="B29" r:id="rId25" display="https://www.worldometers.info/coronavirus/usa/iowa/" xr:uid="{3C247536-4C3C-4065-849A-60F9CBDD3684}"/>
    <hyperlink ref="B30" r:id="rId26" display="https://www.worldometers.info/coronavirus/usa/oklahoma/" xr:uid="{15451F01-5D21-4D4B-B369-F4D529F7246A}"/>
    <hyperlink ref="B31" r:id="rId27" display="https://www.worldometers.info/coronavirus/usa/washington/" xr:uid="{6DE3B1D8-C821-4421-8C51-408893B8275E}"/>
    <hyperlink ref="B32" r:id="rId28" display="https://www.worldometers.info/coronavirus/usa/arkansas/" xr:uid="{C080E9C7-B59D-46A4-AC24-A08003B20A86}"/>
    <hyperlink ref="B33" r:id="rId29" display="https://www.worldometers.info/coronavirus/usa/utah/" xr:uid="{E820AAEE-8C33-4138-9F78-D2566F6DF9E0}"/>
    <hyperlink ref="B34" r:id="rId30" display="https://www.worldometers.info/coronavirus/usa/nevada/" xr:uid="{AC5E8CB8-4DA1-4532-9CC6-394E9236C178}"/>
    <hyperlink ref="B35" r:id="rId31" display="https://www.worldometers.info/coronavirus/usa/kentucky/" xr:uid="{282343A5-A24C-4FE4-B68E-519C80FCBA4E}"/>
    <hyperlink ref="B36" r:id="rId32" display="https://www.worldometers.info/coronavirus/usa/colorado/" xr:uid="{7F6F5A5F-B22D-4C8E-9E18-A652E555971E}"/>
    <hyperlink ref="B37" r:id="rId33" display="https://www.worldometers.info/coronavirus/usa/kansas/" xr:uid="{F51E15C7-0EEF-4E2F-8154-EA1A072B537A}"/>
    <hyperlink ref="B38" r:id="rId34" display="https://www.worldometers.info/coronavirus/usa/connecticut/" xr:uid="{0E71E59C-F1A1-4A99-8856-3CF09A0F3A8B}"/>
    <hyperlink ref="B39" r:id="rId35" display="https://www.worldometers.info/coronavirus/usa/nebraska/" xr:uid="{5FA0D108-8844-436B-A812-673A58FF53D6}"/>
    <hyperlink ref="B40" r:id="rId36" display="https://www.worldometers.info/coronavirus/usa/idaho/" xr:uid="{0EB25CE4-84CB-4B21-A88F-C5DFF591A75C}"/>
    <hyperlink ref="B41" r:id="rId37" display="https://www.worldometers.info/coronavirus/usa/oregon/" xr:uid="{BD722E6D-5D01-4874-B431-7FB9F886A348}"/>
    <hyperlink ref="B42" r:id="rId38" display="https://www.worldometers.info/coronavirus/usa/new-mexico/" xr:uid="{F218154D-0D23-4F2E-AEDE-EA81DD4FFEA5}"/>
    <hyperlink ref="B43" r:id="rId39" display="https://www.worldometers.info/coronavirus/usa/south-dakota/" xr:uid="{4F9757B4-44DE-42AD-AE3A-2BF73A14CFCA}"/>
    <hyperlink ref="B44" r:id="rId40" display="https://www.worldometers.info/coronavirus/usa/north-dakota/" xr:uid="{282A7E31-D22C-4BB3-BF63-630F31BCC4EF}"/>
    <hyperlink ref="B45" r:id="rId41" display="https://www.worldometers.info/coronavirus/usa/rhode-island/" xr:uid="{D36D11DC-28F2-40C0-8F1D-B9A737B54BF8}"/>
    <hyperlink ref="B46" r:id="rId42" display="https://www.worldometers.info/coronavirus/usa/delaware/" xr:uid="{852D5513-7B18-466B-B733-002310BB82C3}"/>
    <hyperlink ref="B47" r:id="rId43" display="https://www.worldometers.info/coronavirus/usa/montana/" xr:uid="{E3B500F8-C02E-4F41-A515-911383314D85}"/>
    <hyperlink ref="B48" r:id="rId44" display="https://www.worldometers.info/coronavirus/usa/west-virginia/" xr:uid="{850EBE1D-028A-4986-B541-A73750251E99}"/>
    <hyperlink ref="B49" r:id="rId45" display="https://www.worldometers.info/coronavirus/usa/district-of-columbia/" xr:uid="{685C4418-2A62-4B46-A618-2B9A03A02511}"/>
    <hyperlink ref="B50" r:id="rId46" display="https://www.worldometers.info/coronavirus/usa/hawaii/" xr:uid="{889F726A-939D-40EC-95BA-879A1356D4D3}"/>
    <hyperlink ref="B51" r:id="rId47" display="https://www.worldometers.info/coronavirus/usa/alaska/" xr:uid="{AC36B5EB-A2D9-4EEA-A844-64A8BB06E6E0}"/>
    <hyperlink ref="B52" r:id="rId48" display="https://www.worldometers.info/coronavirus/usa/new-hampshire/" xr:uid="{DD9E5CF4-02A9-465C-B8A8-41F0A85FC71C}"/>
    <hyperlink ref="B53" r:id="rId49" display="https://www.worldometers.info/coronavirus/usa/wyoming/" xr:uid="{6D82E0E9-4D67-48F0-A69E-D3ACB3562AF0}"/>
    <hyperlink ref="B54" r:id="rId50" display="https://www.worldometers.info/coronavirus/usa/maine/" xr:uid="{BB148A37-CC6A-4F2C-8843-DC9AAB515FF8}"/>
    <hyperlink ref="B55" r:id="rId51" display="https://www.worldometers.info/coronavirus/usa/vermont/" xr:uid="{42A3DFDF-FEA1-4593-AA8B-9E340E5BDD93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167193</v>
      </c>
      <c r="C2" s="2"/>
      <c r="D2" s="1">
        <v>2665</v>
      </c>
      <c r="E2" s="2"/>
      <c r="F2" s="1">
        <v>71240</v>
      </c>
      <c r="G2" s="1">
        <v>93288</v>
      </c>
      <c r="H2" s="1">
        <v>34099</v>
      </c>
      <c r="I2" s="2">
        <v>544</v>
      </c>
      <c r="J2" s="1">
        <v>1281759</v>
      </c>
      <c r="K2" s="1">
        <v>261414</v>
      </c>
      <c r="L2" s="1">
        <v>4903185</v>
      </c>
      <c r="M2" s="44"/>
      <c r="N2" s="37">
        <f>IFERROR(B2/J2,0)</f>
        <v>0.13044027777452705</v>
      </c>
      <c r="O2" s="38">
        <f>IFERROR(I2/H2,0)</f>
        <v>1.5953547024839438E-2</v>
      </c>
      <c r="P2" s="36">
        <f>D2*250</f>
        <v>666250</v>
      </c>
      <c r="Q2" s="39">
        <f>ABS(P2-B2)/B2</f>
        <v>2.984915636420185</v>
      </c>
    </row>
    <row r="3" spans="1:17" ht="15" thickBot="1" x14ac:dyDescent="0.35">
      <c r="A3" s="41" t="s">
        <v>52</v>
      </c>
      <c r="B3" s="1">
        <v>10028</v>
      </c>
      <c r="C3" s="2"/>
      <c r="D3" s="2">
        <v>60</v>
      </c>
      <c r="E3" s="2"/>
      <c r="F3" s="1">
        <v>5284</v>
      </c>
      <c r="G3" s="1">
        <v>4684</v>
      </c>
      <c r="H3" s="1">
        <v>13708</v>
      </c>
      <c r="I3" s="2">
        <v>82</v>
      </c>
      <c r="J3" s="1">
        <v>514789</v>
      </c>
      <c r="K3" s="1">
        <v>703701</v>
      </c>
      <c r="L3" s="1">
        <v>731545</v>
      </c>
      <c r="M3" s="44"/>
      <c r="N3" s="37">
        <f>IFERROR(B3/J3,0)</f>
        <v>1.9479825715001679E-2</v>
      </c>
      <c r="O3" s="38">
        <f>IFERROR(I3/H3,0)</f>
        <v>5.9819083746717244E-3</v>
      </c>
      <c r="P3" s="36">
        <f>D3*250</f>
        <v>15000</v>
      </c>
      <c r="Q3" s="39">
        <f>ABS(P3-B3)/B3</f>
        <v>0.49581172716394095</v>
      </c>
    </row>
    <row r="4" spans="1:17" ht="15" thickBot="1" x14ac:dyDescent="0.35">
      <c r="A4" s="41" t="s">
        <v>33</v>
      </c>
      <c r="B4" s="1">
        <v>226734</v>
      </c>
      <c r="C4" s="2"/>
      <c r="D4" s="1">
        <v>5767</v>
      </c>
      <c r="E4" s="2"/>
      <c r="F4" s="1">
        <v>37403</v>
      </c>
      <c r="G4" s="1">
        <v>183564</v>
      </c>
      <c r="H4" s="1">
        <v>31150</v>
      </c>
      <c r="I4" s="2">
        <v>792</v>
      </c>
      <c r="J4" s="1">
        <v>1883906</v>
      </c>
      <c r="K4" s="1">
        <v>258824</v>
      </c>
      <c r="L4" s="1">
        <v>7278717</v>
      </c>
      <c r="M4" s="44"/>
      <c r="N4" s="37">
        <f>IFERROR(B4/J4,0)</f>
        <v>0.12035313863855203</v>
      </c>
      <c r="O4" s="38">
        <f>IFERROR(I4/H4,0)</f>
        <v>2.5425361155698236E-2</v>
      </c>
      <c r="P4" s="36">
        <f>D4*250</f>
        <v>1441750</v>
      </c>
      <c r="Q4" s="39">
        <f>ABS(P4-B4)/B4</f>
        <v>5.3587728351283888</v>
      </c>
    </row>
    <row r="5" spans="1:17" ht="12.5" customHeight="1" thickBot="1" x14ac:dyDescent="0.35">
      <c r="A5" s="41" t="s">
        <v>34</v>
      </c>
      <c r="B5" s="1">
        <v>94167</v>
      </c>
      <c r="C5" s="2"/>
      <c r="D5" s="1">
        <v>1611</v>
      </c>
      <c r="E5" s="2"/>
      <c r="F5" s="1">
        <v>84804</v>
      </c>
      <c r="G5" s="1">
        <v>7752</v>
      </c>
      <c r="H5" s="1">
        <v>31204</v>
      </c>
      <c r="I5" s="2">
        <v>534</v>
      </c>
      <c r="J5" s="1">
        <v>1192697</v>
      </c>
      <c r="K5" s="1">
        <v>395220</v>
      </c>
      <c r="L5" s="1">
        <v>3017804</v>
      </c>
      <c r="M5" s="44"/>
      <c r="N5" s="37">
        <f>IFERROR(B5/J5,0)</f>
        <v>7.8952994767321455E-2</v>
      </c>
      <c r="O5" s="38">
        <f>IFERROR(I5/H5,0)</f>
        <v>1.7113190616587618E-2</v>
      </c>
      <c r="P5" s="36">
        <f>D5*250</f>
        <v>402750</v>
      </c>
      <c r="Q5" s="39">
        <f>ABS(P5-B5)/B5</f>
        <v>3.276976010704387</v>
      </c>
    </row>
    <row r="6" spans="1:17" ht="15" thickBot="1" x14ac:dyDescent="0.35">
      <c r="A6" s="41" t="s">
        <v>10</v>
      </c>
      <c r="B6" s="1">
        <v>862124</v>
      </c>
      <c r="C6" s="2"/>
      <c r="D6" s="1">
        <v>16656</v>
      </c>
      <c r="E6" s="2"/>
      <c r="F6" s="1">
        <v>444356</v>
      </c>
      <c r="G6" s="1">
        <v>401112</v>
      </c>
      <c r="H6" s="1">
        <v>21819</v>
      </c>
      <c r="I6" s="2">
        <v>422</v>
      </c>
      <c r="J6" s="1">
        <v>16333717</v>
      </c>
      <c r="K6" s="1">
        <v>413384</v>
      </c>
      <c r="L6" s="1">
        <v>39512223</v>
      </c>
      <c r="M6" s="44"/>
      <c r="N6" s="37">
        <f>IFERROR(B6/J6,0)</f>
        <v>5.2781862205644924E-2</v>
      </c>
      <c r="O6" s="38">
        <f>IFERROR(I6/H6,0)</f>
        <v>1.9340941381364867E-2</v>
      </c>
      <c r="P6" s="36">
        <f>D6*250</f>
        <v>4164000</v>
      </c>
      <c r="Q6" s="39">
        <f>ABS(P6-B6)/B6</f>
        <v>3.8299316571630069</v>
      </c>
    </row>
    <row r="7" spans="1:17" ht="15" thickBot="1" x14ac:dyDescent="0.35">
      <c r="A7" s="41" t="s">
        <v>18</v>
      </c>
      <c r="B7" s="1">
        <v>80085</v>
      </c>
      <c r="C7" s="2"/>
      <c r="D7" s="1">
        <v>2153</v>
      </c>
      <c r="E7" s="2"/>
      <c r="F7" s="1">
        <v>36333</v>
      </c>
      <c r="G7" s="1">
        <v>41599</v>
      </c>
      <c r="H7" s="1">
        <v>13907</v>
      </c>
      <c r="I7" s="2">
        <v>374</v>
      </c>
      <c r="J7" s="1">
        <v>1032545</v>
      </c>
      <c r="K7" s="1">
        <v>179301</v>
      </c>
      <c r="L7" s="1">
        <v>5758736</v>
      </c>
      <c r="M7" s="44"/>
      <c r="N7" s="37">
        <f>IFERROR(B7/J7,0)</f>
        <v>7.756078427574585E-2</v>
      </c>
      <c r="O7" s="38">
        <f>IFERROR(I7/H7,0)</f>
        <v>2.6892931617171208E-2</v>
      </c>
      <c r="P7" s="36">
        <f>D7*250</f>
        <v>538250</v>
      </c>
      <c r="Q7" s="39">
        <f>ABS(P7-B7)/B7</f>
        <v>5.7209839545482923</v>
      </c>
    </row>
    <row r="8" spans="1:17" ht="15" thickBot="1" x14ac:dyDescent="0.35">
      <c r="A8" s="41" t="s">
        <v>23</v>
      </c>
      <c r="B8" s="1">
        <v>61697</v>
      </c>
      <c r="C8" s="2"/>
      <c r="D8" s="1">
        <v>4533</v>
      </c>
      <c r="E8" s="2"/>
      <c r="F8" s="1">
        <v>43258</v>
      </c>
      <c r="G8" s="1">
        <v>13906</v>
      </c>
      <c r="H8" s="1">
        <v>17305</v>
      </c>
      <c r="I8" s="1">
        <v>1271</v>
      </c>
      <c r="J8" s="1">
        <v>1907888</v>
      </c>
      <c r="K8" s="1">
        <v>535129</v>
      </c>
      <c r="L8" s="1">
        <v>3565287</v>
      </c>
      <c r="M8" s="44"/>
      <c r="N8" s="37">
        <f>IFERROR(B8/J8,0)</f>
        <v>3.2337852117105409E-2</v>
      </c>
      <c r="O8" s="38">
        <f>IFERROR(I8/H8,0)</f>
        <v>7.344698064143311E-2</v>
      </c>
      <c r="P8" s="36">
        <f>D8*250</f>
        <v>1133250</v>
      </c>
      <c r="Q8" s="39">
        <f>ABS(P8-B8)/B8</f>
        <v>17.367991960711219</v>
      </c>
    </row>
    <row r="9" spans="1:17" ht="15" thickBot="1" x14ac:dyDescent="0.35">
      <c r="A9" s="41" t="s">
        <v>43</v>
      </c>
      <c r="B9" s="1">
        <v>22394</v>
      </c>
      <c r="C9" s="2"/>
      <c r="D9" s="2">
        <v>659</v>
      </c>
      <c r="E9" s="2"/>
      <c r="F9" s="1">
        <v>11588</v>
      </c>
      <c r="G9" s="1">
        <v>10147</v>
      </c>
      <c r="H9" s="1">
        <v>22997</v>
      </c>
      <c r="I9" s="2">
        <v>677</v>
      </c>
      <c r="J9" s="1">
        <v>314669</v>
      </c>
      <c r="K9" s="1">
        <v>323147</v>
      </c>
      <c r="L9" s="1">
        <v>973764</v>
      </c>
      <c r="M9" s="44"/>
      <c r="N9" s="37">
        <f>IFERROR(B9/J9,0)</f>
        <v>7.1166845161105802E-2</v>
      </c>
      <c r="O9" s="38">
        <f>IFERROR(I9/H9,0)</f>
        <v>2.9438622429012479E-2</v>
      </c>
      <c r="P9" s="36">
        <f>D9*250</f>
        <v>164750</v>
      </c>
      <c r="Q9" s="39">
        <f>ABS(P9-B9)/B9</f>
        <v>6.3568813074930786</v>
      </c>
    </row>
    <row r="10" spans="1:17" ht="15" thickBot="1" x14ac:dyDescent="0.35">
      <c r="A10" s="41" t="s">
        <v>63</v>
      </c>
      <c r="B10" s="1">
        <v>16068</v>
      </c>
      <c r="C10" s="2"/>
      <c r="D10" s="2">
        <v>637</v>
      </c>
      <c r="E10" s="2"/>
      <c r="F10" s="1">
        <v>12583</v>
      </c>
      <c r="G10" s="1">
        <v>2848</v>
      </c>
      <c r="H10" s="1">
        <v>22767</v>
      </c>
      <c r="I10" s="2">
        <v>903</v>
      </c>
      <c r="J10" s="1">
        <v>443081</v>
      </c>
      <c r="K10" s="1">
        <v>627817</v>
      </c>
      <c r="L10" s="1">
        <v>705749</v>
      </c>
      <c r="M10" s="44"/>
      <c r="N10" s="37">
        <f>IFERROR(B10/J10,0)</f>
        <v>3.6264249651869522E-2</v>
      </c>
      <c r="O10" s="38">
        <f>IFERROR(I10/H10,0)</f>
        <v>3.9662669653445774E-2</v>
      </c>
      <c r="P10" s="36">
        <f>D10*250</f>
        <v>159250</v>
      </c>
      <c r="Q10" s="39">
        <f>ABS(P10-B10)/B10</f>
        <v>8.9110032362459553</v>
      </c>
    </row>
    <row r="11" spans="1:17" ht="15" thickBot="1" x14ac:dyDescent="0.35">
      <c r="A11" s="41" t="s">
        <v>13</v>
      </c>
      <c r="B11" s="1">
        <v>738749</v>
      </c>
      <c r="C11" s="2"/>
      <c r="D11" s="1">
        <v>15534</v>
      </c>
      <c r="E11" s="2"/>
      <c r="F11" s="1">
        <v>454124</v>
      </c>
      <c r="G11" s="1">
        <v>269091</v>
      </c>
      <c r="H11" s="1">
        <v>34396</v>
      </c>
      <c r="I11" s="2">
        <v>723</v>
      </c>
      <c r="J11" s="1">
        <v>5600616</v>
      </c>
      <c r="K11" s="1">
        <v>260764</v>
      </c>
      <c r="L11" s="1">
        <v>21477737</v>
      </c>
      <c r="M11" s="44"/>
      <c r="N11" s="37">
        <f>IFERROR(B11/J11,0)</f>
        <v>0.1319049547406928</v>
      </c>
      <c r="O11" s="38">
        <f>IFERROR(I11/H11,0)</f>
        <v>2.1019886033259681E-2</v>
      </c>
      <c r="P11" s="36">
        <f>D11*250</f>
        <v>3883500</v>
      </c>
      <c r="Q11" s="39">
        <f>ABS(P11-B11)/B11</f>
        <v>4.2568599077629887</v>
      </c>
    </row>
    <row r="12" spans="1:17" ht="15" thickBot="1" x14ac:dyDescent="0.35">
      <c r="A12" s="41" t="s">
        <v>16</v>
      </c>
      <c r="B12" s="1">
        <v>333304</v>
      </c>
      <c r="C12" s="2"/>
      <c r="D12" s="1">
        <v>7454</v>
      </c>
      <c r="E12" s="2"/>
      <c r="F12" s="1">
        <v>141346</v>
      </c>
      <c r="G12" s="1">
        <v>184504</v>
      </c>
      <c r="H12" s="1">
        <v>31392</v>
      </c>
      <c r="I12" s="2">
        <v>702</v>
      </c>
      <c r="J12" s="1">
        <v>3494062</v>
      </c>
      <c r="K12" s="1">
        <v>329088</v>
      </c>
      <c r="L12" s="1">
        <v>10617423</v>
      </c>
      <c r="M12" s="44"/>
      <c r="N12" s="37">
        <f>IFERROR(B12/J12,0)</f>
        <v>9.5391552868838617E-2</v>
      </c>
      <c r="O12" s="38">
        <f>IFERROR(I12/H12,0)</f>
        <v>2.2362385321100919E-2</v>
      </c>
      <c r="P12" s="36">
        <f>D12*250</f>
        <v>1863500</v>
      </c>
      <c r="Q12" s="39">
        <f>ABS(P12-B12)/B12</f>
        <v>4.5909920072966424</v>
      </c>
    </row>
    <row r="13" spans="1:17" ht="13.5" thickBot="1" x14ac:dyDescent="0.35">
      <c r="A13" s="42" t="s">
        <v>64</v>
      </c>
      <c r="B13" s="1">
        <v>3266</v>
      </c>
      <c r="C13" s="2"/>
      <c r="D13" s="2">
        <v>61</v>
      </c>
      <c r="E13" s="2"/>
      <c r="F13" s="1">
        <v>2190</v>
      </c>
      <c r="G13" s="1">
        <v>1015</v>
      </c>
      <c r="H13" s="2"/>
      <c r="I13" s="2"/>
      <c r="J13" s="1">
        <v>56564</v>
      </c>
      <c r="K13" s="2"/>
      <c r="L13" s="2"/>
      <c r="M13" s="44"/>
      <c r="N13" s="37">
        <f>IFERROR(B13/J13,0)</f>
        <v>5.7739905240082032E-2</v>
      </c>
      <c r="O13" s="38">
        <f>IFERROR(I13/H13,0)</f>
        <v>0</v>
      </c>
      <c r="P13" s="36">
        <f>D13*250</f>
        <v>15250</v>
      </c>
      <c r="Q13" s="39">
        <f>ABS(P13-B13)/B13</f>
        <v>3.6693202694427436</v>
      </c>
    </row>
    <row r="14" spans="1:17" ht="15" thickBot="1" x14ac:dyDescent="0.35">
      <c r="A14" s="41" t="s">
        <v>47</v>
      </c>
      <c r="B14" s="1">
        <v>13575</v>
      </c>
      <c r="C14" s="2"/>
      <c r="D14" s="2">
        <v>173</v>
      </c>
      <c r="E14" s="2"/>
      <c r="F14" s="1">
        <v>10834</v>
      </c>
      <c r="G14" s="1">
        <v>2568</v>
      </c>
      <c r="H14" s="1">
        <v>9588</v>
      </c>
      <c r="I14" s="2">
        <v>122</v>
      </c>
      <c r="J14" s="1">
        <v>458472</v>
      </c>
      <c r="K14" s="1">
        <v>323809</v>
      </c>
      <c r="L14" s="1">
        <v>1415872</v>
      </c>
      <c r="M14" s="44"/>
      <c r="N14" s="37">
        <f>IFERROR(B14/J14,0)</f>
        <v>2.9609223682144165E-2</v>
      </c>
      <c r="O14" s="38">
        <f>IFERROR(I14/H14,0)</f>
        <v>1.2724238631622862E-2</v>
      </c>
      <c r="P14" s="36">
        <f>D14*250</f>
        <v>43250</v>
      </c>
      <c r="Q14" s="39">
        <f>ABS(P14-B14)/B14</f>
        <v>2.1860036832412524</v>
      </c>
    </row>
    <row r="15" spans="1:17" ht="15" thickBot="1" x14ac:dyDescent="0.35">
      <c r="A15" s="41" t="s">
        <v>49</v>
      </c>
      <c r="B15" s="1">
        <v>49247</v>
      </c>
      <c r="C15" s="2"/>
      <c r="D15" s="2">
        <v>512</v>
      </c>
      <c r="E15" s="2"/>
      <c r="F15" s="1">
        <v>24699</v>
      </c>
      <c r="G15" s="1">
        <v>24036</v>
      </c>
      <c r="H15" s="1">
        <v>27557</v>
      </c>
      <c r="I15" s="2">
        <v>287</v>
      </c>
      <c r="J15" s="1">
        <v>340776</v>
      </c>
      <c r="K15" s="1">
        <v>190690</v>
      </c>
      <c r="L15" s="1">
        <v>1787065</v>
      </c>
      <c r="M15" s="44"/>
      <c r="N15" s="37">
        <f>IFERROR(B15/J15,0)</f>
        <v>0.14451428504354766</v>
      </c>
      <c r="O15" s="38">
        <f>IFERROR(I15/H15,0)</f>
        <v>1.0414776644772653E-2</v>
      </c>
      <c r="P15" s="36">
        <f>D15*250</f>
        <v>128000</v>
      </c>
      <c r="Q15" s="39">
        <f>ABS(P15-B15)/B15</f>
        <v>1.5991430950108636</v>
      </c>
    </row>
    <row r="16" spans="1:17" ht="15" thickBot="1" x14ac:dyDescent="0.35">
      <c r="A16" s="41" t="s">
        <v>12</v>
      </c>
      <c r="B16" s="1">
        <v>327781</v>
      </c>
      <c r="C16" s="2"/>
      <c r="D16" s="1">
        <v>9272</v>
      </c>
      <c r="E16" s="2"/>
      <c r="F16" s="1">
        <v>216624</v>
      </c>
      <c r="G16" s="1">
        <v>101885</v>
      </c>
      <c r="H16" s="1">
        <v>25867</v>
      </c>
      <c r="I16" s="2">
        <v>732</v>
      </c>
      <c r="J16" s="1">
        <v>6411254</v>
      </c>
      <c r="K16" s="1">
        <v>505946</v>
      </c>
      <c r="L16" s="1">
        <v>12671821</v>
      </c>
      <c r="M16" s="44"/>
      <c r="N16" s="37">
        <f>IFERROR(B16/J16,0)</f>
        <v>5.1125879586115287E-2</v>
      </c>
      <c r="O16" s="38">
        <f>IFERROR(I16/H16,0)</f>
        <v>2.8298604399427843E-2</v>
      </c>
      <c r="P16" s="36">
        <f>D16*250</f>
        <v>2318000</v>
      </c>
      <c r="Q16" s="39">
        <f>ABS(P16-B16)/B16</f>
        <v>6.07179488744009</v>
      </c>
    </row>
    <row r="17" spans="1:17" ht="15" thickBot="1" x14ac:dyDescent="0.35">
      <c r="A17" s="41" t="s">
        <v>27</v>
      </c>
      <c r="B17" s="1">
        <v>138104</v>
      </c>
      <c r="C17" s="2"/>
      <c r="D17" s="1">
        <v>3822</v>
      </c>
      <c r="E17" s="2"/>
      <c r="F17" s="1">
        <v>103722</v>
      </c>
      <c r="G17" s="1">
        <v>30560</v>
      </c>
      <c r="H17" s="1">
        <v>20514</v>
      </c>
      <c r="I17" s="2">
        <v>568</v>
      </c>
      <c r="J17" s="1">
        <v>2376462</v>
      </c>
      <c r="K17" s="1">
        <v>352998</v>
      </c>
      <c r="L17" s="1">
        <v>6732219</v>
      </c>
      <c r="M17" s="44"/>
      <c r="N17" s="37">
        <f>IFERROR(B17/J17,0)</f>
        <v>5.8113279320266852E-2</v>
      </c>
      <c r="O17" s="38">
        <f>IFERROR(I17/H17,0)</f>
        <v>2.76884079165448E-2</v>
      </c>
      <c r="P17" s="36">
        <f>D17*250</f>
        <v>955500</v>
      </c>
      <c r="Q17" s="39">
        <f>ABS(P17-B17)/B17</f>
        <v>5.9186989515148003</v>
      </c>
    </row>
    <row r="18" spans="1:17" ht="15" thickBot="1" x14ac:dyDescent="0.35">
      <c r="A18" s="41" t="s">
        <v>41</v>
      </c>
      <c r="B18" s="1">
        <v>101531</v>
      </c>
      <c r="C18" s="50">
        <v>636</v>
      </c>
      <c r="D18" s="1">
        <v>1491</v>
      </c>
      <c r="E18" s="51">
        <v>5</v>
      </c>
      <c r="F18" s="1">
        <v>79021</v>
      </c>
      <c r="G18" s="1">
        <v>21019</v>
      </c>
      <c r="H18" s="1">
        <v>32180</v>
      </c>
      <c r="I18" s="2">
        <v>473</v>
      </c>
      <c r="J18" s="1">
        <v>872165</v>
      </c>
      <c r="K18" s="1">
        <v>276433</v>
      </c>
      <c r="L18" s="1">
        <v>3155070</v>
      </c>
      <c r="M18" s="44"/>
      <c r="N18" s="37">
        <f>IFERROR(B18/J18,0)</f>
        <v>0.11641260541296658</v>
      </c>
      <c r="O18" s="38">
        <f>IFERROR(I18/H18,0)</f>
        <v>1.4698570540708514E-2</v>
      </c>
      <c r="P18" s="36">
        <f>D18*250</f>
        <v>372750</v>
      </c>
      <c r="Q18" s="39">
        <f>ABS(P18-B18)/B18</f>
        <v>2.6712925116466892</v>
      </c>
    </row>
    <row r="19" spans="1:17" ht="15" thickBot="1" x14ac:dyDescent="0.35">
      <c r="A19" s="41" t="s">
        <v>45</v>
      </c>
      <c r="B19" s="1">
        <v>69152</v>
      </c>
      <c r="C19" s="50">
        <v>327</v>
      </c>
      <c r="D19" s="2">
        <v>801</v>
      </c>
      <c r="E19" s="51">
        <v>2</v>
      </c>
      <c r="F19" s="1">
        <v>52867</v>
      </c>
      <c r="G19" s="1">
        <v>15484</v>
      </c>
      <c r="H19" s="1">
        <v>23737</v>
      </c>
      <c r="I19" s="2">
        <v>275</v>
      </c>
      <c r="J19" s="1">
        <v>572081</v>
      </c>
      <c r="K19" s="1">
        <v>196368</v>
      </c>
      <c r="L19" s="1">
        <v>2913314</v>
      </c>
      <c r="M19" s="44"/>
      <c r="N19" s="37">
        <f>IFERROR(B19/J19,0)</f>
        <v>0.12087798755770598</v>
      </c>
      <c r="O19" s="38">
        <f>IFERROR(I19/H19,0)</f>
        <v>1.1585288789653285E-2</v>
      </c>
      <c r="P19" s="36">
        <f>D19*250</f>
        <v>200250</v>
      </c>
      <c r="Q19" s="39">
        <f>ABS(P19-B19)/B19</f>
        <v>1.8957947709393799</v>
      </c>
    </row>
    <row r="20" spans="1:17" ht="15" thickBot="1" x14ac:dyDescent="0.35">
      <c r="A20" s="41" t="s">
        <v>38</v>
      </c>
      <c r="B20" s="1">
        <v>81691</v>
      </c>
      <c r="C20" s="2"/>
      <c r="D20" s="1">
        <v>1269</v>
      </c>
      <c r="E20" s="2"/>
      <c r="F20" s="1">
        <v>13986</v>
      </c>
      <c r="G20" s="1">
        <v>66436</v>
      </c>
      <c r="H20" s="1">
        <v>18285</v>
      </c>
      <c r="I20" s="2">
        <v>284</v>
      </c>
      <c r="J20" s="1">
        <v>1706551</v>
      </c>
      <c r="K20" s="1">
        <v>381978</v>
      </c>
      <c r="L20" s="1">
        <v>4467673</v>
      </c>
      <c r="M20" s="44"/>
      <c r="N20" s="37">
        <f>IFERROR(B20/J20,0)</f>
        <v>4.7869064563555379E-2</v>
      </c>
      <c r="O20" s="38">
        <f>IFERROR(I20/H20,0)</f>
        <v>1.5531856713152858E-2</v>
      </c>
      <c r="P20" s="36">
        <f>D20*250</f>
        <v>317250</v>
      </c>
      <c r="Q20" s="39">
        <f>ABS(P20-B20)/B20</f>
        <v>2.8835367421135745</v>
      </c>
    </row>
    <row r="21" spans="1:17" ht="15" thickBot="1" x14ac:dyDescent="0.35">
      <c r="A21" s="41" t="s">
        <v>14</v>
      </c>
      <c r="B21" s="1">
        <v>172801</v>
      </c>
      <c r="C21" s="2"/>
      <c r="D21" s="1">
        <v>5679</v>
      </c>
      <c r="E21" s="2"/>
      <c r="F21" s="1">
        <v>157873</v>
      </c>
      <c r="G21" s="1">
        <v>9249</v>
      </c>
      <c r="H21" s="1">
        <v>37171</v>
      </c>
      <c r="I21" s="1">
        <v>1222</v>
      </c>
      <c r="J21" s="1">
        <v>2510319</v>
      </c>
      <c r="K21" s="1">
        <v>539994</v>
      </c>
      <c r="L21" s="1">
        <v>4648794</v>
      </c>
      <c r="M21" s="44"/>
      <c r="N21" s="37">
        <f>IFERROR(B21/J21,0)</f>
        <v>6.8836271406143998E-2</v>
      </c>
      <c r="O21" s="38">
        <f>IFERROR(I21/H21,0)</f>
        <v>3.2875090796588735E-2</v>
      </c>
      <c r="P21" s="36">
        <f>D21*250</f>
        <v>1419750</v>
      </c>
      <c r="Q21" s="39">
        <f>ABS(P21-B21)/B21</f>
        <v>7.2160982864682497</v>
      </c>
    </row>
    <row r="22" spans="1:17" ht="15" thickBot="1" x14ac:dyDescent="0.35">
      <c r="A22" s="41" t="s">
        <v>39</v>
      </c>
      <c r="B22" s="1">
        <v>5780</v>
      </c>
      <c r="C22" s="2"/>
      <c r="D22" s="2">
        <v>143</v>
      </c>
      <c r="E22" s="2"/>
      <c r="F22" s="1">
        <v>5006</v>
      </c>
      <c r="G22" s="2">
        <v>631</v>
      </c>
      <c r="H22" s="1">
        <v>4300</v>
      </c>
      <c r="I22" s="2">
        <v>106</v>
      </c>
      <c r="J22" s="1">
        <v>524156</v>
      </c>
      <c r="K22" s="1">
        <v>389936</v>
      </c>
      <c r="L22" s="1">
        <v>1344212</v>
      </c>
      <c r="M22" s="45"/>
      <c r="N22" s="37">
        <f>IFERROR(B22/J22,0)</f>
        <v>1.1027251428963896E-2</v>
      </c>
      <c r="O22" s="38">
        <f>IFERROR(I22/H22,0)</f>
        <v>2.4651162790697675E-2</v>
      </c>
      <c r="P22" s="36">
        <f>D22*250</f>
        <v>35750</v>
      </c>
      <c r="Q22" s="39">
        <f>ABS(P22-B22)/B22</f>
        <v>5.1851211072664363</v>
      </c>
    </row>
    <row r="23" spans="1:17" ht="15" thickBot="1" x14ac:dyDescent="0.35">
      <c r="A23" s="41" t="s">
        <v>26</v>
      </c>
      <c r="B23" s="1">
        <v>132343</v>
      </c>
      <c r="C23" s="2"/>
      <c r="D23" s="1">
        <v>4012</v>
      </c>
      <c r="E23" s="2"/>
      <c r="F23" s="1">
        <v>7744</v>
      </c>
      <c r="G23" s="1">
        <v>120587</v>
      </c>
      <c r="H23" s="1">
        <v>21891</v>
      </c>
      <c r="I23" s="2">
        <v>664</v>
      </c>
      <c r="J23" s="1">
        <v>2934933</v>
      </c>
      <c r="K23" s="1">
        <v>485460</v>
      </c>
      <c r="L23" s="1">
        <v>6045680</v>
      </c>
      <c r="M23" s="44"/>
      <c r="N23" s="37">
        <f>IFERROR(B23/J23,0)</f>
        <v>4.5092341119882466E-2</v>
      </c>
      <c r="O23" s="38">
        <f>IFERROR(I23/H23,0)</f>
        <v>3.0332099949751039E-2</v>
      </c>
      <c r="P23" s="36">
        <f>D23*250</f>
        <v>1003000</v>
      </c>
      <c r="Q23" s="39">
        <f>ABS(P23-B23)/B23</f>
        <v>6.5787914736706892</v>
      </c>
    </row>
    <row r="24" spans="1:17" ht="15" thickBot="1" x14ac:dyDescent="0.35">
      <c r="A24" s="41" t="s">
        <v>17</v>
      </c>
      <c r="B24" s="1">
        <v>140412</v>
      </c>
      <c r="C24" s="2"/>
      <c r="D24" s="1">
        <v>9630</v>
      </c>
      <c r="E24" s="2"/>
      <c r="F24" s="1">
        <v>116364</v>
      </c>
      <c r="G24" s="1">
        <v>14418</v>
      </c>
      <c r="H24" s="1">
        <v>20372</v>
      </c>
      <c r="I24" s="1">
        <v>1397</v>
      </c>
      <c r="J24" s="1">
        <v>2721177</v>
      </c>
      <c r="K24" s="1">
        <v>394802</v>
      </c>
      <c r="L24" s="1">
        <v>6892503</v>
      </c>
      <c r="M24" s="44"/>
      <c r="N24" s="37">
        <f>IFERROR(B24/J24,0)</f>
        <v>5.1599730557769674E-2</v>
      </c>
      <c r="O24" s="38">
        <f>IFERROR(I24/H24,0)</f>
        <v>6.8574514038876891E-2</v>
      </c>
      <c r="P24" s="36">
        <f>D24*250</f>
        <v>2407500</v>
      </c>
      <c r="Q24" s="39">
        <f>ABS(P24-B24)/B24</f>
        <v>16.145970429877789</v>
      </c>
    </row>
    <row r="25" spans="1:17" ht="15" thickBot="1" x14ac:dyDescent="0.35">
      <c r="A25" s="41" t="s">
        <v>11</v>
      </c>
      <c r="B25" s="1">
        <v>152862</v>
      </c>
      <c r="C25" s="2"/>
      <c r="D25" s="1">
        <v>7255</v>
      </c>
      <c r="E25" s="2"/>
      <c r="F25" s="1">
        <v>104271</v>
      </c>
      <c r="G25" s="1">
        <v>41336</v>
      </c>
      <c r="H25" s="1">
        <v>15306</v>
      </c>
      <c r="I25" s="2">
        <v>726</v>
      </c>
      <c r="J25" s="1">
        <v>4444703</v>
      </c>
      <c r="K25" s="1">
        <v>445055</v>
      </c>
      <c r="L25" s="1">
        <v>9986857</v>
      </c>
      <c r="M25" s="44"/>
      <c r="N25" s="37">
        <f>IFERROR(B25/J25,0)</f>
        <v>3.4391949248352476E-2</v>
      </c>
      <c r="O25" s="38">
        <f>IFERROR(I25/H25,0)</f>
        <v>4.7432379459035674E-2</v>
      </c>
      <c r="P25" s="36">
        <f>D25*250</f>
        <v>1813750</v>
      </c>
      <c r="Q25" s="39">
        <f>ABS(P25-B25)/B25</f>
        <v>10.865277178108359</v>
      </c>
    </row>
    <row r="26" spans="1:17" ht="15" thickBot="1" x14ac:dyDescent="0.35">
      <c r="A26" s="41" t="s">
        <v>32</v>
      </c>
      <c r="B26" s="1">
        <v>114574</v>
      </c>
      <c r="C26" s="2"/>
      <c r="D26" s="1">
        <v>2204</v>
      </c>
      <c r="E26" s="2"/>
      <c r="F26" s="1">
        <v>102624</v>
      </c>
      <c r="G26" s="1">
        <v>9746</v>
      </c>
      <c r="H26" s="1">
        <v>20316</v>
      </c>
      <c r="I26" s="2">
        <v>391</v>
      </c>
      <c r="J26" s="1">
        <v>2355124</v>
      </c>
      <c r="K26" s="1">
        <v>417602</v>
      </c>
      <c r="L26" s="1">
        <v>5639632</v>
      </c>
      <c r="M26" s="44"/>
      <c r="N26" s="37">
        <f>IFERROR(B26/J26,0)</f>
        <v>4.8648818491085821E-2</v>
      </c>
      <c r="O26" s="38">
        <f>IFERROR(I26/H26,0)</f>
        <v>1.9245914550108288E-2</v>
      </c>
      <c r="P26" s="36">
        <f>D26*250</f>
        <v>551000</v>
      </c>
      <c r="Q26" s="39">
        <f>ABS(P26-B26)/B26</f>
        <v>3.8091189973292372</v>
      </c>
    </row>
    <row r="27" spans="1:17" ht="15" thickBot="1" x14ac:dyDescent="0.35">
      <c r="A27" s="41" t="s">
        <v>30</v>
      </c>
      <c r="B27" s="1">
        <v>105941</v>
      </c>
      <c r="C27" s="2"/>
      <c r="D27" s="1">
        <v>3115</v>
      </c>
      <c r="E27" s="2"/>
      <c r="F27" s="1">
        <v>94165</v>
      </c>
      <c r="G27" s="1">
        <v>8661</v>
      </c>
      <c r="H27" s="1">
        <v>35597</v>
      </c>
      <c r="I27" s="1">
        <v>1047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0.1171907235026355</v>
      </c>
      <c r="O27" s="38">
        <f>IFERROR(I27/H27,0)</f>
        <v>2.941259094867545E-2</v>
      </c>
      <c r="P27" s="36">
        <f>D27*250</f>
        <v>778750</v>
      </c>
      <c r="Q27" s="39">
        <f>ABS(P27-B27)/B27</f>
        <v>6.3507895904324103</v>
      </c>
    </row>
    <row r="28" spans="1:17" ht="15" thickBot="1" x14ac:dyDescent="0.35">
      <c r="A28" s="41" t="s">
        <v>35</v>
      </c>
      <c r="B28" s="1">
        <v>153053</v>
      </c>
      <c r="C28" s="54">
        <v>2384</v>
      </c>
      <c r="D28" s="1">
        <v>2533</v>
      </c>
      <c r="E28" s="51">
        <v>20</v>
      </c>
      <c r="F28" s="1">
        <v>29348</v>
      </c>
      <c r="G28" s="1">
        <v>121172</v>
      </c>
      <c r="H28" s="1">
        <v>24938</v>
      </c>
      <c r="I28" s="2">
        <v>413</v>
      </c>
      <c r="J28" s="1">
        <v>2177364</v>
      </c>
      <c r="K28" s="1">
        <v>354768</v>
      </c>
      <c r="L28" s="1">
        <v>6137428</v>
      </c>
      <c r="M28" s="44"/>
      <c r="N28" s="37">
        <f>IFERROR(B28/J28,0)</f>
        <v>7.0292794406447423E-2</v>
      </c>
      <c r="O28" s="38">
        <f>IFERROR(I28/H28,0)</f>
        <v>1.6561071457213892E-2</v>
      </c>
      <c r="P28" s="36">
        <f>D28*250</f>
        <v>633250</v>
      </c>
      <c r="Q28" s="39">
        <f>ABS(P28-B28)/B28</f>
        <v>3.1374556526170672</v>
      </c>
    </row>
    <row r="29" spans="1:17" ht="15" thickBot="1" x14ac:dyDescent="0.35">
      <c r="A29" s="41" t="s">
        <v>51</v>
      </c>
      <c r="B29" s="1">
        <v>19611</v>
      </c>
      <c r="C29" s="2"/>
      <c r="D29" s="2">
        <v>217</v>
      </c>
      <c r="E29" s="2"/>
      <c r="F29" s="1">
        <v>11620</v>
      </c>
      <c r="G29" s="1">
        <v>7774</v>
      </c>
      <c r="H29" s="1">
        <v>18349</v>
      </c>
      <c r="I29" s="2">
        <v>203</v>
      </c>
      <c r="J29" s="1">
        <v>409651</v>
      </c>
      <c r="K29" s="1">
        <v>383289</v>
      </c>
      <c r="L29" s="1">
        <v>1068778</v>
      </c>
      <c r="M29" s="44"/>
      <c r="N29" s="37">
        <f>IFERROR(B29/J29,0)</f>
        <v>4.7872457286812435E-2</v>
      </c>
      <c r="O29" s="38">
        <f>IFERROR(I29/H29,0)</f>
        <v>1.106327320289934E-2</v>
      </c>
      <c r="P29" s="36">
        <f>D29*250</f>
        <v>54250</v>
      </c>
      <c r="Q29" s="39">
        <f>ABS(P29-B29)/B29</f>
        <v>1.7663046249553822</v>
      </c>
    </row>
    <row r="30" spans="1:17" ht="15" thickBot="1" x14ac:dyDescent="0.35">
      <c r="A30" s="41" t="s">
        <v>50</v>
      </c>
      <c r="B30" s="1">
        <v>53543</v>
      </c>
      <c r="C30" s="2"/>
      <c r="D30" s="2">
        <v>527</v>
      </c>
      <c r="E30" s="2"/>
      <c r="F30" s="1">
        <v>36950</v>
      </c>
      <c r="G30" s="1">
        <v>16066</v>
      </c>
      <c r="H30" s="1">
        <v>27679</v>
      </c>
      <c r="I30" s="2">
        <v>272</v>
      </c>
      <c r="J30" s="1">
        <v>519726</v>
      </c>
      <c r="K30" s="1">
        <v>268674</v>
      </c>
      <c r="L30" s="1">
        <v>1934408</v>
      </c>
      <c r="M30" s="44"/>
      <c r="N30" s="37">
        <f>IFERROR(B30/J30,0)</f>
        <v>0.10302159214663111</v>
      </c>
      <c r="O30" s="38">
        <f>IFERROR(I30/H30,0)</f>
        <v>9.8269446150511218E-3</v>
      </c>
      <c r="P30" s="36">
        <f>D30*250</f>
        <v>131750</v>
      </c>
      <c r="Q30" s="39">
        <f>ABS(P30-B30)/B30</f>
        <v>1.4606391124890274</v>
      </c>
    </row>
    <row r="31" spans="1:17" ht="15" thickBot="1" x14ac:dyDescent="0.35">
      <c r="A31" s="41" t="s">
        <v>31</v>
      </c>
      <c r="B31" s="1">
        <v>86835</v>
      </c>
      <c r="C31" s="2"/>
      <c r="D31" s="1">
        <v>1674</v>
      </c>
      <c r="E31" s="2"/>
      <c r="F31" s="1">
        <v>64617</v>
      </c>
      <c r="G31" s="1">
        <v>20544</v>
      </c>
      <c r="H31" s="1">
        <v>28192</v>
      </c>
      <c r="I31" s="2">
        <v>543</v>
      </c>
      <c r="J31" s="1">
        <v>1147363</v>
      </c>
      <c r="K31" s="1">
        <v>372502</v>
      </c>
      <c r="L31" s="1">
        <v>3080156</v>
      </c>
      <c r="M31" s="44"/>
      <c r="N31" s="37">
        <f>IFERROR(B31/J31,0)</f>
        <v>7.5682238315162687E-2</v>
      </c>
      <c r="O31" s="38">
        <f>IFERROR(I31/H31,0)</f>
        <v>1.9260783200908058E-2</v>
      </c>
      <c r="P31" s="36">
        <f>D31*250</f>
        <v>418500</v>
      </c>
      <c r="Q31" s="39">
        <f>ABS(P31-B31)/B31</f>
        <v>3.8194852306097773</v>
      </c>
    </row>
    <row r="32" spans="1:17" ht="15" thickBot="1" x14ac:dyDescent="0.35">
      <c r="A32" s="41" t="s">
        <v>42</v>
      </c>
      <c r="B32" s="1">
        <v>9279</v>
      </c>
      <c r="C32" s="2"/>
      <c r="D32" s="2">
        <v>456</v>
      </c>
      <c r="E32" s="2"/>
      <c r="F32" s="1">
        <v>8036</v>
      </c>
      <c r="G32" s="2">
        <v>787</v>
      </c>
      <c r="H32" s="1">
        <v>6824</v>
      </c>
      <c r="I32" s="2">
        <v>335</v>
      </c>
      <c r="J32" s="1">
        <v>329430</v>
      </c>
      <c r="K32" s="1">
        <v>242279</v>
      </c>
      <c r="L32" s="1">
        <v>1359711</v>
      </c>
      <c r="M32" s="44"/>
      <c r="N32" s="37">
        <f>IFERROR(B32/J32,0)</f>
        <v>2.8166833621710227E-2</v>
      </c>
      <c r="O32" s="38">
        <f>IFERROR(I32/H32,0)</f>
        <v>4.9091441969519346E-2</v>
      </c>
      <c r="P32" s="36">
        <f>D32*250</f>
        <v>114000</v>
      </c>
      <c r="Q32" s="39">
        <f>ABS(P32-B32)/B32</f>
        <v>11.285806660200453</v>
      </c>
    </row>
    <row r="33" spans="1:17" ht="15" thickBot="1" x14ac:dyDescent="0.35">
      <c r="A33" s="41" t="s">
        <v>8</v>
      </c>
      <c r="B33" s="1">
        <v>219167</v>
      </c>
      <c r="C33" s="2"/>
      <c r="D33" s="1">
        <v>16310</v>
      </c>
      <c r="E33" s="2"/>
      <c r="F33" s="1">
        <v>176238</v>
      </c>
      <c r="G33" s="1">
        <v>26619</v>
      </c>
      <c r="H33" s="1">
        <v>24675</v>
      </c>
      <c r="I33" s="1">
        <v>1836</v>
      </c>
      <c r="J33" s="1">
        <v>3971597</v>
      </c>
      <c r="K33" s="1">
        <v>447142</v>
      </c>
      <c r="L33" s="1">
        <v>8882190</v>
      </c>
      <c r="M33" s="44"/>
      <c r="N33" s="37">
        <f>IFERROR(B33/J33,0)</f>
        <v>5.5183594911568316E-2</v>
      </c>
      <c r="O33" s="38">
        <f>IFERROR(I33/H33,0)</f>
        <v>7.4407294832826751E-2</v>
      </c>
      <c r="P33" s="36">
        <f>D33*250</f>
        <v>4077500</v>
      </c>
      <c r="Q33" s="39">
        <f>ABS(P33-B33)/B33</f>
        <v>17.604534441772714</v>
      </c>
    </row>
    <row r="34" spans="1:17" ht="15" thickBot="1" x14ac:dyDescent="0.35">
      <c r="A34" s="41" t="s">
        <v>44</v>
      </c>
      <c r="B34" s="1">
        <v>33713</v>
      </c>
      <c r="C34" s="2"/>
      <c r="D34" s="2">
        <v>918</v>
      </c>
      <c r="E34" s="2"/>
      <c r="F34" s="1">
        <v>18960</v>
      </c>
      <c r="G34" s="1">
        <v>13835</v>
      </c>
      <c r="H34" s="1">
        <v>16078</v>
      </c>
      <c r="I34" s="2">
        <v>438</v>
      </c>
      <c r="J34" s="1">
        <v>1011320</v>
      </c>
      <c r="K34" s="1">
        <v>482309</v>
      </c>
      <c r="L34" s="1">
        <v>2096829</v>
      </c>
      <c r="M34" s="44"/>
      <c r="N34" s="37">
        <f>IFERROR(B34/J34,0)</f>
        <v>3.3335640548985482E-2</v>
      </c>
      <c r="O34" s="38">
        <f>IFERROR(I34/H34,0)</f>
        <v>2.7242194302773977E-2</v>
      </c>
      <c r="P34" s="36">
        <f>D34*250</f>
        <v>229500</v>
      </c>
      <c r="Q34" s="39">
        <f>ABS(P34-B34)/B34</f>
        <v>5.8074629964702043</v>
      </c>
    </row>
    <row r="35" spans="1:17" ht="15" thickBot="1" x14ac:dyDescent="0.35">
      <c r="A35" s="41" t="s">
        <v>7</v>
      </c>
      <c r="B35" s="1">
        <v>512152</v>
      </c>
      <c r="C35" s="2"/>
      <c r="D35" s="1">
        <v>33403</v>
      </c>
      <c r="E35" s="2"/>
      <c r="F35" s="1">
        <v>406440</v>
      </c>
      <c r="G35" s="1">
        <v>72309</v>
      </c>
      <c r="H35" s="1">
        <v>26327</v>
      </c>
      <c r="I35" s="1">
        <v>1717</v>
      </c>
      <c r="J35" s="1">
        <v>12230436</v>
      </c>
      <c r="K35" s="1">
        <v>628699</v>
      </c>
      <c r="L35" s="1">
        <v>19453561</v>
      </c>
      <c r="M35" s="44"/>
      <c r="N35" s="37">
        <f>IFERROR(B35/J35,0)</f>
        <v>4.1875203794860621E-2</v>
      </c>
      <c r="O35" s="38">
        <f>IFERROR(I35/H35,0)</f>
        <v>6.5218217039541157E-2</v>
      </c>
      <c r="P35" s="36">
        <f>D35*250</f>
        <v>8350750</v>
      </c>
      <c r="Q35" s="39">
        <f>ABS(P35-B35)/B35</f>
        <v>15.305217982161546</v>
      </c>
    </row>
    <row r="36" spans="1:17" ht="15" thickBot="1" x14ac:dyDescent="0.35">
      <c r="A36" s="41" t="s">
        <v>24</v>
      </c>
      <c r="B36" s="1">
        <v>234481</v>
      </c>
      <c r="C36" s="2"/>
      <c r="D36" s="1">
        <v>3816</v>
      </c>
      <c r="E36" s="2"/>
      <c r="F36" s="1">
        <v>206471</v>
      </c>
      <c r="G36" s="1">
        <v>24194</v>
      </c>
      <c r="H36" s="1">
        <v>22357</v>
      </c>
      <c r="I36" s="2">
        <v>364</v>
      </c>
      <c r="J36" s="1">
        <v>3437598</v>
      </c>
      <c r="K36" s="1">
        <v>327762</v>
      </c>
      <c r="L36" s="1">
        <v>10488084</v>
      </c>
      <c r="M36" s="44"/>
      <c r="N36" s="37">
        <f>IFERROR(B36/J36,0)</f>
        <v>6.8210709920124457E-2</v>
      </c>
      <c r="O36" s="38">
        <f>IFERROR(I36/H36,0)</f>
        <v>1.6281254193317531E-2</v>
      </c>
      <c r="P36" s="36">
        <f>D36*250</f>
        <v>954000</v>
      </c>
      <c r="Q36" s="39">
        <f>ABS(P36-B36)/B36</f>
        <v>3.0685599259641507</v>
      </c>
    </row>
    <row r="37" spans="1:17" ht="15" thickBot="1" x14ac:dyDescent="0.35">
      <c r="A37" s="41" t="s">
        <v>53</v>
      </c>
      <c r="B37" s="1">
        <v>28245</v>
      </c>
      <c r="C37" s="2"/>
      <c r="D37" s="2">
        <v>357</v>
      </c>
      <c r="E37" s="2"/>
      <c r="F37" s="1">
        <v>23288</v>
      </c>
      <c r="G37" s="1">
        <v>4600</v>
      </c>
      <c r="H37" s="1">
        <v>37064</v>
      </c>
      <c r="I37" s="2">
        <v>468</v>
      </c>
      <c r="J37" s="1">
        <v>261745</v>
      </c>
      <c r="K37" s="1">
        <v>343469</v>
      </c>
      <c r="L37" s="1">
        <v>762062</v>
      </c>
      <c r="M37" s="44"/>
      <c r="N37" s="37">
        <f>IFERROR(B37/J37,0)</f>
        <v>0.1079103707807217</v>
      </c>
      <c r="O37" s="38">
        <f>IFERROR(I37/H37,0)</f>
        <v>1.2626807684006043E-2</v>
      </c>
      <c r="P37" s="36">
        <f>D37*250</f>
        <v>89250</v>
      </c>
      <c r="Q37" s="39">
        <f>ABS(P37-B37)/B37</f>
        <v>2.1598513011152418</v>
      </c>
    </row>
    <row r="38" spans="1:17" ht="15" thickBot="1" x14ac:dyDescent="0.35">
      <c r="A38" s="41" t="s">
        <v>21</v>
      </c>
      <c r="B38" s="1">
        <v>171697</v>
      </c>
      <c r="C38" s="2"/>
      <c r="D38" s="1">
        <v>5024</v>
      </c>
      <c r="E38" s="2"/>
      <c r="F38" s="1">
        <v>144903</v>
      </c>
      <c r="G38" s="1">
        <v>21770</v>
      </c>
      <c r="H38" s="1">
        <v>14689</v>
      </c>
      <c r="I38" s="2">
        <v>430</v>
      </c>
      <c r="J38" s="1">
        <v>3688793</v>
      </c>
      <c r="K38" s="1">
        <v>315575</v>
      </c>
      <c r="L38" s="1">
        <v>11689100</v>
      </c>
      <c r="M38" s="44"/>
      <c r="N38" s="37">
        <f>IFERROR(B38/J38,0)</f>
        <v>4.654557737449621E-2</v>
      </c>
      <c r="O38" s="38">
        <f>IFERROR(I38/H38,0)</f>
        <v>2.9273606099802573E-2</v>
      </c>
      <c r="P38" s="36">
        <f>D38*250</f>
        <v>1256000</v>
      </c>
      <c r="Q38" s="39">
        <f>ABS(P38-B38)/B38</f>
        <v>6.3152122634641259</v>
      </c>
    </row>
    <row r="39" spans="1:17" ht="15" thickBot="1" x14ac:dyDescent="0.35">
      <c r="A39" s="41" t="s">
        <v>46</v>
      </c>
      <c r="B39" s="1">
        <v>101493</v>
      </c>
      <c r="C39" s="2"/>
      <c r="D39" s="1">
        <v>1119</v>
      </c>
      <c r="E39" s="2"/>
      <c r="F39" s="1">
        <v>86502</v>
      </c>
      <c r="G39" s="1">
        <v>13872</v>
      </c>
      <c r="H39" s="1">
        <v>25649</v>
      </c>
      <c r="I39" s="2">
        <v>283</v>
      </c>
      <c r="J39" s="1">
        <v>1399385</v>
      </c>
      <c r="K39" s="1">
        <v>353651</v>
      </c>
      <c r="L39" s="1">
        <v>3956971</v>
      </c>
      <c r="M39" s="44"/>
      <c r="N39" s="37">
        <f>IFERROR(B39/J39,0)</f>
        <v>7.2526860013505931E-2</v>
      </c>
      <c r="O39" s="38">
        <f>IFERROR(I39/H39,0)</f>
        <v>1.1033568560177785E-2</v>
      </c>
      <c r="P39" s="36">
        <f>D39*250</f>
        <v>279750</v>
      </c>
      <c r="Q39" s="39">
        <f>ABS(P39-B39)/B39</f>
        <v>1.7563477284147675</v>
      </c>
    </row>
    <row r="40" spans="1:17" ht="15" thickBot="1" x14ac:dyDescent="0.35">
      <c r="A40" s="41" t="s">
        <v>37</v>
      </c>
      <c r="B40" s="1">
        <v>37780</v>
      </c>
      <c r="C40" s="2"/>
      <c r="D40" s="2">
        <v>605</v>
      </c>
      <c r="E40" s="2"/>
      <c r="F40" s="2" t="s">
        <v>104</v>
      </c>
      <c r="G40" s="2" t="s">
        <v>104</v>
      </c>
      <c r="H40" s="1">
        <v>8957</v>
      </c>
      <c r="I40" s="2">
        <v>143</v>
      </c>
      <c r="J40" s="1">
        <v>749375</v>
      </c>
      <c r="K40" s="1">
        <v>177672</v>
      </c>
      <c r="L40" s="1">
        <v>4217737</v>
      </c>
      <c r="M40" s="44"/>
      <c r="N40" s="37">
        <f>IFERROR(B40/J40,0)</f>
        <v>5.0415346121768137E-2</v>
      </c>
      <c r="O40" s="38">
        <f>IFERROR(I40/H40,0)</f>
        <v>1.5965166908563134E-2</v>
      </c>
      <c r="P40" s="36">
        <f>D40*250</f>
        <v>151250</v>
      </c>
      <c r="Q40" s="39">
        <f>ABS(P40-B40)/B40</f>
        <v>3.0034409740603496</v>
      </c>
    </row>
    <row r="41" spans="1:17" ht="15" thickBot="1" x14ac:dyDescent="0.35">
      <c r="A41" s="41" t="s">
        <v>19</v>
      </c>
      <c r="B41" s="1">
        <v>179674</v>
      </c>
      <c r="C41" s="2"/>
      <c r="D41" s="1">
        <v>8464</v>
      </c>
      <c r="E41" s="2"/>
      <c r="F41" s="1">
        <v>140376</v>
      </c>
      <c r="G41" s="1">
        <v>30834</v>
      </c>
      <c r="H41" s="1">
        <v>14035</v>
      </c>
      <c r="I41" s="2">
        <v>661</v>
      </c>
      <c r="J41" s="1">
        <v>2353779</v>
      </c>
      <c r="K41" s="1">
        <v>183860</v>
      </c>
      <c r="L41" s="1">
        <v>12801989</v>
      </c>
      <c r="M41" s="44"/>
      <c r="N41" s="37">
        <f>IFERROR(B41/J41,0)</f>
        <v>7.6334269275067881E-2</v>
      </c>
      <c r="O41" s="38">
        <f>IFERROR(I41/H41,0)</f>
        <v>4.7096544353402207E-2</v>
      </c>
      <c r="P41" s="36">
        <f>D41*250</f>
        <v>2116000</v>
      </c>
      <c r="Q41" s="39">
        <f>ABS(P41-B41)/B41</f>
        <v>10.776884802475594</v>
      </c>
    </row>
    <row r="42" spans="1:17" ht="13.5" thickBot="1" x14ac:dyDescent="0.35">
      <c r="A42" s="42" t="s">
        <v>65</v>
      </c>
      <c r="B42" s="1">
        <v>55516</v>
      </c>
      <c r="C42" s="50">
        <v>976</v>
      </c>
      <c r="D42" s="2">
        <v>742</v>
      </c>
      <c r="E42" s="51">
        <v>4</v>
      </c>
      <c r="F42" s="2" t="s">
        <v>104</v>
      </c>
      <c r="G42" s="2" t="s">
        <v>104</v>
      </c>
      <c r="H42" s="1">
        <v>16391</v>
      </c>
      <c r="I42" s="2">
        <v>219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0.11962773098197912</v>
      </c>
      <c r="O42" s="38">
        <f>IFERROR(I42/H42,0)</f>
        <v>1.3360990787627357E-2</v>
      </c>
      <c r="P42" s="36">
        <f>D42*250</f>
        <v>185500</v>
      </c>
      <c r="Q42" s="39">
        <f>ABS(P42-B42)/B42</f>
        <v>2.3413790618920673</v>
      </c>
    </row>
    <row r="43" spans="1:17" ht="15" thickBot="1" x14ac:dyDescent="0.35">
      <c r="A43" s="41" t="s">
        <v>40</v>
      </c>
      <c r="B43" s="1">
        <v>26960</v>
      </c>
      <c r="C43" s="2"/>
      <c r="D43" s="1">
        <v>1139</v>
      </c>
      <c r="E43" s="2"/>
      <c r="F43" s="1">
        <v>2463</v>
      </c>
      <c r="G43" s="1">
        <v>23358</v>
      </c>
      <c r="H43" s="1">
        <v>25449</v>
      </c>
      <c r="I43" s="1">
        <v>1075</v>
      </c>
      <c r="J43" s="1">
        <v>905649</v>
      </c>
      <c r="K43" s="1">
        <v>854901</v>
      </c>
      <c r="L43" s="1">
        <v>1059361</v>
      </c>
      <c r="M43" s="44"/>
      <c r="N43" s="37">
        <f>IFERROR(B43/J43,0)</f>
        <v>2.9768707302718824E-2</v>
      </c>
      <c r="O43" s="38">
        <f>IFERROR(I43/H43,0)</f>
        <v>4.2241345435969982E-2</v>
      </c>
      <c r="P43" s="36">
        <f>D43*250</f>
        <v>284750</v>
      </c>
      <c r="Q43" s="39">
        <f>ABS(P43-B43)/B43</f>
        <v>9.5619436201780417</v>
      </c>
    </row>
    <row r="44" spans="1:17" ht="15" thickBot="1" x14ac:dyDescent="0.35">
      <c r="A44" s="41" t="s">
        <v>25</v>
      </c>
      <c r="B44" s="1">
        <v>158883</v>
      </c>
      <c r="C44" s="2"/>
      <c r="D44" s="1">
        <v>3576</v>
      </c>
      <c r="E44" s="2"/>
      <c r="F44" s="1">
        <v>79111</v>
      </c>
      <c r="G44" s="1">
        <v>76196</v>
      </c>
      <c r="H44" s="1">
        <v>30859</v>
      </c>
      <c r="I44" s="2">
        <v>695</v>
      </c>
      <c r="J44" s="1">
        <v>1655741</v>
      </c>
      <c r="K44" s="1">
        <v>321583</v>
      </c>
      <c r="L44" s="1">
        <v>5148714</v>
      </c>
      <c r="M44" s="44"/>
      <c r="N44" s="37">
        <f>IFERROR(B44/J44,0)</f>
        <v>9.5958848636350735E-2</v>
      </c>
      <c r="O44" s="38">
        <f>IFERROR(I44/H44,0)</f>
        <v>2.2521792669885608E-2</v>
      </c>
      <c r="P44" s="36">
        <f>D44*250</f>
        <v>894000</v>
      </c>
      <c r="Q44" s="39">
        <f>ABS(P44-B44)/B44</f>
        <v>4.6267819716395087</v>
      </c>
    </row>
    <row r="45" spans="1:17" ht="15" thickBot="1" x14ac:dyDescent="0.35">
      <c r="A45" s="41" t="s">
        <v>54</v>
      </c>
      <c r="B45" s="1">
        <v>29339</v>
      </c>
      <c r="C45" s="2"/>
      <c r="D45" s="2">
        <v>288</v>
      </c>
      <c r="E45" s="2"/>
      <c r="F45" s="1">
        <v>23007</v>
      </c>
      <c r="G45" s="1">
        <v>6044</v>
      </c>
      <c r="H45" s="1">
        <v>33164</v>
      </c>
      <c r="I45" s="2">
        <v>326</v>
      </c>
      <c r="J45" s="1">
        <v>220402</v>
      </c>
      <c r="K45" s="1">
        <v>249138</v>
      </c>
      <c r="L45" s="1">
        <v>884659</v>
      </c>
      <c r="M45" s="44"/>
      <c r="N45" s="37">
        <f>IFERROR(B45/J45,0)</f>
        <v>0.1331158519432673</v>
      </c>
      <c r="O45" s="38">
        <f>IFERROR(I45/H45,0)</f>
        <v>9.829936075262332E-3</v>
      </c>
      <c r="P45" s="36">
        <f>D45*250</f>
        <v>72000</v>
      </c>
      <c r="Q45" s="39">
        <f>ABS(P45-B45)/B45</f>
        <v>1.4540713725757524</v>
      </c>
    </row>
    <row r="46" spans="1:17" ht="15" thickBot="1" x14ac:dyDescent="0.35">
      <c r="A46" s="41" t="s">
        <v>20</v>
      </c>
      <c r="B46" s="1">
        <v>218829</v>
      </c>
      <c r="C46" s="2"/>
      <c r="D46" s="1">
        <v>2797</v>
      </c>
      <c r="E46" s="2"/>
      <c r="F46" s="1">
        <v>196940</v>
      </c>
      <c r="G46" s="1">
        <v>19092</v>
      </c>
      <c r="H46" s="1">
        <v>32043</v>
      </c>
      <c r="I46" s="2">
        <v>410</v>
      </c>
      <c r="J46" s="1">
        <v>3215401</v>
      </c>
      <c r="K46" s="1">
        <v>470833</v>
      </c>
      <c r="L46" s="1">
        <v>6829174</v>
      </c>
      <c r="M46" s="44"/>
      <c r="N46" s="37">
        <f>IFERROR(B46/J46,0)</f>
        <v>6.8056519233526389E-2</v>
      </c>
      <c r="O46" s="38">
        <f>IFERROR(I46/H46,0)</f>
        <v>1.2795306307149767E-2</v>
      </c>
      <c r="P46" s="36">
        <f>D46*250</f>
        <v>699250</v>
      </c>
      <c r="Q46" s="39">
        <f>ABS(P46-B46)/B46</f>
        <v>2.195417426392297</v>
      </c>
    </row>
    <row r="47" spans="1:17" ht="15" thickBot="1" x14ac:dyDescent="0.35">
      <c r="A47" s="41" t="s">
        <v>15</v>
      </c>
      <c r="B47" s="1">
        <v>845656</v>
      </c>
      <c r="C47" s="2"/>
      <c r="D47" s="1">
        <v>17196</v>
      </c>
      <c r="E47" s="2"/>
      <c r="F47" s="1">
        <v>725384</v>
      </c>
      <c r="G47" s="1">
        <v>103076</v>
      </c>
      <c r="H47" s="1">
        <v>29165</v>
      </c>
      <c r="I47" s="2">
        <v>593</v>
      </c>
      <c r="J47" s="1">
        <v>7648662</v>
      </c>
      <c r="K47" s="1">
        <v>263784</v>
      </c>
      <c r="L47" s="1">
        <v>28995881</v>
      </c>
      <c r="M47" s="44"/>
      <c r="N47" s="37">
        <f>IFERROR(B47/J47,0)</f>
        <v>0.11056260559036339</v>
      </c>
      <c r="O47" s="38">
        <f>IFERROR(I47/H47,0)</f>
        <v>2.033259043373907E-2</v>
      </c>
      <c r="P47" s="36">
        <f>D47*250</f>
        <v>4299000</v>
      </c>
      <c r="Q47" s="39">
        <f>ABS(P47-B47)/B47</f>
        <v>4.0836273851305966</v>
      </c>
    </row>
    <row r="48" spans="1:17" ht="13.5" thickBot="1" x14ac:dyDescent="0.35">
      <c r="A48" s="42" t="s">
        <v>66</v>
      </c>
      <c r="B48" s="1">
        <v>1328</v>
      </c>
      <c r="C48" s="2"/>
      <c r="D48" s="2">
        <v>20</v>
      </c>
      <c r="E48" s="2"/>
      <c r="F48" s="1">
        <v>1293</v>
      </c>
      <c r="G48" s="2">
        <v>15</v>
      </c>
      <c r="H48" s="2"/>
      <c r="I48" s="2"/>
      <c r="J48" s="1">
        <v>22218</v>
      </c>
      <c r="K48" s="2"/>
      <c r="L48" s="2"/>
      <c r="M48" s="44"/>
      <c r="N48" s="37">
        <f>IFERROR(B48/J48,0)</f>
        <v>5.9771356557745972E-2</v>
      </c>
      <c r="O48" s="38">
        <f>IFERROR(I48/H48,0)</f>
        <v>0</v>
      </c>
      <c r="P48" s="36">
        <f>D48*250</f>
        <v>5000</v>
      </c>
      <c r="Q48" s="39">
        <f>ABS(P48-B48)/B48</f>
        <v>2.7650602409638556</v>
      </c>
    </row>
    <row r="49" spans="1:17" ht="15" thickBot="1" x14ac:dyDescent="0.35">
      <c r="A49" s="41" t="s">
        <v>28</v>
      </c>
      <c r="B49" s="1">
        <v>87819</v>
      </c>
      <c r="C49" s="2"/>
      <c r="D49" s="2">
        <v>522</v>
      </c>
      <c r="E49" s="2"/>
      <c r="F49" s="1">
        <v>64583</v>
      </c>
      <c r="G49" s="1">
        <v>22714</v>
      </c>
      <c r="H49" s="1">
        <v>27392</v>
      </c>
      <c r="I49" s="2">
        <v>163</v>
      </c>
      <c r="J49" s="1">
        <v>1231944</v>
      </c>
      <c r="K49" s="1">
        <v>384267</v>
      </c>
      <c r="L49" s="1">
        <v>3205958</v>
      </c>
      <c r="M49" s="44"/>
      <c r="N49" s="37">
        <f>IFERROR(B49/J49,0)</f>
        <v>7.1284896066704337E-2</v>
      </c>
      <c r="O49" s="38">
        <f>IFERROR(I49/H49,0)</f>
        <v>5.9506425233644862E-3</v>
      </c>
      <c r="P49" s="36">
        <f>D49*250</f>
        <v>130500</v>
      </c>
      <c r="Q49" s="39">
        <f>ABS(P49-B49)/B49</f>
        <v>0.4860109998975165</v>
      </c>
    </row>
    <row r="50" spans="1:17" ht="15" thickBot="1" x14ac:dyDescent="0.35">
      <c r="A50" s="41" t="s">
        <v>48</v>
      </c>
      <c r="B50" s="1">
        <v>1886</v>
      </c>
      <c r="C50" s="2"/>
      <c r="D50" s="2">
        <v>58</v>
      </c>
      <c r="E50" s="2"/>
      <c r="F50" s="1">
        <v>1673</v>
      </c>
      <c r="G50" s="2">
        <v>155</v>
      </c>
      <c r="H50" s="1">
        <v>3022</v>
      </c>
      <c r="I50" s="2">
        <v>93</v>
      </c>
      <c r="J50" s="1">
        <v>174560</v>
      </c>
      <c r="K50" s="1">
        <v>279749</v>
      </c>
      <c r="L50" s="1">
        <v>623989</v>
      </c>
      <c r="M50" s="44"/>
      <c r="N50" s="37">
        <f>IFERROR(B50/J50,0)</f>
        <v>1.0804307974335473E-2</v>
      </c>
      <c r="O50" s="38">
        <f>IFERROR(I50/H50,0)</f>
        <v>3.0774321641297155E-2</v>
      </c>
      <c r="P50" s="36">
        <f>D50*250</f>
        <v>14500</v>
      </c>
      <c r="Q50" s="39">
        <f>ABS(P50-B50)/B50</f>
        <v>6.6882290562036051</v>
      </c>
    </row>
    <row r="51" spans="1:17" ht="15" thickBot="1" x14ac:dyDescent="0.35">
      <c r="A51" s="41" t="s">
        <v>29</v>
      </c>
      <c r="B51" s="1">
        <v>160805</v>
      </c>
      <c r="C51" s="2"/>
      <c r="D51" s="1">
        <v>3372</v>
      </c>
      <c r="E51" s="2"/>
      <c r="F51" s="1">
        <v>18657</v>
      </c>
      <c r="G51" s="1">
        <v>138776</v>
      </c>
      <c r="H51" s="1">
        <v>18840</v>
      </c>
      <c r="I51" s="2">
        <v>395</v>
      </c>
      <c r="J51" s="1">
        <v>2468715</v>
      </c>
      <c r="K51" s="1">
        <v>289228</v>
      </c>
      <c r="L51" s="1">
        <v>8535519</v>
      </c>
      <c r="M51" s="45"/>
      <c r="N51" s="37">
        <f>IFERROR(B51/J51,0)</f>
        <v>6.5137125994697648E-2</v>
      </c>
      <c r="O51" s="38">
        <f>IFERROR(I51/H51,0)</f>
        <v>2.0966029723991506E-2</v>
      </c>
      <c r="P51" s="36">
        <f>D51*250</f>
        <v>843000</v>
      </c>
      <c r="Q51" s="39">
        <f>ABS(P51-B51)/B51</f>
        <v>4.2423743042815829</v>
      </c>
    </row>
    <row r="52" spans="1:17" ht="15" thickBot="1" x14ac:dyDescent="0.35">
      <c r="A52" s="41" t="s">
        <v>9</v>
      </c>
      <c r="B52" s="1">
        <v>98027</v>
      </c>
      <c r="C52" s="2"/>
      <c r="D52" s="1">
        <v>2216</v>
      </c>
      <c r="E52" s="2"/>
      <c r="F52" s="1">
        <v>46054</v>
      </c>
      <c r="G52" s="1">
        <v>49757</v>
      </c>
      <c r="H52" s="1">
        <v>12873</v>
      </c>
      <c r="I52" s="2">
        <v>291</v>
      </c>
      <c r="J52" s="1">
        <v>2123908</v>
      </c>
      <c r="K52" s="1">
        <v>278915</v>
      </c>
      <c r="L52" s="1">
        <v>7614893</v>
      </c>
      <c r="M52" s="44"/>
      <c r="N52" s="37">
        <f>IFERROR(B52/J52,0)</f>
        <v>4.6154070703627467E-2</v>
      </c>
      <c r="O52" s="38">
        <f>IFERROR(I52/H52,0)</f>
        <v>2.2605453274295036E-2</v>
      </c>
      <c r="P52" s="36">
        <f>D52*250</f>
        <v>554000</v>
      </c>
      <c r="Q52" s="39">
        <f>ABS(P52-B52)/B52</f>
        <v>4.6515041774205068</v>
      </c>
    </row>
    <row r="53" spans="1:17" ht="15" thickBot="1" x14ac:dyDescent="0.35">
      <c r="A53" s="41" t="s">
        <v>56</v>
      </c>
      <c r="B53" s="1">
        <v>18555</v>
      </c>
      <c r="C53" s="2"/>
      <c r="D53" s="2">
        <v>387</v>
      </c>
      <c r="E53" s="2"/>
      <c r="F53" s="1">
        <v>13481</v>
      </c>
      <c r="G53" s="1">
        <v>4687</v>
      </c>
      <c r="H53" s="1">
        <v>10354</v>
      </c>
      <c r="I53" s="2">
        <v>216</v>
      </c>
      <c r="J53" s="1">
        <v>644019</v>
      </c>
      <c r="K53" s="1">
        <v>359356</v>
      </c>
      <c r="L53" s="1">
        <v>1792147</v>
      </c>
      <c r="M53" s="44"/>
      <c r="N53" s="37">
        <f>IFERROR(B53/J53,0)</f>
        <v>2.8811261779543771E-2</v>
      </c>
      <c r="O53" s="38">
        <f>IFERROR(I53/H53,0)</f>
        <v>2.0861502800849915E-2</v>
      </c>
      <c r="P53" s="36">
        <f>D53*250</f>
        <v>96750</v>
      </c>
      <c r="Q53" s="39">
        <f>ABS(P53-B53)/B53</f>
        <v>4.2142279708973325</v>
      </c>
    </row>
    <row r="54" spans="1:17" ht="15" thickBot="1" x14ac:dyDescent="0.35">
      <c r="A54" s="41" t="s">
        <v>22</v>
      </c>
      <c r="B54" s="1">
        <v>155471</v>
      </c>
      <c r="C54" s="2"/>
      <c r="D54" s="1">
        <v>1508</v>
      </c>
      <c r="E54" s="2"/>
      <c r="F54" s="1">
        <v>123196</v>
      </c>
      <c r="G54" s="1">
        <v>30767</v>
      </c>
      <c r="H54" s="1">
        <v>26702</v>
      </c>
      <c r="I54" s="2">
        <v>259</v>
      </c>
      <c r="J54" s="1">
        <v>1712425</v>
      </c>
      <c r="K54" s="1">
        <v>294108</v>
      </c>
      <c r="L54" s="1">
        <v>5822434</v>
      </c>
      <c r="M54" s="44"/>
      <c r="N54" s="37">
        <f>IFERROR(B54/J54,0)</f>
        <v>9.0789961604157851E-2</v>
      </c>
      <c r="O54" s="38">
        <f>IFERROR(I54/H54,0)</f>
        <v>9.6996479664444614E-3</v>
      </c>
      <c r="P54" s="36">
        <f>D54*250</f>
        <v>377000</v>
      </c>
      <c r="Q54" s="39">
        <f>ABS(P54-B54)/B54</f>
        <v>1.4248895292369639</v>
      </c>
    </row>
    <row r="55" spans="1:17" ht="15" thickBot="1" x14ac:dyDescent="0.35">
      <c r="A55" s="48" t="s">
        <v>55</v>
      </c>
      <c r="B55" s="29">
        <v>7964</v>
      </c>
      <c r="C55" s="13"/>
      <c r="D55" s="13">
        <v>57</v>
      </c>
      <c r="E55" s="13"/>
      <c r="F55" s="29">
        <v>6181</v>
      </c>
      <c r="G55" s="29">
        <v>1726</v>
      </c>
      <c r="H55" s="29">
        <v>13760</v>
      </c>
      <c r="I55" s="13">
        <v>98</v>
      </c>
      <c r="J55" s="29">
        <v>194996</v>
      </c>
      <c r="K55" s="29">
        <v>336921</v>
      </c>
      <c r="L55" s="29">
        <v>578759</v>
      </c>
      <c r="M55" s="44"/>
      <c r="N55" s="37">
        <f>IFERROR(B55/J55,0)</f>
        <v>4.0841863422839443E-2</v>
      </c>
      <c r="O55" s="38">
        <f>IFERROR(I55/H55,0)</f>
        <v>7.1220930232558143E-3</v>
      </c>
      <c r="P55" s="36">
        <f>D55*250</f>
        <v>14250</v>
      </c>
      <c r="Q55" s="39">
        <f>ABS(P55-B55)/B55</f>
        <v>0.78930185836263189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13369B91-0034-485F-84B8-DF641ABBAC0D}"/>
    <hyperlink ref="A47" r:id="rId2" display="https://www.worldometers.info/coronavirus/usa/texas/" xr:uid="{F6429502-CFF4-4311-8959-13914B12AE9A}"/>
    <hyperlink ref="A11" r:id="rId3" display="https://www.worldometers.info/coronavirus/usa/florida/" xr:uid="{90565DD7-83AE-4F79-9A47-EE96D9FFF9C6}"/>
    <hyperlink ref="A35" r:id="rId4" display="https://www.worldometers.info/coronavirus/usa/new-york/" xr:uid="{F04CC989-5FFC-4935-B0ED-8387A7FC5837}"/>
    <hyperlink ref="A12" r:id="rId5" display="https://www.worldometers.info/coronavirus/usa/georgia/" xr:uid="{62B52B0A-EA03-47CD-9D14-AA500B703005}"/>
    <hyperlink ref="A16" r:id="rId6" display="https://www.worldometers.info/coronavirus/usa/illinois/" xr:uid="{DE55BED1-09D6-46DF-A722-6F538C9972C7}"/>
    <hyperlink ref="A36" r:id="rId7" display="https://www.worldometers.info/coronavirus/usa/north-carolina/" xr:uid="{740403D2-F9A6-47B1-A3C3-AF71DB75C38C}"/>
    <hyperlink ref="A4" r:id="rId8" display="https://www.worldometers.info/coronavirus/usa/arizona/" xr:uid="{2E72D058-69E4-489E-B6C1-E120E3DC6FD3}"/>
    <hyperlink ref="A33" r:id="rId9" display="https://www.worldometers.info/coronavirus/usa/new-jersey/" xr:uid="{6B4D9047-58B2-4D67-B79D-A536F7429ADF}"/>
    <hyperlink ref="A46" r:id="rId10" display="https://www.worldometers.info/coronavirus/usa/tennessee/" xr:uid="{FBE8766A-0765-4EA5-9A94-DD04A247C4C1}"/>
    <hyperlink ref="A41" r:id="rId11" display="https://www.worldometers.info/coronavirus/usa/pennsylvania/" xr:uid="{05A90E89-A0E9-4693-A606-1649037DFFF6}"/>
    <hyperlink ref="A21" r:id="rId12" display="https://www.worldometers.info/coronavirus/usa/louisiana/" xr:uid="{87FAF83B-5402-4423-9C1B-5260AD106A3A}"/>
    <hyperlink ref="A38" r:id="rId13" display="https://www.worldometers.info/coronavirus/usa/ohio/" xr:uid="{4B53736E-BDED-4E5A-AAF0-A40CD0A47397}"/>
    <hyperlink ref="A2" r:id="rId14" display="https://www.worldometers.info/coronavirus/usa/alabama/" xr:uid="{DAB7C333-950B-416B-84AA-EC3C48C76DD6}"/>
    <hyperlink ref="A51" r:id="rId15" display="https://www.worldometers.info/coronavirus/usa/virginia/" xr:uid="{D70B7F38-71FD-49DB-8A27-2C811046586F}"/>
    <hyperlink ref="A44" r:id="rId16" display="https://www.worldometers.info/coronavirus/usa/south-carolina/" xr:uid="{8A690D09-D677-4995-BB53-D9B5DA204E11}"/>
    <hyperlink ref="A54" r:id="rId17" display="https://www.worldometers.info/coronavirus/usa/wisconsin/" xr:uid="{016D8662-0A7E-4742-ADA2-F50A34C26E5D}"/>
    <hyperlink ref="A28" r:id="rId18" display="https://www.worldometers.info/coronavirus/usa/missouri/" xr:uid="{A2FF9407-F71F-4421-BD81-0BB23DAD57FD}"/>
    <hyperlink ref="A25" r:id="rId19" display="https://www.worldometers.info/coronavirus/usa/michigan/" xr:uid="{2E53C068-614D-4C55-B4C7-4904C07D94D3}"/>
    <hyperlink ref="A24" r:id="rId20" display="https://www.worldometers.info/coronavirus/usa/massachusetts/" xr:uid="{61E45C56-3534-46CC-A166-34F959546CCE}"/>
    <hyperlink ref="A17" r:id="rId21" display="https://www.worldometers.info/coronavirus/usa/indiana/" xr:uid="{89C2D2A4-E9BD-4567-8BFF-99699A0DCF6B}"/>
    <hyperlink ref="A23" r:id="rId22" display="https://www.worldometers.info/coronavirus/usa/maryland/" xr:uid="{3209BC47-30F9-4108-B05D-AE2D1D8671EF}"/>
    <hyperlink ref="A26" r:id="rId23" display="https://www.worldometers.info/coronavirus/usa/minnesota/" xr:uid="{7BF01720-D0DF-40B6-BC79-F47705B8DB30}"/>
    <hyperlink ref="A27" r:id="rId24" display="https://www.worldometers.info/coronavirus/usa/mississippi/" xr:uid="{F26A4493-F4B9-4ABD-9C74-EC33CC903069}"/>
    <hyperlink ref="A18" r:id="rId25" display="https://www.worldometers.info/coronavirus/usa/iowa/" xr:uid="{039F402A-CC2E-433A-B139-C648EA7369F3}"/>
    <hyperlink ref="A39" r:id="rId26" display="https://www.worldometers.info/coronavirus/usa/oklahoma/" xr:uid="{817A086C-FB70-4661-B06E-E15D0840A64D}"/>
    <hyperlink ref="A52" r:id="rId27" display="https://www.worldometers.info/coronavirus/usa/washington/" xr:uid="{71F263EA-7840-4654-86BA-EBADBEA31CCA}"/>
    <hyperlink ref="A5" r:id="rId28" display="https://www.worldometers.info/coronavirus/usa/arkansas/" xr:uid="{500350BD-87E9-4D1D-BC8E-C4E5EE9D4E5F}"/>
    <hyperlink ref="A49" r:id="rId29" display="https://www.worldometers.info/coronavirus/usa/utah/" xr:uid="{806CD96E-5982-40CC-A823-F50CE7264209}"/>
    <hyperlink ref="A31" r:id="rId30" display="https://www.worldometers.info/coronavirus/usa/nevada/" xr:uid="{83B33555-B0CD-4D51-B970-5496EC29D791}"/>
    <hyperlink ref="A20" r:id="rId31" display="https://www.worldometers.info/coronavirus/usa/kentucky/" xr:uid="{102C50C0-AD73-4889-A104-D971CD30F904}"/>
    <hyperlink ref="A7" r:id="rId32" display="https://www.worldometers.info/coronavirus/usa/colorado/" xr:uid="{C250EEB0-E86B-4616-974B-610BA74530E1}"/>
    <hyperlink ref="A19" r:id="rId33" display="https://www.worldometers.info/coronavirus/usa/kansas/" xr:uid="{3DDF2D3A-AF01-4A2A-8740-7407ADE051F9}"/>
    <hyperlink ref="A8" r:id="rId34" display="https://www.worldometers.info/coronavirus/usa/connecticut/" xr:uid="{440CC573-D7F8-4F88-B763-265E0707C169}"/>
    <hyperlink ref="A30" r:id="rId35" display="https://www.worldometers.info/coronavirus/usa/nebraska/" xr:uid="{DA56391A-E553-457E-BF28-13FF5DB7CD49}"/>
    <hyperlink ref="A15" r:id="rId36" display="https://www.worldometers.info/coronavirus/usa/idaho/" xr:uid="{47AD8369-9E8E-4443-B721-D4D7F255F242}"/>
    <hyperlink ref="A40" r:id="rId37" display="https://www.worldometers.info/coronavirus/usa/oregon/" xr:uid="{E7D967E2-48E3-4786-B73F-F2512B400F5F}"/>
    <hyperlink ref="A34" r:id="rId38" display="https://www.worldometers.info/coronavirus/usa/new-mexico/" xr:uid="{D9FCFBD5-1F80-408B-8423-5E74A5A26888}"/>
    <hyperlink ref="A45" r:id="rId39" display="https://www.worldometers.info/coronavirus/usa/south-dakota/" xr:uid="{013DE7EA-23E2-4BE5-97CD-47562F1DA6FF}"/>
    <hyperlink ref="A37" r:id="rId40" display="https://www.worldometers.info/coronavirus/usa/north-dakota/" xr:uid="{EE98A3C1-09EC-4999-A8FD-B6AB07ABF063}"/>
    <hyperlink ref="A43" r:id="rId41" display="https://www.worldometers.info/coronavirus/usa/rhode-island/" xr:uid="{7423A010-2545-401F-A637-12438D973108}"/>
    <hyperlink ref="A9" r:id="rId42" display="https://www.worldometers.info/coronavirus/usa/delaware/" xr:uid="{81B9B40A-3314-4849-8C1D-3C11BCB06D05}"/>
    <hyperlink ref="A29" r:id="rId43" display="https://www.worldometers.info/coronavirus/usa/montana/" xr:uid="{C07C82E3-A5D1-4C17-BF16-AFC707693142}"/>
    <hyperlink ref="A53" r:id="rId44" display="https://www.worldometers.info/coronavirus/usa/west-virginia/" xr:uid="{0C94752A-F2F4-43ED-87E6-1CDD968E3C94}"/>
    <hyperlink ref="A10" r:id="rId45" display="https://www.worldometers.info/coronavirus/usa/district-of-columbia/" xr:uid="{805A1846-226B-4B59-8C34-C6578C10C2C4}"/>
    <hyperlink ref="A14" r:id="rId46" display="https://www.worldometers.info/coronavirus/usa/hawaii/" xr:uid="{4FB1D2A4-708D-41EB-AB62-67918413EBBE}"/>
    <hyperlink ref="A3" r:id="rId47" display="https://www.worldometers.info/coronavirus/usa/alaska/" xr:uid="{812D0CA6-EBB9-49EE-8576-545FAEEE73D7}"/>
    <hyperlink ref="A32" r:id="rId48" display="https://www.worldometers.info/coronavirus/usa/new-hampshire/" xr:uid="{51555228-CC2A-4DFF-A588-54383EBB05DB}"/>
    <hyperlink ref="A55" r:id="rId49" display="https://www.worldometers.info/coronavirus/usa/wyoming/" xr:uid="{678B9E19-EC0D-438A-B700-78C640F2FF45}"/>
    <hyperlink ref="A22" r:id="rId50" display="https://www.worldometers.info/coronavirus/usa/maine/" xr:uid="{AA9917B9-E75C-4A9F-A4CA-0EEDC91FF041}"/>
    <hyperlink ref="A50" r:id="rId51" display="https://www.worldometers.info/coronavirus/usa/vermont/" xr:uid="{11FDEAB5-0DF7-4656-A111-716BEFBFE1E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5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2665</v>
      </c>
    </row>
    <row r="3" spans="1:2" ht="15" thickBot="1" x14ac:dyDescent="0.4">
      <c r="A3" s="41" t="s">
        <v>52</v>
      </c>
      <c r="B3" s="31">
        <v>60</v>
      </c>
    </row>
    <row r="4" spans="1:2" ht="15" thickBot="1" x14ac:dyDescent="0.4">
      <c r="A4" s="41" t="s">
        <v>33</v>
      </c>
      <c r="B4" s="31">
        <v>5767</v>
      </c>
    </row>
    <row r="5" spans="1:2" ht="15" thickBot="1" x14ac:dyDescent="0.4">
      <c r="A5" s="41" t="s">
        <v>34</v>
      </c>
      <c r="B5" s="31">
        <v>1611</v>
      </c>
    </row>
    <row r="6" spans="1:2" ht="15" thickBot="1" x14ac:dyDescent="0.4">
      <c r="A6" s="41" t="s">
        <v>10</v>
      </c>
      <c r="B6" s="31">
        <v>16656</v>
      </c>
    </row>
    <row r="7" spans="1:2" ht="15" thickBot="1" x14ac:dyDescent="0.4">
      <c r="A7" s="41" t="s">
        <v>18</v>
      </c>
      <c r="B7" s="31">
        <v>2153</v>
      </c>
    </row>
    <row r="8" spans="1:2" ht="15" thickBot="1" x14ac:dyDescent="0.4">
      <c r="A8" s="41" t="s">
        <v>23</v>
      </c>
      <c r="B8" s="31">
        <v>4533</v>
      </c>
    </row>
    <row r="9" spans="1:2" ht="15" thickBot="1" x14ac:dyDescent="0.4">
      <c r="A9" s="41" t="s">
        <v>43</v>
      </c>
      <c r="B9" s="31">
        <v>659</v>
      </c>
    </row>
    <row r="10" spans="1:2" ht="29.5" thickBot="1" x14ac:dyDescent="0.4">
      <c r="A10" s="41" t="s">
        <v>63</v>
      </c>
      <c r="B10" s="31">
        <v>637</v>
      </c>
    </row>
    <row r="11" spans="1:2" ht="15" thickBot="1" x14ac:dyDescent="0.4">
      <c r="A11" s="41" t="s">
        <v>13</v>
      </c>
      <c r="B11" s="31">
        <v>15534</v>
      </c>
    </row>
    <row r="12" spans="1:2" ht="15" thickBot="1" x14ac:dyDescent="0.4">
      <c r="A12" s="41" t="s">
        <v>16</v>
      </c>
      <c r="B12" s="31">
        <v>7454</v>
      </c>
    </row>
    <row r="13" spans="1:2" ht="15" thickBot="1" x14ac:dyDescent="0.4">
      <c r="A13" s="42" t="s">
        <v>64</v>
      </c>
      <c r="B13" s="31">
        <v>61</v>
      </c>
    </row>
    <row r="14" spans="1:2" ht="15" thickBot="1" x14ac:dyDescent="0.4">
      <c r="A14" s="41" t="s">
        <v>47</v>
      </c>
      <c r="B14" s="31">
        <v>173</v>
      </c>
    </row>
    <row r="15" spans="1:2" ht="15" thickBot="1" x14ac:dyDescent="0.4">
      <c r="A15" s="41" t="s">
        <v>49</v>
      </c>
      <c r="B15" s="31">
        <v>512</v>
      </c>
    </row>
    <row r="16" spans="1:2" ht="15" thickBot="1" x14ac:dyDescent="0.4">
      <c r="A16" s="41" t="s">
        <v>12</v>
      </c>
      <c r="B16" s="31">
        <v>9272</v>
      </c>
    </row>
    <row r="17" spans="1:2" ht="15" thickBot="1" x14ac:dyDescent="0.4">
      <c r="A17" s="41" t="s">
        <v>27</v>
      </c>
      <c r="B17" s="31">
        <v>3822</v>
      </c>
    </row>
    <row r="18" spans="1:2" ht="15" thickBot="1" x14ac:dyDescent="0.4">
      <c r="A18" s="41" t="s">
        <v>41</v>
      </c>
      <c r="B18" s="31">
        <v>1491</v>
      </c>
    </row>
    <row r="19" spans="1:2" ht="15" thickBot="1" x14ac:dyDescent="0.4">
      <c r="A19" s="41" t="s">
        <v>45</v>
      </c>
      <c r="B19" s="31">
        <v>801</v>
      </c>
    </row>
    <row r="20" spans="1:2" ht="15" thickBot="1" x14ac:dyDescent="0.4">
      <c r="A20" s="41" t="s">
        <v>38</v>
      </c>
      <c r="B20" s="31">
        <v>1269</v>
      </c>
    </row>
    <row r="21" spans="1:2" ht="15" thickBot="1" x14ac:dyDescent="0.4">
      <c r="A21" s="41" t="s">
        <v>14</v>
      </c>
      <c r="B21" s="31">
        <v>5679</v>
      </c>
    </row>
    <row r="22" spans="1:2" ht="15" thickBot="1" x14ac:dyDescent="0.4">
      <c r="A22" s="41" t="s">
        <v>39</v>
      </c>
      <c r="B22" s="31">
        <v>143</v>
      </c>
    </row>
    <row r="23" spans="1:2" ht="15" thickBot="1" x14ac:dyDescent="0.4">
      <c r="A23" s="41" t="s">
        <v>26</v>
      </c>
      <c r="B23" s="31">
        <v>4012</v>
      </c>
    </row>
    <row r="24" spans="1:2" ht="15" thickBot="1" x14ac:dyDescent="0.4">
      <c r="A24" s="41" t="s">
        <v>17</v>
      </c>
      <c r="B24" s="31">
        <v>9630</v>
      </c>
    </row>
    <row r="25" spans="1:2" ht="15" thickBot="1" x14ac:dyDescent="0.4">
      <c r="A25" s="41" t="s">
        <v>11</v>
      </c>
      <c r="B25" s="31">
        <v>7255</v>
      </c>
    </row>
    <row r="26" spans="1:2" ht="15" thickBot="1" x14ac:dyDescent="0.4">
      <c r="A26" s="41" t="s">
        <v>32</v>
      </c>
      <c r="B26" s="31">
        <v>2204</v>
      </c>
    </row>
    <row r="27" spans="1:2" ht="15" thickBot="1" x14ac:dyDescent="0.4">
      <c r="A27" s="41" t="s">
        <v>30</v>
      </c>
      <c r="B27" s="31">
        <v>3115</v>
      </c>
    </row>
    <row r="28" spans="1:2" ht="15" thickBot="1" x14ac:dyDescent="0.4">
      <c r="A28" s="41" t="s">
        <v>35</v>
      </c>
      <c r="B28" s="31">
        <v>2533</v>
      </c>
    </row>
    <row r="29" spans="1:2" ht="15" thickBot="1" x14ac:dyDescent="0.4">
      <c r="A29" s="41" t="s">
        <v>51</v>
      </c>
      <c r="B29" s="31">
        <v>217</v>
      </c>
    </row>
    <row r="30" spans="1:2" ht="15" thickBot="1" x14ac:dyDescent="0.4">
      <c r="A30" s="41" t="s">
        <v>50</v>
      </c>
      <c r="B30" s="31">
        <v>527</v>
      </c>
    </row>
    <row r="31" spans="1:2" ht="15" thickBot="1" x14ac:dyDescent="0.4">
      <c r="A31" s="41" t="s">
        <v>31</v>
      </c>
      <c r="B31" s="31">
        <v>1674</v>
      </c>
    </row>
    <row r="32" spans="1:2" ht="29.5" thickBot="1" x14ac:dyDescent="0.4">
      <c r="A32" s="41" t="s">
        <v>42</v>
      </c>
      <c r="B32" s="31">
        <v>456</v>
      </c>
    </row>
    <row r="33" spans="1:2" ht="15" thickBot="1" x14ac:dyDescent="0.4">
      <c r="A33" s="41" t="s">
        <v>8</v>
      </c>
      <c r="B33" s="31">
        <v>16310</v>
      </c>
    </row>
    <row r="34" spans="1:2" ht="15" thickBot="1" x14ac:dyDescent="0.4">
      <c r="A34" s="41" t="s">
        <v>44</v>
      </c>
      <c r="B34" s="31">
        <v>918</v>
      </c>
    </row>
    <row r="35" spans="1:2" ht="15" thickBot="1" x14ac:dyDescent="0.4">
      <c r="A35" s="41" t="s">
        <v>7</v>
      </c>
      <c r="B35" s="31">
        <v>33403</v>
      </c>
    </row>
    <row r="36" spans="1:2" ht="15" thickBot="1" x14ac:dyDescent="0.4">
      <c r="A36" s="41" t="s">
        <v>24</v>
      </c>
      <c r="B36" s="31">
        <v>3816</v>
      </c>
    </row>
    <row r="37" spans="1:2" ht="15" thickBot="1" x14ac:dyDescent="0.4">
      <c r="A37" s="41" t="s">
        <v>53</v>
      </c>
      <c r="B37" s="31">
        <v>357</v>
      </c>
    </row>
    <row r="38" spans="1:2" ht="15" thickBot="1" x14ac:dyDescent="0.4">
      <c r="A38" s="41" t="s">
        <v>21</v>
      </c>
      <c r="B38" s="31">
        <v>5024</v>
      </c>
    </row>
    <row r="39" spans="1:2" ht="15" thickBot="1" x14ac:dyDescent="0.4">
      <c r="A39" s="41" t="s">
        <v>46</v>
      </c>
      <c r="B39" s="31">
        <v>1119</v>
      </c>
    </row>
    <row r="40" spans="1:2" ht="15" thickBot="1" x14ac:dyDescent="0.4">
      <c r="A40" s="41" t="s">
        <v>37</v>
      </c>
      <c r="B40" s="31">
        <v>605</v>
      </c>
    </row>
    <row r="41" spans="1:2" ht="15" thickBot="1" x14ac:dyDescent="0.4">
      <c r="A41" s="41" t="s">
        <v>19</v>
      </c>
      <c r="B41" s="31">
        <v>8464</v>
      </c>
    </row>
    <row r="42" spans="1:2" ht="15" thickBot="1" x14ac:dyDescent="0.4">
      <c r="A42" s="42" t="s">
        <v>65</v>
      </c>
      <c r="B42" s="31">
        <v>742</v>
      </c>
    </row>
    <row r="43" spans="1:2" ht="15" thickBot="1" x14ac:dyDescent="0.4">
      <c r="A43" s="41" t="s">
        <v>40</v>
      </c>
      <c r="B43" s="31">
        <v>1139</v>
      </c>
    </row>
    <row r="44" spans="1:2" ht="15" thickBot="1" x14ac:dyDescent="0.4">
      <c r="A44" s="41" t="s">
        <v>25</v>
      </c>
      <c r="B44" s="31">
        <v>3576</v>
      </c>
    </row>
    <row r="45" spans="1:2" ht="15" thickBot="1" x14ac:dyDescent="0.4">
      <c r="A45" s="41" t="s">
        <v>54</v>
      </c>
      <c r="B45" s="31">
        <v>288</v>
      </c>
    </row>
    <row r="46" spans="1:2" ht="15" thickBot="1" x14ac:dyDescent="0.4">
      <c r="A46" s="41" t="s">
        <v>20</v>
      </c>
      <c r="B46" s="31">
        <v>2797</v>
      </c>
    </row>
    <row r="47" spans="1:2" ht="15" thickBot="1" x14ac:dyDescent="0.4">
      <c r="A47" s="41" t="s">
        <v>15</v>
      </c>
      <c r="B47" s="31">
        <v>17196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522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3372</v>
      </c>
    </row>
    <row r="52" spans="1:2" ht="15" thickBot="1" x14ac:dyDescent="0.4">
      <c r="A52" s="41" t="s">
        <v>9</v>
      </c>
      <c r="B52" s="31">
        <v>2216</v>
      </c>
    </row>
    <row r="53" spans="1:2" ht="15" thickBot="1" x14ac:dyDescent="0.4">
      <c r="A53" s="41" t="s">
        <v>56</v>
      </c>
      <c r="B53" s="31">
        <v>387</v>
      </c>
    </row>
    <row r="54" spans="1:2" ht="15" thickBot="1" x14ac:dyDescent="0.4">
      <c r="A54" s="41" t="s">
        <v>22</v>
      </c>
      <c r="B54" s="31">
        <v>1508</v>
      </c>
    </row>
    <row r="55" spans="1:2" ht="15" thickBot="1" x14ac:dyDescent="0.4">
      <c r="A55" s="48" t="s">
        <v>55</v>
      </c>
      <c r="B55" s="49">
        <v>57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05F8153C-4D22-4C17-8A3C-25DCE18EAEE2}"/>
    <hyperlink ref="A47" r:id="rId2" display="https://www.worldometers.info/coronavirus/usa/texas/" xr:uid="{B6A17E13-AC3E-4D1A-8B6C-49E69A73D5E7}"/>
    <hyperlink ref="A11" r:id="rId3" display="https://www.worldometers.info/coronavirus/usa/florida/" xr:uid="{DBB05D11-22EC-423F-97BE-E2E386E09D10}"/>
    <hyperlink ref="A35" r:id="rId4" display="https://www.worldometers.info/coronavirus/usa/new-york/" xr:uid="{FED7343A-88C2-4D2A-BCA4-5E42C36BB8D0}"/>
    <hyperlink ref="A12" r:id="rId5" display="https://www.worldometers.info/coronavirus/usa/georgia/" xr:uid="{10582FC9-F201-4F50-8CB3-E33CE6D838B1}"/>
    <hyperlink ref="A16" r:id="rId6" display="https://www.worldometers.info/coronavirus/usa/illinois/" xr:uid="{C0977216-9BA0-4675-83E8-52A82EBB4DFD}"/>
    <hyperlink ref="A36" r:id="rId7" display="https://www.worldometers.info/coronavirus/usa/north-carolina/" xr:uid="{B3E48104-6659-488B-A09D-F331BF0A7835}"/>
    <hyperlink ref="A4" r:id="rId8" display="https://www.worldometers.info/coronavirus/usa/arizona/" xr:uid="{A76194C7-FC6B-4CE4-9C29-A6368930F1F6}"/>
    <hyperlink ref="A33" r:id="rId9" display="https://www.worldometers.info/coronavirus/usa/new-jersey/" xr:uid="{1F892C62-AD7E-433B-8633-708EDB23FAA8}"/>
    <hyperlink ref="A46" r:id="rId10" display="https://www.worldometers.info/coronavirus/usa/tennessee/" xr:uid="{2D218CC6-FC95-4092-87EB-46EA0AD7EA9B}"/>
    <hyperlink ref="A41" r:id="rId11" display="https://www.worldometers.info/coronavirus/usa/pennsylvania/" xr:uid="{5547EE93-B809-4CAB-8A4D-C5FD87D8F987}"/>
    <hyperlink ref="A21" r:id="rId12" display="https://www.worldometers.info/coronavirus/usa/louisiana/" xr:uid="{74842860-B01C-4726-B05C-B9285006C9D9}"/>
    <hyperlink ref="A38" r:id="rId13" display="https://www.worldometers.info/coronavirus/usa/ohio/" xr:uid="{90AF099A-6B06-4809-85E4-9D396EDC96DF}"/>
    <hyperlink ref="A2" r:id="rId14" display="https://www.worldometers.info/coronavirus/usa/alabama/" xr:uid="{24801CB4-123C-4528-97D6-F8568FC9BCDB}"/>
    <hyperlink ref="A51" r:id="rId15" display="https://www.worldometers.info/coronavirus/usa/virginia/" xr:uid="{CC09085F-AB77-4C0F-B111-3AE7994FBACF}"/>
    <hyperlink ref="A44" r:id="rId16" display="https://www.worldometers.info/coronavirus/usa/south-carolina/" xr:uid="{793E646D-F9AD-4CAE-AA67-D00504BE522E}"/>
    <hyperlink ref="A54" r:id="rId17" display="https://www.worldometers.info/coronavirus/usa/wisconsin/" xr:uid="{FFC1BD05-254D-496E-8156-1E8C7436EBAA}"/>
    <hyperlink ref="A28" r:id="rId18" display="https://www.worldometers.info/coronavirus/usa/missouri/" xr:uid="{C2DE0383-7224-4672-B5FA-9AFED1977E85}"/>
    <hyperlink ref="A25" r:id="rId19" display="https://www.worldometers.info/coronavirus/usa/michigan/" xr:uid="{31720AE1-18DE-4F42-9FF3-E347A3999116}"/>
    <hyperlink ref="A24" r:id="rId20" display="https://www.worldometers.info/coronavirus/usa/massachusetts/" xr:uid="{2738449E-7311-4831-8B80-13A1A1C4BBE2}"/>
    <hyperlink ref="A17" r:id="rId21" display="https://www.worldometers.info/coronavirus/usa/indiana/" xr:uid="{227A2BF6-239B-4D2C-845D-3334C90740B4}"/>
    <hyperlink ref="A23" r:id="rId22" display="https://www.worldometers.info/coronavirus/usa/maryland/" xr:uid="{3942E4E9-D033-4361-AAE0-F30450E365AA}"/>
    <hyperlink ref="A26" r:id="rId23" display="https://www.worldometers.info/coronavirus/usa/minnesota/" xr:uid="{6264D4C9-EBAD-44D9-B98A-75EB527F364E}"/>
    <hyperlink ref="A27" r:id="rId24" display="https://www.worldometers.info/coronavirus/usa/mississippi/" xr:uid="{18B714DB-76D1-48DE-8EED-20BD6674CFA4}"/>
    <hyperlink ref="A18" r:id="rId25" display="https://www.worldometers.info/coronavirus/usa/iowa/" xr:uid="{1EE58B98-ABDD-460D-9139-845B145DDE15}"/>
    <hyperlink ref="A39" r:id="rId26" display="https://www.worldometers.info/coronavirus/usa/oklahoma/" xr:uid="{237BC69F-BEBF-40AA-9DE8-1A1F3CE632EE}"/>
    <hyperlink ref="A52" r:id="rId27" display="https://www.worldometers.info/coronavirus/usa/washington/" xr:uid="{D30E513B-85F9-4AC2-A0B9-746D72A77AB2}"/>
    <hyperlink ref="A5" r:id="rId28" display="https://www.worldometers.info/coronavirus/usa/arkansas/" xr:uid="{3A46F207-EFB3-42C0-BE00-201FF2E73B49}"/>
    <hyperlink ref="A49" r:id="rId29" display="https://www.worldometers.info/coronavirus/usa/utah/" xr:uid="{C399D69A-6EAF-4E77-8192-D662E8F83DFB}"/>
    <hyperlink ref="A31" r:id="rId30" display="https://www.worldometers.info/coronavirus/usa/nevada/" xr:uid="{9039E0DD-3EE3-43E1-8C29-BD6A34CD05B6}"/>
    <hyperlink ref="A20" r:id="rId31" display="https://www.worldometers.info/coronavirus/usa/kentucky/" xr:uid="{741A831E-B6EA-48B9-9FD1-13C78CA50556}"/>
    <hyperlink ref="A7" r:id="rId32" display="https://www.worldometers.info/coronavirus/usa/colorado/" xr:uid="{911F2133-41A9-422F-B6A0-8A305E97D8F5}"/>
    <hyperlink ref="A19" r:id="rId33" display="https://www.worldometers.info/coronavirus/usa/kansas/" xr:uid="{FA40B6E4-7914-44D7-B7BD-297C932096E5}"/>
    <hyperlink ref="A8" r:id="rId34" display="https://www.worldometers.info/coronavirus/usa/connecticut/" xr:uid="{35D69F93-D2FD-4551-A693-C32AE6B08B62}"/>
    <hyperlink ref="A30" r:id="rId35" display="https://www.worldometers.info/coronavirus/usa/nebraska/" xr:uid="{65A8C075-84B9-4283-B3F6-78042A962116}"/>
    <hyperlink ref="A15" r:id="rId36" display="https://www.worldometers.info/coronavirus/usa/idaho/" xr:uid="{C7A6DC9D-06FD-42A3-BD8B-AF43FF216FF1}"/>
    <hyperlink ref="A40" r:id="rId37" display="https://www.worldometers.info/coronavirus/usa/oregon/" xr:uid="{640E18D7-FB4D-4332-9D5F-5D3B482D6557}"/>
    <hyperlink ref="A34" r:id="rId38" display="https://www.worldometers.info/coronavirus/usa/new-mexico/" xr:uid="{2DEF4F60-6F1A-43D3-A248-9788A7C2955C}"/>
    <hyperlink ref="A45" r:id="rId39" display="https://www.worldometers.info/coronavirus/usa/south-dakota/" xr:uid="{B252CC43-E269-41E4-A6C6-C5CA8FE99D89}"/>
    <hyperlink ref="A37" r:id="rId40" display="https://www.worldometers.info/coronavirus/usa/north-dakota/" xr:uid="{97C82C8E-7F6D-4AE7-A0F2-F0ED1FE41AB7}"/>
    <hyperlink ref="A43" r:id="rId41" display="https://www.worldometers.info/coronavirus/usa/rhode-island/" xr:uid="{0C67CFA4-711D-41D1-A7E8-27A54FE1C2ED}"/>
    <hyperlink ref="A9" r:id="rId42" display="https://www.worldometers.info/coronavirus/usa/delaware/" xr:uid="{B784F80E-74FA-46F7-A243-202904CE63CB}"/>
    <hyperlink ref="A29" r:id="rId43" display="https://www.worldometers.info/coronavirus/usa/montana/" xr:uid="{72C67D2B-813C-4802-8C45-A175C7951507}"/>
    <hyperlink ref="A53" r:id="rId44" display="https://www.worldometers.info/coronavirus/usa/west-virginia/" xr:uid="{D76BC2AB-14ED-4DA4-A0D0-E8618AD38763}"/>
    <hyperlink ref="A10" r:id="rId45" display="https://www.worldometers.info/coronavirus/usa/district-of-columbia/" xr:uid="{5742A807-1485-4AEC-ACF7-41E79AC9E932}"/>
    <hyperlink ref="A14" r:id="rId46" display="https://www.worldometers.info/coronavirus/usa/hawaii/" xr:uid="{AE1E68D2-FDF1-4727-93FF-6482269A9822}"/>
    <hyperlink ref="A3" r:id="rId47" display="https://www.worldometers.info/coronavirus/usa/alaska/" xr:uid="{A9198000-58BB-4AB8-A75A-ACCCE0E9F529}"/>
    <hyperlink ref="A32" r:id="rId48" display="https://www.worldometers.info/coronavirus/usa/new-hampshire/" xr:uid="{C8C06F4D-2488-44E9-BFE1-20C81F8A9922}"/>
    <hyperlink ref="A55" r:id="rId49" display="https://www.worldometers.info/coronavirus/usa/wyoming/" xr:uid="{5D51DEF3-D819-4D1C-B480-B350AD6FB1F3}"/>
    <hyperlink ref="A22" r:id="rId50" display="https://www.worldometers.info/coronavirus/usa/maine/" xr:uid="{6993744E-8B21-4A91-849D-524DFD19E236}"/>
    <hyperlink ref="A50" r:id="rId51" display="https://www.worldometers.info/coronavirus/usa/vermont/" xr:uid="{438E5AF1-1EA8-4D0C-A596-5498FF8A97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2665</v>
      </c>
    </row>
    <row r="3" spans="1:3" ht="15" thickBot="1" x14ac:dyDescent="0.4">
      <c r="B3" s="41" t="s">
        <v>52</v>
      </c>
      <c r="C3" s="31">
        <v>60</v>
      </c>
    </row>
    <row r="4" spans="1:3" ht="15" thickBot="1" x14ac:dyDescent="0.4">
      <c r="A4" s="27" t="s">
        <v>33</v>
      </c>
      <c r="B4" s="41" t="s">
        <v>33</v>
      </c>
      <c r="C4" s="31">
        <v>5767</v>
      </c>
    </row>
    <row r="5" spans="1:3" ht="15" thickBot="1" x14ac:dyDescent="0.4">
      <c r="A5" s="27" t="s">
        <v>34</v>
      </c>
      <c r="B5" s="41" t="s">
        <v>34</v>
      </c>
      <c r="C5" s="31">
        <v>1611</v>
      </c>
    </row>
    <row r="6" spans="1:3" ht="15" thickBot="1" x14ac:dyDescent="0.4">
      <c r="A6" s="27" t="s">
        <v>10</v>
      </c>
      <c r="B6" s="41" t="s">
        <v>10</v>
      </c>
      <c r="C6" s="31">
        <v>16656</v>
      </c>
    </row>
    <row r="7" spans="1:3" ht="15" thickBot="1" x14ac:dyDescent="0.4">
      <c r="A7" s="27" t="s">
        <v>18</v>
      </c>
      <c r="B7" s="41" t="s">
        <v>18</v>
      </c>
      <c r="C7" s="31">
        <v>2153</v>
      </c>
    </row>
    <row r="8" spans="1:3" ht="15" thickBot="1" x14ac:dyDescent="0.4">
      <c r="A8" s="27" t="s">
        <v>23</v>
      </c>
      <c r="B8" s="41" t="s">
        <v>23</v>
      </c>
      <c r="C8" s="31">
        <v>4533</v>
      </c>
    </row>
    <row r="9" spans="1:3" ht="15" thickBot="1" x14ac:dyDescent="0.4">
      <c r="A9" s="27" t="s">
        <v>43</v>
      </c>
      <c r="B9" s="41" t="s">
        <v>43</v>
      </c>
      <c r="C9" s="31">
        <v>659</v>
      </c>
    </row>
    <row r="10" spans="1:3" ht="29.5" thickBot="1" x14ac:dyDescent="0.4">
      <c r="A10" s="27" t="s">
        <v>94</v>
      </c>
      <c r="B10" s="41" t="s">
        <v>63</v>
      </c>
      <c r="C10" s="31">
        <v>637</v>
      </c>
    </row>
    <row r="11" spans="1:3" ht="15" thickBot="1" x14ac:dyDescent="0.4">
      <c r="A11" s="27" t="s">
        <v>13</v>
      </c>
      <c r="B11" s="41" t="s">
        <v>13</v>
      </c>
      <c r="C11" s="31">
        <v>15534</v>
      </c>
    </row>
    <row r="12" spans="1:3" ht="15" thickBot="1" x14ac:dyDescent="0.4">
      <c r="A12" s="27" t="s">
        <v>16</v>
      </c>
      <c r="B12" s="41" t="s">
        <v>16</v>
      </c>
      <c r="C12" s="31">
        <v>7454</v>
      </c>
    </row>
    <row r="13" spans="1:3" ht="13" thickBot="1" x14ac:dyDescent="0.4">
      <c r="A13" s="27" t="s">
        <v>64</v>
      </c>
      <c r="B13" s="42" t="s">
        <v>64</v>
      </c>
      <c r="C13" s="31">
        <v>61</v>
      </c>
    </row>
    <row r="14" spans="1:3" ht="15" thickBot="1" x14ac:dyDescent="0.4">
      <c r="B14" s="41" t="s">
        <v>47</v>
      </c>
      <c r="C14" s="31">
        <v>173</v>
      </c>
    </row>
    <row r="15" spans="1:3" ht="15" thickBot="1" x14ac:dyDescent="0.4">
      <c r="A15" s="27" t="s">
        <v>49</v>
      </c>
      <c r="B15" s="41" t="s">
        <v>49</v>
      </c>
      <c r="C15" s="31">
        <v>512</v>
      </c>
    </row>
    <row r="16" spans="1:3" ht="15" thickBot="1" x14ac:dyDescent="0.4">
      <c r="A16" s="27" t="s">
        <v>12</v>
      </c>
      <c r="B16" s="41" t="s">
        <v>12</v>
      </c>
      <c r="C16" s="31">
        <v>9272</v>
      </c>
    </row>
    <row r="17" spans="1:3" ht="15" thickBot="1" x14ac:dyDescent="0.4">
      <c r="A17" s="27" t="s">
        <v>27</v>
      </c>
      <c r="B17" s="41" t="s">
        <v>27</v>
      </c>
      <c r="C17" s="31">
        <v>3822</v>
      </c>
    </row>
    <row r="18" spans="1:3" ht="15" thickBot="1" x14ac:dyDescent="0.4">
      <c r="A18" s="27" t="s">
        <v>41</v>
      </c>
      <c r="B18" s="41" t="s">
        <v>41</v>
      </c>
      <c r="C18" s="31">
        <v>1491</v>
      </c>
    </row>
    <row r="19" spans="1:3" ht="15" thickBot="1" x14ac:dyDescent="0.4">
      <c r="A19" s="27" t="s">
        <v>45</v>
      </c>
      <c r="B19" s="41" t="s">
        <v>45</v>
      </c>
      <c r="C19" s="31">
        <v>801</v>
      </c>
    </row>
    <row r="20" spans="1:3" ht="15" thickBot="1" x14ac:dyDescent="0.4">
      <c r="A20" s="27" t="s">
        <v>38</v>
      </c>
      <c r="B20" s="41" t="s">
        <v>38</v>
      </c>
      <c r="C20" s="31">
        <v>1269</v>
      </c>
    </row>
    <row r="21" spans="1:3" ht="15" thickBot="1" x14ac:dyDescent="0.4">
      <c r="A21" s="27" t="s">
        <v>14</v>
      </c>
      <c r="B21" s="41" t="s">
        <v>14</v>
      </c>
      <c r="C21" s="31">
        <v>5679</v>
      </c>
    </row>
    <row r="22" spans="1:3" ht="15" thickBot="1" x14ac:dyDescent="0.4">
      <c r="B22" s="41" t="s">
        <v>39</v>
      </c>
      <c r="C22" s="31">
        <v>143</v>
      </c>
    </row>
    <row r="23" spans="1:3" ht="15" thickBot="1" x14ac:dyDescent="0.4">
      <c r="A23" s="27" t="s">
        <v>26</v>
      </c>
      <c r="B23" s="41" t="s">
        <v>26</v>
      </c>
      <c r="C23" s="31">
        <v>4012</v>
      </c>
    </row>
    <row r="24" spans="1:3" ht="15" thickBot="1" x14ac:dyDescent="0.4">
      <c r="A24" s="27" t="s">
        <v>17</v>
      </c>
      <c r="B24" s="41" t="s">
        <v>17</v>
      </c>
      <c r="C24" s="31">
        <v>9630</v>
      </c>
    </row>
    <row r="25" spans="1:3" ht="15" thickBot="1" x14ac:dyDescent="0.4">
      <c r="A25" s="27" t="s">
        <v>11</v>
      </c>
      <c r="B25" s="41" t="s">
        <v>11</v>
      </c>
      <c r="C25" s="31">
        <v>7255</v>
      </c>
    </row>
    <row r="26" spans="1:3" ht="15" thickBot="1" x14ac:dyDescent="0.4">
      <c r="A26" s="27" t="s">
        <v>32</v>
      </c>
      <c r="B26" s="41" t="s">
        <v>32</v>
      </c>
      <c r="C26" s="31">
        <v>2204</v>
      </c>
    </row>
    <row r="27" spans="1:3" ht="15" thickBot="1" x14ac:dyDescent="0.4">
      <c r="A27" s="27" t="s">
        <v>30</v>
      </c>
      <c r="B27" s="41" t="s">
        <v>30</v>
      </c>
      <c r="C27" s="31">
        <v>3115</v>
      </c>
    </row>
    <row r="28" spans="1:3" ht="15" thickBot="1" x14ac:dyDescent="0.4">
      <c r="A28" s="27" t="s">
        <v>35</v>
      </c>
      <c r="B28" s="41" t="s">
        <v>35</v>
      </c>
      <c r="C28" s="31">
        <v>2533</v>
      </c>
    </row>
    <row r="29" spans="1:3" ht="15" thickBot="1" x14ac:dyDescent="0.4">
      <c r="B29" s="41" t="s">
        <v>51</v>
      </c>
      <c r="C29" s="31">
        <v>217</v>
      </c>
    </row>
    <row r="30" spans="1:3" ht="15" thickBot="1" x14ac:dyDescent="0.4">
      <c r="B30" s="41" t="s">
        <v>50</v>
      </c>
      <c r="C30" s="31">
        <v>527</v>
      </c>
    </row>
    <row r="31" spans="1:3" ht="15" thickBot="1" x14ac:dyDescent="0.4">
      <c r="A31" s="27" t="s">
        <v>31</v>
      </c>
      <c r="B31" s="41" t="s">
        <v>31</v>
      </c>
      <c r="C31" s="31">
        <v>1674</v>
      </c>
    </row>
    <row r="32" spans="1:3" ht="15" thickBot="1" x14ac:dyDescent="0.4">
      <c r="A32" s="27" t="s">
        <v>42</v>
      </c>
      <c r="B32" s="41" t="s">
        <v>42</v>
      </c>
      <c r="C32" s="31">
        <v>456</v>
      </c>
    </row>
    <row r="33" spans="1:3" ht="15" thickBot="1" x14ac:dyDescent="0.4">
      <c r="A33" s="27" t="s">
        <v>8</v>
      </c>
      <c r="B33" s="41" t="s">
        <v>8</v>
      </c>
      <c r="C33" s="31">
        <v>16310</v>
      </c>
    </row>
    <row r="34" spans="1:3" ht="15" thickBot="1" x14ac:dyDescent="0.4">
      <c r="A34" s="27" t="s">
        <v>44</v>
      </c>
      <c r="B34" s="41" t="s">
        <v>44</v>
      </c>
      <c r="C34" s="31">
        <v>918</v>
      </c>
    </row>
    <row r="35" spans="1:3" ht="15" thickBot="1" x14ac:dyDescent="0.4">
      <c r="A35" s="27" t="s">
        <v>7</v>
      </c>
      <c r="B35" s="41" t="s">
        <v>7</v>
      </c>
      <c r="C35" s="31">
        <v>33403</v>
      </c>
    </row>
    <row r="36" spans="1:3" ht="15" thickBot="1" x14ac:dyDescent="0.4">
      <c r="A36" s="27" t="s">
        <v>24</v>
      </c>
      <c r="B36" s="41" t="s">
        <v>24</v>
      </c>
      <c r="C36" s="31">
        <v>3816</v>
      </c>
    </row>
    <row r="37" spans="1:3" ht="15" thickBot="1" x14ac:dyDescent="0.4">
      <c r="B37" s="41" t="s">
        <v>53</v>
      </c>
      <c r="C37" s="31">
        <v>357</v>
      </c>
    </row>
    <row r="38" spans="1:3" ht="15" thickBot="1" x14ac:dyDescent="0.4">
      <c r="A38" s="27" t="s">
        <v>21</v>
      </c>
      <c r="B38" s="41" t="s">
        <v>21</v>
      </c>
      <c r="C38" s="31">
        <v>5024</v>
      </c>
    </row>
    <row r="39" spans="1:3" ht="15" thickBot="1" x14ac:dyDescent="0.4">
      <c r="A39" s="27" t="s">
        <v>46</v>
      </c>
      <c r="B39" s="41" t="s">
        <v>46</v>
      </c>
      <c r="C39" s="31">
        <v>1119</v>
      </c>
    </row>
    <row r="40" spans="1:3" ht="15" thickBot="1" x14ac:dyDescent="0.4">
      <c r="A40" s="27" t="s">
        <v>37</v>
      </c>
      <c r="B40" s="41" t="s">
        <v>37</v>
      </c>
      <c r="C40" s="31">
        <v>605</v>
      </c>
    </row>
    <row r="41" spans="1:3" ht="15" thickBot="1" x14ac:dyDescent="0.4">
      <c r="A41" s="27" t="s">
        <v>19</v>
      </c>
      <c r="B41" s="41" t="s">
        <v>19</v>
      </c>
      <c r="C41" s="31">
        <v>8464</v>
      </c>
    </row>
    <row r="42" spans="1:3" ht="13" thickBot="1" x14ac:dyDescent="0.4">
      <c r="A42" s="27" t="s">
        <v>65</v>
      </c>
      <c r="B42" s="42" t="s">
        <v>65</v>
      </c>
      <c r="C42" s="31">
        <v>742</v>
      </c>
    </row>
    <row r="43" spans="1:3" ht="15" thickBot="1" x14ac:dyDescent="0.4">
      <c r="B43" s="41" t="s">
        <v>40</v>
      </c>
      <c r="C43" s="31">
        <v>1139</v>
      </c>
    </row>
    <row r="44" spans="1:3" ht="15" thickBot="1" x14ac:dyDescent="0.4">
      <c r="A44" s="27" t="s">
        <v>25</v>
      </c>
      <c r="B44" s="41" t="s">
        <v>25</v>
      </c>
      <c r="C44" s="31">
        <v>3576</v>
      </c>
    </row>
    <row r="45" spans="1:3" ht="15" thickBot="1" x14ac:dyDescent="0.4">
      <c r="A45" s="27" t="s">
        <v>54</v>
      </c>
      <c r="B45" s="41" t="s">
        <v>54</v>
      </c>
      <c r="C45" s="31">
        <v>288</v>
      </c>
    </row>
    <row r="46" spans="1:3" ht="15" thickBot="1" x14ac:dyDescent="0.4">
      <c r="A46" s="27" t="s">
        <v>20</v>
      </c>
      <c r="B46" s="41" t="s">
        <v>20</v>
      </c>
      <c r="C46" s="31">
        <v>2797</v>
      </c>
    </row>
    <row r="47" spans="1:3" ht="15" thickBot="1" x14ac:dyDescent="0.4">
      <c r="A47" s="27" t="s">
        <v>15</v>
      </c>
      <c r="B47" s="41" t="s">
        <v>15</v>
      </c>
      <c r="C47" s="31">
        <v>17196</v>
      </c>
    </row>
    <row r="48" spans="1:3" ht="15" thickBot="1" x14ac:dyDescent="0.4">
      <c r="A48" s="27" t="s">
        <v>28</v>
      </c>
      <c r="B48" s="41" t="s">
        <v>28</v>
      </c>
      <c r="C48" s="31">
        <v>522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3372</v>
      </c>
    </row>
    <row r="51" spans="1:3" ht="15" thickBot="1" x14ac:dyDescent="0.4">
      <c r="A51" s="27" t="s">
        <v>9</v>
      </c>
      <c r="B51" s="41" t="s">
        <v>9</v>
      </c>
      <c r="C51" s="31">
        <v>2216</v>
      </c>
    </row>
    <row r="52" spans="1:3" ht="15" thickBot="1" x14ac:dyDescent="0.4">
      <c r="B52" s="41" t="s">
        <v>56</v>
      </c>
      <c r="C52" s="31">
        <v>387</v>
      </c>
    </row>
    <row r="53" spans="1:3" ht="15" thickBot="1" x14ac:dyDescent="0.4">
      <c r="A53" s="27" t="s">
        <v>22</v>
      </c>
      <c r="B53" s="41" t="s">
        <v>22</v>
      </c>
      <c r="C53" s="31">
        <v>1508</v>
      </c>
    </row>
    <row r="54" spans="1:3" ht="15" thickBot="1" x14ac:dyDescent="0.4">
      <c r="A54" s="27" t="s">
        <v>55</v>
      </c>
      <c r="B54" s="48" t="s">
        <v>55</v>
      </c>
      <c r="C54" s="49">
        <v>57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87E66C5-66F6-44F6-81D8-2FCE8E705144}"/>
    <hyperlink ref="B47" r:id="rId2" display="https://www.worldometers.info/coronavirus/usa/texas/" xr:uid="{294ED4F7-6DD3-48D4-94A7-10DF2EC5C000}"/>
    <hyperlink ref="B11" r:id="rId3" display="https://www.worldometers.info/coronavirus/usa/florida/" xr:uid="{217CF26C-9506-4094-BA69-4F6791AA72B5}"/>
    <hyperlink ref="B35" r:id="rId4" display="https://www.worldometers.info/coronavirus/usa/new-york/" xr:uid="{D6C8E2AE-4A36-45E0-AFA1-42CBA5A63D46}"/>
    <hyperlink ref="B12" r:id="rId5" display="https://www.worldometers.info/coronavirus/usa/georgia/" xr:uid="{152A9EF3-923F-4E40-B6DE-184838EA59BC}"/>
    <hyperlink ref="B16" r:id="rId6" display="https://www.worldometers.info/coronavirus/usa/illinois/" xr:uid="{4E69C796-13F9-492E-96D9-BF544B524DDE}"/>
    <hyperlink ref="B36" r:id="rId7" display="https://www.worldometers.info/coronavirus/usa/north-carolina/" xr:uid="{E394BFAC-2B61-4DDB-8547-D037C941DCA1}"/>
    <hyperlink ref="B4" r:id="rId8" display="https://www.worldometers.info/coronavirus/usa/arizona/" xr:uid="{4D1D8AE2-AA0B-4987-A53B-26B379FC80DD}"/>
    <hyperlink ref="B33" r:id="rId9" display="https://www.worldometers.info/coronavirus/usa/new-jersey/" xr:uid="{20EBC5FC-7FEA-439A-B3E3-5E4E31F826E9}"/>
    <hyperlink ref="B46" r:id="rId10" display="https://www.worldometers.info/coronavirus/usa/tennessee/" xr:uid="{4D63C010-2617-427D-8276-6062A14CBF50}"/>
    <hyperlink ref="B41" r:id="rId11" display="https://www.worldometers.info/coronavirus/usa/pennsylvania/" xr:uid="{D67DF2D9-6147-4E66-8211-AAFF8B722D9E}"/>
    <hyperlink ref="B21" r:id="rId12" display="https://www.worldometers.info/coronavirus/usa/louisiana/" xr:uid="{36C37678-2E92-4B96-A7E6-4B2541A6EB62}"/>
    <hyperlink ref="B38" r:id="rId13" display="https://www.worldometers.info/coronavirus/usa/ohio/" xr:uid="{9A6304EB-53D3-4DEC-93CC-79756D83612C}"/>
    <hyperlink ref="B2" r:id="rId14" display="https://www.worldometers.info/coronavirus/usa/alabama/" xr:uid="{08E8FB25-ACFC-44B5-9C16-3A6D43D35AEA}"/>
    <hyperlink ref="B50" r:id="rId15" display="https://www.worldometers.info/coronavirus/usa/virginia/" xr:uid="{62A8B33D-B87A-4463-8695-372438989201}"/>
    <hyperlink ref="B44" r:id="rId16" display="https://www.worldometers.info/coronavirus/usa/south-carolina/" xr:uid="{DFF98FC8-D471-4334-A794-6FA386BD70B1}"/>
    <hyperlink ref="B53" r:id="rId17" display="https://www.worldometers.info/coronavirus/usa/wisconsin/" xr:uid="{D3C7370B-ED98-4896-86B3-7E8489496AA1}"/>
    <hyperlink ref="B28" r:id="rId18" display="https://www.worldometers.info/coronavirus/usa/missouri/" xr:uid="{0A83C128-6CAF-4C93-8FBE-EEC7ECD9D909}"/>
    <hyperlink ref="B25" r:id="rId19" display="https://www.worldometers.info/coronavirus/usa/michigan/" xr:uid="{8B3E0488-C1CC-4450-A4BF-9F444F97D8B2}"/>
    <hyperlink ref="B24" r:id="rId20" display="https://www.worldometers.info/coronavirus/usa/massachusetts/" xr:uid="{26BD3A9E-AB4D-48E8-9554-A1016D3A6ABE}"/>
    <hyperlink ref="B17" r:id="rId21" display="https://www.worldometers.info/coronavirus/usa/indiana/" xr:uid="{5CFCA41B-C06A-4B68-AEDB-BAC84C475CB6}"/>
    <hyperlink ref="B23" r:id="rId22" display="https://www.worldometers.info/coronavirus/usa/maryland/" xr:uid="{F5B69D99-2093-4335-B8F3-30A93725EF87}"/>
    <hyperlink ref="B26" r:id="rId23" display="https://www.worldometers.info/coronavirus/usa/minnesota/" xr:uid="{56E757B3-C83E-4F65-A921-23BB4AD3EA53}"/>
    <hyperlink ref="B27" r:id="rId24" display="https://www.worldometers.info/coronavirus/usa/mississippi/" xr:uid="{DBF6649C-4DEC-4C83-83F5-861CE38746FF}"/>
    <hyperlink ref="B18" r:id="rId25" display="https://www.worldometers.info/coronavirus/usa/iowa/" xr:uid="{FA398F83-D37E-4552-BF96-93B92459684A}"/>
    <hyperlink ref="B39" r:id="rId26" display="https://www.worldometers.info/coronavirus/usa/oklahoma/" xr:uid="{64A0E183-EBA1-4277-95F1-1BB8FCCEBC4C}"/>
    <hyperlink ref="B51" r:id="rId27" display="https://www.worldometers.info/coronavirus/usa/washington/" xr:uid="{1052CBC4-5505-4AC8-9CCB-26C9DA6786C0}"/>
    <hyperlink ref="B5" r:id="rId28" display="https://www.worldometers.info/coronavirus/usa/arkansas/" xr:uid="{7BE85DA9-2ADF-4196-98E3-FAC214C06366}"/>
    <hyperlink ref="B48" r:id="rId29" display="https://www.worldometers.info/coronavirus/usa/utah/" xr:uid="{30B21CB6-E6E4-4741-B1A8-1F18FE23CA57}"/>
    <hyperlink ref="B31" r:id="rId30" display="https://www.worldometers.info/coronavirus/usa/nevada/" xr:uid="{96F1D7A7-3DAD-437A-9400-7089E5ECCBFD}"/>
    <hyperlink ref="B20" r:id="rId31" display="https://www.worldometers.info/coronavirus/usa/kentucky/" xr:uid="{1160961E-02DC-4DFB-AA29-63EF2602CC74}"/>
    <hyperlink ref="B7" r:id="rId32" display="https://www.worldometers.info/coronavirus/usa/colorado/" xr:uid="{8E3476D2-A26C-4C67-942E-FB5FD75E59E7}"/>
    <hyperlink ref="B19" r:id="rId33" display="https://www.worldometers.info/coronavirus/usa/kansas/" xr:uid="{386322F1-FF38-499C-AB30-B6689B05A792}"/>
    <hyperlink ref="B8" r:id="rId34" display="https://www.worldometers.info/coronavirus/usa/connecticut/" xr:uid="{70A79694-6F50-4B15-BA33-E57274AF5BDA}"/>
    <hyperlink ref="B30" r:id="rId35" display="https://www.worldometers.info/coronavirus/usa/nebraska/" xr:uid="{D69D6F4E-5245-419F-9D1D-DFA42BFF2930}"/>
    <hyperlink ref="B15" r:id="rId36" display="https://www.worldometers.info/coronavirus/usa/idaho/" xr:uid="{E16A3842-B48D-42C0-AAC8-0DA321850F07}"/>
    <hyperlink ref="B40" r:id="rId37" display="https://www.worldometers.info/coronavirus/usa/oregon/" xr:uid="{CB30057F-052E-4659-BCF2-AB6E9D616A9D}"/>
    <hyperlink ref="B34" r:id="rId38" display="https://www.worldometers.info/coronavirus/usa/new-mexico/" xr:uid="{7C2FC2F1-6FF2-4890-B854-90F88E0021B4}"/>
    <hyperlink ref="B45" r:id="rId39" display="https://www.worldometers.info/coronavirus/usa/south-dakota/" xr:uid="{CD5AB08B-6152-42F2-ABBD-986D39113BD1}"/>
    <hyperlink ref="B37" r:id="rId40" display="https://www.worldometers.info/coronavirus/usa/north-dakota/" xr:uid="{27839C4C-54FF-45A0-AF1C-200CFABA558E}"/>
    <hyperlink ref="B43" r:id="rId41" display="https://www.worldometers.info/coronavirus/usa/rhode-island/" xr:uid="{39891C55-9800-4C99-B9D1-CD2D0BBE4F20}"/>
    <hyperlink ref="B9" r:id="rId42" display="https://www.worldometers.info/coronavirus/usa/delaware/" xr:uid="{451E26E8-3F53-428A-89E6-A5B6BC194D13}"/>
    <hyperlink ref="B29" r:id="rId43" display="https://www.worldometers.info/coronavirus/usa/montana/" xr:uid="{7C3B8103-898C-4BD0-8636-4BE6F836F551}"/>
    <hyperlink ref="B52" r:id="rId44" display="https://www.worldometers.info/coronavirus/usa/west-virginia/" xr:uid="{CA45E095-7E92-4197-A498-F3935EE15DAD}"/>
    <hyperlink ref="B10" r:id="rId45" display="https://www.worldometers.info/coronavirus/usa/district-of-columbia/" xr:uid="{DCB0C03E-6CED-4501-84A9-E0320311EF32}"/>
    <hyperlink ref="B14" r:id="rId46" display="https://www.worldometers.info/coronavirus/usa/hawaii/" xr:uid="{06CDA0C8-6B16-4AF4-A75A-D4256AF19802}"/>
    <hyperlink ref="B3" r:id="rId47" display="https://www.worldometers.info/coronavirus/usa/alaska/" xr:uid="{8F065469-084C-4DF7-B595-DE3065C258A9}"/>
    <hyperlink ref="B32" r:id="rId48" display="https://www.worldometers.info/coronavirus/usa/new-hampshire/" xr:uid="{247EF20B-BF00-4FFB-A80A-9F82326D10D4}"/>
    <hyperlink ref="B54" r:id="rId49" display="https://www.worldometers.info/coronavirus/usa/wyoming/" xr:uid="{A6C19490-2600-4CE1-B5CC-56113F635D46}"/>
    <hyperlink ref="B22" r:id="rId50" display="https://www.worldometers.info/coronavirus/usa/maine/" xr:uid="{A2D4E525-256A-4EB9-8538-D95AF2558783}"/>
    <hyperlink ref="B49" r:id="rId51" display="https://www.worldometers.info/coronavirus/usa/vermont/" xr:uid="{C5F4010D-1A55-4B5B-94D6-9B2C894A1B3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2020-10-14T11:38:53Z</dcterms:modified>
</cp:coreProperties>
</file>