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390A7CA8-2687-479F-9AF8-5205F008E70E}" xr6:coauthVersionLast="45" xr6:coauthVersionMax="45" xr10:uidLastSave="{C31D4A74-3DA4-4FF8-B048-B8FCFADD7ECB}"/>
  <bookViews>
    <workbookView xWindow="10170" yWindow="-20760" windowWidth="26160" windowHeight="1831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3" i="3" l="1"/>
  <c r="L26" i="3" l="1"/>
  <c r="M26" i="3"/>
  <c r="N26" i="3"/>
  <c r="N56" i="3" l="1"/>
  <c r="N33" i="3"/>
  <c r="N46" i="3"/>
  <c r="N44" i="3"/>
  <c r="N2" i="3"/>
  <c r="N27" i="3"/>
  <c r="N52" i="3"/>
  <c r="N10" i="3"/>
  <c r="N14" i="3"/>
  <c r="N15" i="3"/>
  <c r="N50" i="3"/>
  <c r="N39" i="3"/>
  <c r="N25" i="3"/>
  <c r="N13" i="3"/>
  <c r="N34" i="3"/>
  <c r="N3" i="3"/>
  <c r="N8" i="3"/>
  <c r="N37" i="3"/>
  <c r="N54" i="3"/>
  <c r="N41" i="3"/>
  <c r="N36" i="3"/>
  <c r="N11" i="3"/>
  <c r="N21" i="3"/>
  <c r="N42" i="3"/>
  <c r="N23" i="3"/>
  <c r="N30" i="3"/>
  <c r="N18" i="3"/>
  <c r="N28" i="3"/>
  <c r="N49" i="3"/>
  <c r="N38" i="3"/>
  <c r="N5" i="3"/>
  <c r="N22" i="3"/>
  <c r="N17" i="3"/>
  <c r="N6" i="3"/>
  <c r="N4" i="3"/>
  <c r="N20" i="3"/>
  <c r="N45" i="3"/>
  <c r="N32" i="3"/>
  <c r="N43" i="3"/>
  <c r="N55" i="3"/>
  <c r="N29" i="3"/>
  <c r="N7" i="3"/>
  <c r="N48" i="3"/>
  <c r="N16" i="3"/>
  <c r="N24" i="3"/>
  <c r="N53" i="3"/>
  <c r="N40" i="3"/>
  <c r="N47" i="3"/>
  <c r="N9" i="3"/>
  <c r="N12" i="3"/>
  <c r="N35" i="3"/>
  <c r="N31" i="3"/>
  <c r="N51" i="3"/>
  <c r="N19" i="3"/>
  <c r="M6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6" i="3"/>
  <c r="L27" i="3"/>
  <c r="L20" i="3"/>
  <c r="L9" i="3"/>
  <c r="L30" i="3"/>
  <c r="L56" i="3"/>
  <c r="L23" i="3"/>
  <c r="L28" i="3"/>
  <c r="L21" i="3"/>
  <c r="L13" i="3"/>
  <c r="L31" i="3"/>
  <c r="L46" i="3"/>
  <c r="L8" i="3"/>
  <c r="L2" i="3"/>
  <c r="L35" i="3"/>
  <c r="L51" i="3"/>
  <c r="L49" i="3"/>
  <c r="L4" i="3"/>
  <c r="L14" i="3"/>
  <c r="L38" i="3"/>
  <c r="L48" i="3"/>
  <c r="L47" i="3"/>
  <c r="L10" i="3"/>
  <c r="L39" i="3"/>
  <c r="L11" i="3"/>
  <c r="L12" i="3"/>
  <c r="L16" i="3"/>
  <c r="L33" i="3"/>
  <c r="L37" i="3"/>
  <c r="L45" i="3"/>
  <c r="L32" i="3"/>
  <c r="L3" i="3"/>
  <c r="L41" i="3"/>
  <c r="L15" i="3"/>
  <c r="L36" i="3"/>
  <c r="L25" i="3"/>
  <c r="L40" i="3"/>
  <c r="L22" i="3"/>
  <c r="L5" i="3"/>
  <c r="L7" i="3"/>
  <c r="L24" i="3"/>
  <c r="L19" i="3"/>
  <c r="L53" i="3"/>
  <c r="L54" i="3"/>
  <c r="L29" i="3"/>
  <c r="L50" i="3"/>
  <c r="L17" i="3"/>
  <c r="L18" i="3"/>
  <c r="L42" i="3"/>
  <c r="L55" i="3"/>
  <c r="L44" i="3"/>
  <c r="L34" i="3"/>
  <c r="M25" i="3" l="1"/>
  <c r="M47" i="3"/>
  <c r="M49" i="3"/>
  <c r="M7" i="3"/>
  <c r="M56" i="3"/>
  <c r="M18" i="3"/>
  <c r="M40" i="3"/>
  <c r="M43" i="3"/>
  <c r="M38" i="3"/>
  <c r="M36" i="3"/>
  <c r="M39" i="3"/>
  <c r="M51" i="3"/>
  <c r="M10" i="3"/>
  <c r="M44" i="3"/>
  <c r="M52" i="3"/>
  <c r="M13" i="3"/>
  <c r="M14" i="3"/>
  <c r="M17" i="3"/>
  <c r="M27" i="3"/>
  <c r="M5" i="3"/>
  <c r="M4" i="3"/>
  <c r="M30" i="3"/>
  <c r="M41" i="3"/>
  <c r="M46" i="3"/>
  <c r="M31" i="3"/>
  <c r="M29" i="3"/>
  <c r="M28" i="3"/>
  <c r="M16" i="3"/>
  <c r="M12" i="3"/>
  <c r="M23" i="3"/>
  <c r="M3" i="3"/>
  <c r="M11" i="3"/>
  <c r="M53" i="3"/>
  <c r="M37" i="3"/>
  <c r="M50" i="3"/>
  <c r="M42" i="3"/>
  <c r="M32" i="3"/>
  <c r="M35" i="3"/>
  <c r="M2" i="3"/>
  <c r="M34" i="3"/>
  <c r="M15" i="3"/>
  <c r="M54" i="3"/>
  <c r="M33" i="3"/>
  <c r="M45" i="3"/>
  <c r="M48" i="3"/>
  <c r="M55" i="3"/>
  <c r="M19" i="3"/>
  <c r="M24" i="3"/>
  <c r="M9" i="3"/>
  <c r="M21" i="3"/>
  <c r="M22" i="3"/>
  <c r="M8" i="3"/>
  <c r="M20" i="3"/>
  <c r="L52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<sst xmlns="http://schemas.openxmlformats.org/spreadsheetml/2006/main" count="321" uniqueCount="102">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</sst>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3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4" fillId="2" borderId="7" xfId="3" applyFont="1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4" fillId="2" borderId="7" xfId="3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illinois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alabam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south-carolin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new-jersey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wyoming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ohio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0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0" t="s">
        <v>68</v>
      </c>
      <c r="M1" s="50"/>
      <c r="N1" s="50"/>
      <c r="O1" s="4">
        <v>1.4999999999999999E-2</v>
      </c>
      <c r="P1" s="4"/>
      <c r="Q1" s="51" t="s">
        <v>77</v>
      </c>
      <c r="R1" s="51"/>
      <c r="S1" s="51"/>
      <c r="T1" s="51"/>
      <c r="U1" s="51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522030</v>
      </c>
      <c r="C5" s="2"/>
      <c r="D5" s="1">
        <v>9507</v>
      </c>
      <c r="E5" s="48">
        <v>1</v>
      </c>
      <c r="F5" s="1">
        <v>322753</v>
      </c>
      <c r="G5" s="1">
        <v>13212</v>
      </c>
      <c r="H5" s="2">
        <v>241</v>
      </c>
      <c r="I5" s="1">
        <v>8184696</v>
      </c>
      <c r="J5" s="1">
        <v>207143</v>
      </c>
      <c r="K5" s="5"/>
      <c r="L5" s="6"/>
    </row>
    <row r="6" spans="1:22" ht="15" thickBot="1" x14ac:dyDescent="0.4">
      <c r="A6" s="37" t="s">
        <v>13</v>
      </c>
      <c r="B6" s="1">
        <v>491884</v>
      </c>
      <c r="C6" s="2"/>
      <c r="D6" s="1">
        <v>7157</v>
      </c>
      <c r="E6" s="2"/>
      <c r="F6" s="1">
        <v>437282</v>
      </c>
      <c r="G6" s="1">
        <v>22902</v>
      </c>
      <c r="H6" s="2">
        <v>333</v>
      </c>
      <c r="I6" s="1">
        <v>3758496</v>
      </c>
      <c r="J6" s="1">
        <v>174995</v>
      </c>
      <c r="K6" s="5"/>
      <c r="L6" s="6"/>
    </row>
    <row r="7" spans="1:22" ht="15" thickBot="1" x14ac:dyDescent="0.4">
      <c r="A7" s="37" t="s">
        <v>15</v>
      </c>
      <c r="B7" s="1">
        <v>461266</v>
      </c>
      <c r="C7" s="2"/>
      <c r="D7" s="1">
        <v>7455</v>
      </c>
      <c r="E7" s="2"/>
      <c r="F7" s="1">
        <v>156389</v>
      </c>
      <c r="G7" s="1">
        <v>15908</v>
      </c>
      <c r="H7" s="2">
        <v>257</v>
      </c>
      <c r="I7" s="1">
        <v>4143342</v>
      </c>
      <c r="J7" s="1">
        <v>142894</v>
      </c>
      <c r="K7" s="5"/>
      <c r="L7" s="6"/>
    </row>
    <row r="8" spans="1:22" ht="15" thickBot="1" x14ac:dyDescent="0.4">
      <c r="A8" s="37" t="s">
        <v>7</v>
      </c>
      <c r="B8" s="1">
        <v>445841</v>
      </c>
      <c r="C8" s="2"/>
      <c r="D8" s="1">
        <v>32791</v>
      </c>
      <c r="E8" s="2"/>
      <c r="F8" s="1">
        <v>92398</v>
      </c>
      <c r="G8" s="1">
        <v>22918</v>
      </c>
      <c r="H8" s="1">
        <v>1686</v>
      </c>
      <c r="I8" s="1">
        <v>6082774</v>
      </c>
      <c r="J8" s="1">
        <v>312682</v>
      </c>
      <c r="K8" s="5"/>
      <c r="L8" s="6"/>
    </row>
    <row r="9" spans="1:22" ht="15" thickBot="1" x14ac:dyDescent="0.4">
      <c r="A9" s="37" t="s">
        <v>16</v>
      </c>
      <c r="B9" s="1">
        <v>195435</v>
      </c>
      <c r="C9" s="2"/>
      <c r="D9" s="1">
        <v>3842</v>
      </c>
      <c r="E9" s="2"/>
      <c r="F9" s="1">
        <v>158403</v>
      </c>
      <c r="G9" s="1">
        <v>18407</v>
      </c>
      <c r="H9" s="2">
        <v>362</v>
      </c>
      <c r="I9" s="1">
        <v>1875818</v>
      </c>
      <c r="J9" s="1">
        <v>176674</v>
      </c>
      <c r="K9" s="6"/>
      <c r="L9" s="6"/>
    </row>
    <row r="10" spans="1:22" ht="15" thickBot="1" x14ac:dyDescent="0.4">
      <c r="A10" s="37" t="s">
        <v>8</v>
      </c>
      <c r="B10" s="1">
        <v>188466</v>
      </c>
      <c r="C10" s="2"/>
      <c r="D10" s="1">
        <v>15921</v>
      </c>
      <c r="E10" s="2"/>
      <c r="F10" s="1">
        <v>33041</v>
      </c>
      <c r="G10" s="1">
        <v>21218</v>
      </c>
      <c r="H10" s="1">
        <v>1792</v>
      </c>
      <c r="I10" s="1">
        <v>2164580</v>
      </c>
      <c r="J10" s="1">
        <v>243699</v>
      </c>
      <c r="K10" s="5"/>
      <c r="L10" s="6"/>
    </row>
    <row r="11" spans="1:22" ht="15" thickBot="1" x14ac:dyDescent="0.4">
      <c r="A11" s="37" t="s">
        <v>12</v>
      </c>
      <c r="B11" s="1">
        <v>184522</v>
      </c>
      <c r="C11" s="2"/>
      <c r="D11" s="1">
        <v>7723</v>
      </c>
      <c r="E11" s="2"/>
      <c r="F11" s="1">
        <v>33805</v>
      </c>
      <c r="G11" s="1">
        <v>14562</v>
      </c>
      <c r="H11" s="2">
        <v>609</v>
      </c>
      <c r="I11" s="1">
        <v>2806797</v>
      </c>
      <c r="J11" s="1">
        <v>221499</v>
      </c>
      <c r="K11" s="5"/>
      <c r="L11" s="6"/>
    </row>
    <row r="12" spans="1:22" ht="15" thickBot="1" x14ac:dyDescent="0.4">
      <c r="A12" s="37" t="s">
        <v>33</v>
      </c>
      <c r="B12" s="1">
        <v>179497</v>
      </c>
      <c r="C12" s="2"/>
      <c r="D12" s="1">
        <v>3779</v>
      </c>
      <c r="E12" s="2"/>
      <c r="F12" s="1">
        <v>152654</v>
      </c>
      <c r="G12" s="1">
        <v>24661</v>
      </c>
      <c r="H12" s="2">
        <v>519</v>
      </c>
      <c r="I12" s="1">
        <v>1196335</v>
      </c>
      <c r="J12" s="1">
        <v>164361</v>
      </c>
      <c r="K12" s="6"/>
      <c r="L12" s="6"/>
    </row>
    <row r="13" spans="1:22" ht="15" thickBot="1" x14ac:dyDescent="0.4">
      <c r="A13" s="37" t="s">
        <v>24</v>
      </c>
      <c r="B13" s="1">
        <v>126532</v>
      </c>
      <c r="C13" s="2"/>
      <c r="D13" s="1">
        <v>2013</v>
      </c>
      <c r="E13" s="2"/>
      <c r="F13" s="1">
        <v>19426</v>
      </c>
      <c r="G13" s="1">
        <v>12064</v>
      </c>
      <c r="H13" s="2">
        <v>192</v>
      </c>
      <c r="I13" s="1">
        <v>1837410</v>
      </c>
      <c r="J13" s="1">
        <v>175190</v>
      </c>
      <c r="K13" s="5"/>
      <c r="L13" s="6"/>
    </row>
    <row r="14" spans="1:22" ht="15" thickBot="1" x14ac:dyDescent="0.4">
      <c r="A14" s="37" t="s">
        <v>14</v>
      </c>
      <c r="B14" s="1">
        <v>120846</v>
      </c>
      <c r="C14" s="2"/>
      <c r="D14" s="1">
        <v>4027</v>
      </c>
      <c r="E14" s="2"/>
      <c r="F14" s="1">
        <v>42573</v>
      </c>
      <c r="G14" s="1">
        <v>25995</v>
      </c>
      <c r="H14" s="2">
        <v>866</v>
      </c>
      <c r="I14" s="1">
        <v>1393910</v>
      </c>
      <c r="J14" s="1">
        <v>299843</v>
      </c>
      <c r="K14" s="5"/>
      <c r="L14" s="6"/>
    </row>
    <row r="15" spans="1:22" ht="15" thickBot="1" x14ac:dyDescent="0.4">
      <c r="A15" s="37" t="s">
        <v>19</v>
      </c>
      <c r="B15" s="1">
        <v>118937</v>
      </c>
      <c r="C15" s="2"/>
      <c r="D15" s="1">
        <v>7300</v>
      </c>
      <c r="E15" s="2"/>
      <c r="F15" s="1">
        <v>24880</v>
      </c>
      <c r="G15" s="1">
        <v>9291</v>
      </c>
      <c r="H15" s="2">
        <v>570</v>
      </c>
      <c r="I15" s="1">
        <v>1253384</v>
      </c>
      <c r="J15" s="1">
        <v>97905</v>
      </c>
      <c r="K15" s="5"/>
      <c r="L15" s="6"/>
    </row>
    <row r="16" spans="1:22" ht="15" thickBot="1" x14ac:dyDescent="0.4">
      <c r="A16" s="37" t="s">
        <v>17</v>
      </c>
      <c r="B16" s="1">
        <v>118657</v>
      </c>
      <c r="C16" s="2"/>
      <c r="D16" s="1">
        <v>8648</v>
      </c>
      <c r="E16" s="2"/>
      <c r="F16" s="1">
        <v>12414</v>
      </c>
      <c r="G16" s="1">
        <v>17215</v>
      </c>
      <c r="H16" s="1">
        <v>1255</v>
      </c>
      <c r="I16" s="1">
        <v>1316305</v>
      </c>
      <c r="J16" s="1">
        <v>190976</v>
      </c>
      <c r="K16" s="6"/>
      <c r="L16" s="6"/>
    </row>
    <row r="17" spans="1:12" ht="15" thickBot="1" x14ac:dyDescent="0.4">
      <c r="A17" s="37" t="s">
        <v>20</v>
      </c>
      <c r="B17" s="1">
        <v>110636</v>
      </c>
      <c r="C17" s="2"/>
      <c r="D17" s="1">
        <v>1092</v>
      </c>
      <c r="E17" s="2"/>
      <c r="F17" s="1">
        <v>38666</v>
      </c>
      <c r="G17" s="1">
        <v>16200</v>
      </c>
      <c r="H17" s="2">
        <v>160</v>
      </c>
      <c r="I17" s="1">
        <v>1573222</v>
      </c>
      <c r="J17" s="1">
        <v>230368</v>
      </c>
      <c r="K17" s="5"/>
      <c r="L17" s="6"/>
    </row>
    <row r="18" spans="1:12" ht="15" thickBot="1" x14ac:dyDescent="0.4">
      <c r="A18" s="37" t="s">
        <v>21</v>
      </c>
      <c r="B18" s="1">
        <v>94007</v>
      </c>
      <c r="C18" s="2"/>
      <c r="D18" s="1">
        <v>3546</v>
      </c>
      <c r="E18" s="2"/>
      <c r="F18" s="1">
        <v>20960</v>
      </c>
      <c r="G18" s="1">
        <v>8042</v>
      </c>
      <c r="H18" s="2">
        <v>303</v>
      </c>
      <c r="I18" s="1">
        <v>1530577</v>
      </c>
      <c r="J18" s="1">
        <v>130941</v>
      </c>
      <c r="K18" s="5"/>
      <c r="L18" s="6"/>
    </row>
    <row r="19" spans="1:12" ht="15" thickBot="1" x14ac:dyDescent="0.4">
      <c r="A19" s="37" t="s">
        <v>29</v>
      </c>
      <c r="B19" s="1">
        <v>93106</v>
      </c>
      <c r="C19" s="2"/>
      <c r="D19" s="1">
        <v>2218</v>
      </c>
      <c r="E19" s="2"/>
      <c r="F19" s="1">
        <v>78633</v>
      </c>
      <c r="G19" s="1">
        <v>10908</v>
      </c>
      <c r="H19" s="2">
        <v>260</v>
      </c>
      <c r="I19" s="1">
        <v>1258047</v>
      </c>
      <c r="J19" s="1">
        <v>147390</v>
      </c>
      <c r="K19" s="5"/>
      <c r="L19" s="6"/>
    </row>
    <row r="20" spans="1:12" ht="15" thickBot="1" x14ac:dyDescent="0.4">
      <c r="A20" s="37" t="s">
        <v>25</v>
      </c>
      <c r="B20" s="1">
        <v>92951</v>
      </c>
      <c r="C20" s="2"/>
      <c r="D20" s="1">
        <v>1793</v>
      </c>
      <c r="E20" s="2"/>
      <c r="F20" s="1">
        <v>58298</v>
      </c>
      <c r="G20" s="1">
        <v>18053</v>
      </c>
      <c r="H20" s="2">
        <v>348</v>
      </c>
      <c r="I20" s="1">
        <v>787551</v>
      </c>
      <c r="J20" s="1">
        <v>152961</v>
      </c>
      <c r="K20" s="5"/>
      <c r="L20" s="6"/>
    </row>
    <row r="21" spans="1:12" ht="15" thickBot="1" x14ac:dyDescent="0.4">
      <c r="A21" s="37" t="s">
        <v>36</v>
      </c>
      <c r="B21" s="1">
        <v>92661</v>
      </c>
      <c r="C21" s="2"/>
      <c r="D21" s="1">
        <v>1633</v>
      </c>
      <c r="E21" s="2"/>
      <c r="F21" s="1">
        <v>55627</v>
      </c>
      <c r="G21" s="1">
        <v>18898</v>
      </c>
      <c r="H21" s="2">
        <v>333</v>
      </c>
      <c r="I21" s="1">
        <v>711317</v>
      </c>
      <c r="J21" s="1">
        <v>145072</v>
      </c>
      <c r="K21" s="6"/>
      <c r="L21" s="6"/>
    </row>
    <row r="22" spans="1:12" ht="15" thickBot="1" x14ac:dyDescent="0.4">
      <c r="A22" s="37" t="s">
        <v>11</v>
      </c>
      <c r="B22" s="1">
        <v>92374</v>
      </c>
      <c r="C22" s="2"/>
      <c r="D22" s="1">
        <v>6467</v>
      </c>
      <c r="E22" s="2"/>
      <c r="F22" s="1">
        <v>25885</v>
      </c>
      <c r="G22" s="1">
        <v>9250</v>
      </c>
      <c r="H22" s="2">
        <v>648</v>
      </c>
      <c r="I22" s="1">
        <v>2170093</v>
      </c>
      <c r="J22" s="1">
        <v>217295</v>
      </c>
      <c r="K22" s="5"/>
      <c r="L22" s="6"/>
    </row>
    <row r="23" spans="1:12" ht="15" thickBot="1" x14ac:dyDescent="0.4">
      <c r="A23" s="37" t="s">
        <v>26</v>
      </c>
      <c r="B23" s="1">
        <v>91144</v>
      </c>
      <c r="C23" s="2"/>
      <c r="D23" s="1">
        <v>3523</v>
      </c>
      <c r="E23" s="2"/>
      <c r="F23" s="1">
        <v>81881</v>
      </c>
      <c r="G23" s="1">
        <v>15076</v>
      </c>
      <c r="H23" s="2">
        <v>583</v>
      </c>
      <c r="I23" s="1">
        <v>1294065</v>
      </c>
      <c r="J23" s="1">
        <v>214048</v>
      </c>
      <c r="K23" s="6"/>
      <c r="L23" s="6"/>
    </row>
    <row r="24" spans="1:12" ht="15" thickBot="1" x14ac:dyDescent="0.4">
      <c r="A24" s="37" t="s">
        <v>27</v>
      </c>
      <c r="B24" s="1">
        <v>68433</v>
      </c>
      <c r="C24" s="2"/>
      <c r="D24" s="1">
        <v>2980</v>
      </c>
      <c r="E24" s="2"/>
      <c r="F24" s="1">
        <v>18498</v>
      </c>
      <c r="G24" s="1">
        <v>10165</v>
      </c>
      <c r="H24" s="2">
        <v>443</v>
      </c>
      <c r="I24" s="1">
        <v>964378</v>
      </c>
      <c r="J24" s="1">
        <v>143248</v>
      </c>
      <c r="K24" s="5"/>
      <c r="L24" s="6"/>
    </row>
    <row r="25" spans="1:12" ht="15" thickBot="1" x14ac:dyDescent="0.4">
      <c r="A25" s="37" t="s">
        <v>30</v>
      </c>
      <c r="B25" s="1">
        <v>61125</v>
      </c>
      <c r="C25" s="2"/>
      <c r="D25" s="1">
        <v>1711</v>
      </c>
      <c r="E25" s="2"/>
      <c r="F25" s="1">
        <v>17023</v>
      </c>
      <c r="G25" s="1">
        <v>20538</v>
      </c>
      <c r="H25" s="2">
        <v>575</v>
      </c>
      <c r="I25" s="1">
        <v>477160</v>
      </c>
      <c r="J25" s="1">
        <v>160328</v>
      </c>
      <c r="K25" s="5"/>
      <c r="L25" s="6"/>
    </row>
    <row r="26" spans="1:12" ht="15" thickBot="1" x14ac:dyDescent="0.4">
      <c r="A26" s="37" t="s">
        <v>9</v>
      </c>
      <c r="B26" s="1">
        <v>60239</v>
      </c>
      <c r="C26" s="2"/>
      <c r="D26" s="1">
        <v>1605</v>
      </c>
      <c r="E26" s="2"/>
      <c r="F26" s="1">
        <v>38629</v>
      </c>
      <c r="G26" s="1">
        <v>7911</v>
      </c>
      <c r="H26" s="2">
        <v>211</v>
      </c>
      <c r="I26" s="1">
        <v>1008280</v>
      </c>
      <c r="J26" s="1">
        <v>132409</v>
      </c>
      <c r="K26" s="5"/>
      <c r="L26" s="6"/>
    </row>
    <row r="27" spans="1:12" ht="15" thickBot="1" x14ac:dyDescent="0.4">
      <c r="A27" s="37" t="s">
        <v>32</v>
      </c>
      <c r="B27" s="1">
        <v>56560</v>
      </c>
      <c r="C27" s="2"/>
      <c r="D27" s="1">
        <v>1656</v>
      </c>
      <c r="E27" s="2"/>
      <c r="F27" s="1">
        <v>5339</v>
      </c>
      <c r="G27" s="1">
        <v>10029</v>
      </c>
      <c r="H27" s="2">
        <v>294</v>
      </c>
      <c r="I27" s="1">
        <v>1070925</v>
      </c>
      <c r="J27" s="1">
        <v>189893</v>
      </c>
      <c r="K27" s="5"/>
      <c r="L27" s="6"/>
    </row>
    <row r="28" spans="1:12" ht="15" thickBot="1" x14ac:dyDescent="0.4">
      <c r="A28" s="37" t="s">
        <v>22</v>
      </c>
      <c r="B28" s="1">
        <v>55328</v>
      </c>
      <c r="C28" s="2"/>
      <c r="D28" s="2">
        <v>949</v>
      </c>
      <c r="E28" s="2"/>
      <c r="F28" s="1">
        <v>9884</v>
      </c>
      <c r="G28" s="1">
        <v>9503</v>
      </c>
      <c r="H28" s="2">
        <v>163</v>
      </c>
      <c r="I28" s="1">
        <v>966763</v>
      </c>
      <c r="J28" s="1">
        <v>166041</v>
      </c>
      <c r="K28" s="5"/>
      <c r="L28" s="6"/>
    </row>
    <row r="29" spans="1:12" ht="15" thickBot="1" x14ac:dyDescent="0.4">
      <c r="A29" s="37" t="s">
        <v>35</v>
      </c>
      <c r="B29" s="1">
        <v>53433</v>
      </c>
      <c r="C29" s="2"/>
      <c r="D29" s="1">
        <v>1314</v>
      </c>
      <c r="E29" s="2"/>
      <c r="F29" s="1">
        <v>42324</v>
      </c>
      <c r="G29" s="1">
        <v>8706</v>
      </c>
      <c r="H29" s="2">
        <v>214</v>
      </c>
      <c r="I29" s="1">
        <v>773329</v>
      </c>
      <c r="J29" s="1">
        <v>126002</v>
      </c>
      <c r="K29" s="5"/>
      <c r="L29" s="6"/>
    </row>
    <row r="30" spans="1:12" ht="15" thickBot="1" x14ac:dyDescent="0.4">
      <c r="A30" s="37" t="s">
        <v>31</v>
      </c>
      <c r="B30" s="1">
        <v>51199</v>
      </c>
      <c r="C30" s="2"/>
      <c r="D30" s="2">
        <v>847</v>
      </c>
      <c r="E30" s="2"/>
      <c r="F30" s="1">
        <v>25332</v>
      </c>
      <c r="G30" s="1">
        <v>16622</v>
      </c>
      <c r="H30" s="2">
        <v>275</v>
      </c>
      <c r="I30" s="1">
        <v>641665</v>
      </c>
      <c r="J30" s="1">
        <v>208322</v>
      </c>
      <c r="K30" s="5"/>
      <c r="L30" s="6"/>
    </row>
    <row r="31" spans="1:12" ht="15" thickBot="1" x14ac:dyDescent="0.4">
      <c r="A31" s="37" t="s">
        <v>23</v>
      </c>
      <c r="B31" s="1">
        <v>50062</v>
      </c>
      <c r="C31" s="2"/>
      <c r="D31" s="1">
        <v>4437</v>
      </c>
      <c r="E31" s="2"/>
      <c r="F31" s="1">
        <v>19765</v>
      </c>
      <c r="G31" s="1">
        <v>14042</v>
      </c>
      <c r="H31" s="1">
        <v>1245</v>
      </c>
      <c r="I31" s="1">
        <v>827213</v>
      </c>
      <c r="J31" s="1">
        <v>232019</v>
      </c>
      <c r="K31" s="5"/>
      <c r="L31" s="6"/>
    </row>
    <row r="32" spans="1:12" ht="15" thickBot="1" x14ac:dyDescent="0.4">
      <c r="A32" s="37" t="s">
        <v>18</v>
      </c>
      <c r="B32" s="1">
        <v>47968</v>
      </c>
      <c r="C32" s="2"/>
      <c r="D32" s="1">
        <v>1844</v>
      </c>
      <c r="E32" s="2"/>
      <c r="F32" s="1">
        <v>28070</v>
      </c>
      <c r="G32" s="1">
        <v>8330</v>
      </c>
      <c r="H32" s="2">
        <v>320</v>
      </c>
      <c r="I32" s="1">
        <v>548808</v>
      </c>
      <c r="J32" s="1">
        <v>95300</v>
      </c>
      <c r="K32" s="6"/>
      <c r="L32" s="6"/>
    </row>
    <row r="33" spans="1:12" ht="15" thickBot="1" x14ac:dyDescent="0.4">
      <c r="A33" s="37" t="s">
        <v>41</v>
      </c>
      <c r="B33" s="1">
        <v>45927</v>
      </c>
      <c r="C33" s="47">
        <v>75</v>
      </c>
      <c r="D33" s="2">
        <v>885</v>
      </c>
      <c r="E33" s="48">
        <v>1</v>
      </c>
      <c r="F33" s="1">
        <v>11120</v>
      </c>
      <c r="G33" s="1">
        <v>14557</v>
      </c>
      <c r="H33" s="2">
        <v>281</v>
      </c>
      <c r="I33" s="1">
        <v>490653</v>
      </c>
      <c r="J33" s="1">
        <v>155513</v>
      </c>
      <c r="K33" s="5"/>
      <c r="L33" s="6"/>
    </row>
    <row r="34" spans="1:12" ht="15" thickBot="1" x14ac:dyDescent="0.4">
      <c r="A34" s="37" t="s">
        <v>34</v>
      </c>
      <c r="B34" s="1">
        <v>44597</v>
      </c>
      <c r="C34" s="2"/>
      <c r="D34" s="2">
        <v>475</v>
      </c>
      <c r="E34" s="2"/>
      <c r="F34" s="1">
        <v>6882</v>
      </c>
      <c r="G34" s="1">
        <v>14778</v>
      </c>
      <c r="H34" s="2">
        <v>157</v>
      </c>
      <c r="I34" s="1">
        <v>527400</v>
      </c>
      <c r="J34" s="1">
        <v>174763</v>
      </c>
      <c r="K34" s="5"/>
      <c r="L34" s="6"/>
    </row>
    <row r="35" spans="1:12" ht="15" thickBot="1" x14ac:dyDescent="0.4">
      <c r="A35" s="37" t="s">
        <v>28</v>
      </c>
      <c r="B35" s="1">
        <v>41529</v>
      </c>
      <c r="C35" s="2"/>
      <c r="D35" s="2">
        <v>314</v>
      </c>
      <c r="E35" s="2"/>
      <c r="F35" s="1">
        <v>11248</v>
      </c>
      <c r="G35" s="1">
        <v>12954</v>
      </c>
      <c r="H35" s="2">
        <v>98</v>
      </c>
      <c r="I35" s="1">
        <v>647027</v>
      </c>
      <c r="J35" s="1">
        <v>201820</v>
      </c>
      <c r="K35" s="6"/>
      <c r="L35" s="6"/>
    </row>
    <row r="36" spans="1:12" ht="15" thickBot="1" x14ac:dyDescent="0.4">
      <c r="A36" s="37" t="s">
        <v>46</v>
      </c>
      <c r="B36" s="1">
        <v>38602</v>
      </c>
      <c r="C36" s="2"/>
      <c r="D36" s="2">
        <v>551</v>
      </c>
      <c r="E36" s="2"/>
      <c r="F36" s="1">
        <v>6886</v>
      </c>
      <c r="G36" s="1">
        <v>9755</v>
      </c>
      <c r="H36" s="2">
        <v>139</v>
      </c>
      <c r="I36" s="1">
        <v>664579</v>
      </c>
      <c r="J36" s="1">
        <v>167951</v>
      </c>
      <c r="K36" s="5"/>
      <c r="L36" s="6"/>
    </row>
    <row r="37" spans="1:12" ht="15" thickBot="1" x14ac:dyDescent="0.4">
      <c r="A37" s="37" t="s">
        <v>38</v>
      </c>
      <c r="B37" s="1">
        <v>31508</v>
      </c>
      <c r="C37" s="2"/>
      <c r="D37" s="2">
        <v>744</v>
      </c>
      <c r="E37" s="2"/>
      <c r="F37" s="1">
        <v>22429</v>
      </c>
      <c r="G37" s="1">
        <v>7052</v>
      </c>
      <c r="H37" s="2">
        <v>167</v>
      </c>
      <c r="I37" s="1">
        <v>642577</v>
      </c>
      <c r="J37" s="1">
        <v>143828</v>
      </c>
      <c r="K37" s="5"/>
      <c r="L37" s="6"/>
    </row>
    <row r="38" spans="1:12" ht="15" thickBot="1" x14ac:dyDescent="0.4">
      <c r="A38" s="37" t="s">
        <v>45</v>
      </c>
      <c r="B38" s="1">
        <v>29114</v>
      </c>
      <c r="C38" s="2"/>
      <c r="D38" s="2">
        <v>365</v>
      </c>
      <c r="E38" s="2"/>
      <c r="F38" s="1">
        <v>11991</v>
      </c>
      <c r="G38" s="1">
        <v>9993</v>
      </c>
      <c r="H38" s="2">
        <v>125</v>
      </c>
      <c r="I38" s="1">
        <v>301839</v>
      </c>
      <c r="J38" s="1">
        <v>103607</v>
      </c>
      <c r="K38" s="5"/>
      <c r="L38" s="6"/>
    </row>
    <row r="39" spans="1:12" ht="15" thickBot="1" x14ac:dyDescent="0.4">
      <c r="A39" s="37" t="s">
        <v>50</v>
      </c>
      <c r="B39" s="1">
        <v>26956</v>
      </c>
      <c r="C39" s="2"/>
      <c r="D39" s="2">
        <v>328</v>
      </c>
      <c r="E39" s="2"/>
      <c r="F39" s="1">
        <v>6951</v>
      </c>
      <c r="G39" s="1">
        <v>13935</v>
      </c>
      <c r="H39" s="2">
        <v>170</v>
      </c>
      <c r="I39" s="1">
        <v>284145</v>
      </c>
      <c r="J39" s="1">
        <v>146890</v>
      </c>
      <c r="K39" s="5"/>
      <c r="L39" s="6"/>
    </row>
    <row r="40" spans="1:12" ht="15" thickBot="1" x14ac:dyDescent="0.4">
      <c r="A40" s="37" t="s">
        <v>49</v>
      </c>
      <c r="B40" s="1">
        <v>21675</v>
      </c>
      <c r="C40" s="2"/>
      <c r="D40" s="2">
        <v>200</v>
      </c>
      <c r="E40" s="2"/>
      <c r="F40" s="1">
        <v>13858</v>
      </c>
      <c r="G40" s="1">
        <v>12129</v>
      </c>
      <c r="H40" s="2">
        <v>112</v>
      </c>
      <c r="I40" s="1">
        <v>186475</v>
      </c>
      <c r="J40" s="1">
        <v>104347</v>
      </c>
      <c r="K40" s="5"/>
      <c r="L40" s="6"/>
    </row>
    <row r="41" spans="1:12" ht="15" thickBot="1" x14ac:dyDescent="0.4">
      <c r="A41" s="37" t="s">
        <v>44</v>
      </c>
      <c r="B41" s="1">
        <v>21130</v>
      </c>
      <c r="C41" s="2"/>
      <c r="D41" s="2">
        <v>655</v>
      </c>
      <c r="E41" s="2"/>
      <c r="F41" s="1">
        <v>12012</v>
      </c>
      <c r="G41" s="1">
        <v>10077</v>
      </c>
      <c r="H41" s="2">
        <v>312</v>
      </c>
      <c r="I41" s="1">
        <v>577810</v>
      </c>
      <c r="J41" s="1">
        <v>275564</v>
      </c>
      <c r="K41" s="5"/>
      <c r="L41" s="6"/>
    </row>
    <row r="42" spans="1:12" ht="15" thickBot="1" x14ac:dyDescent="0.4">
      <c r="A42" s="37" t="s">
        <v>37</v>
      </c>
      <c r="B42" s="1">
        <v>19366</v>
      </c>
      <c r="C42" s="2"/>
      <c r="D42" s="2">
        <v>328</v>
      </c>
      <c r="E42" s="2"/>
      <c r="F42" s="1">
        <v>15078</v>
      </c>
      <c r="G42" s="1">
        <v>4592</v>
      </c>
      <c r="H42" s="2">
        <v>78</v>
      </c>
      <c r="I42" s="1">
        <v>416120</v>
      </c>
      <c r="J42" s="1">
        <v>98660</v>
      </c>
      <c r="K42" s="5"/>
      <c r="L42" s="6"/>
    </row>
    <row r="43" spans="1:12" ht="15" thickBot="1" x14ac:dyDescent="0.4">
      <c r="A43" s="37" t="s">
        <v>40</v>
      </c>
      <c r="B43" s="1">
        <v>19246</v>
      </c>
      <c r="C43" s="2"/>
      <c r="D43" s="1">
        <v>1010</v>
      </c>
      <c r="E43" s="2"/>
      <c r="F43" s="1">
        <v>16398</v>
      </c>
      <c r="G43" s="1">
        <v>18168</v>
      </c>
      <c r="H43" s="2">
        <v>953</v>
      </c>
      <c r="I43" s="1">
        <v>376671</v>
      </c>
      <c r="J43" s="1">
        <v>355564</v>
      </c>
      <c r="K43" s="6"/>
      <c r="L43" s="6"/>
    </row>
    <row r="44" spans="1:12" ht="15" thickBot="1" x14ac:dyDescent="0.4">
      <c r="A44" s="37" t="s">
        <v>43</v>
      </c>
      <c r="B44" s="1">
        <v>15055</v>
      </c>
      <c r="C44" s="2"/>
      <c r="D44" s="2">
        <v>585</v>
      </c>
      <c r="E44" s="2"/>
      <c r="F44" s="1">
        <v>6203</v>
      </c>
      <c r="G44" s="1">
        <v>15461</v>
      </c>
      <c r="H44" s="2">
        <v>601</v>
      </c>
      <c r="I44" s="1">
        <v>186662</v>
      </c>
      <c r="J44" s="1">
        <v>191691</v>
      </c>
      <c r="K44" s="6"/>
      <c r="L44" s="6"/>
    </row>
    <row r="45" spans="1:12" ht="29.5" thickBot="1" x14ac:dyDescent="0.4">
      <c r="A45" s="37" t="s">
        <v>63</v>
      </c>
      <c r="B45" s="1">
        <v>12313</v>
      </c>
      <c r="C45" s="2"/>
      <c r="D45" s="2">
        <v>586</v>
      </c>
      <c r="E45" s="2"/>
      <c r="F45" s="1">
        <v>1834</v>
      </c>
      <c r="G45" s="1">
        <v>17447</v>
      </c>
      <c r="H45" s="2">
        <v>830</v>
      </c>
      <c r="I45" s="1">
        <v>198815</v>
      </c>
      <c r="J45" s="1">
        <v>281708</v>
      </c>
      <c r="K45" s="6"/>
      <c r="L45" s="6"/>
    </row>
    <row r="46" spans="1:12" ht="15" thickBot="1" x14ac:dyDescent="0.4">
      <c r="A46" s="37" t="s">
        <v>54</v>
      </c>
      <c r="B46" s="1">
        <v>9020</v>
      </c>
      <c r="C46" s="2"/>
      <c r="D46" s="2">
        <v>135</v>
      </c>
      <c r="E46" s="2"/>
      <c r="F46" s="2">
        <v>946</v>
      </c>
      <c r="G46" s="1">
        <v>10196</v>
      </c>
      <c r="H46" s="2">
        <v>153</v>
      </c>
      <c r="I46" s="1">
        <v>114648</v>
      </c>
      <c r="J46" s="1">
        <v>129596</v>
      </c>
      <c r="K46" s="6"/>
      <c r="L46" s="6"/>
    </row>
    <row r="47" spans="1:12" ht="15" thickBot="1" x14ac:dyDescent="0.4">
      <c r="A47" s="37" t="s">
        <v>56</v>
      </c>
      <c r="B47" s="1">
        <v>6973</v>
      </c>
      <c r="C47" s="2"/>
      <c r="D47" s="2">
        <v>117</v>
      </c>
      <c r="E47" s="2"/>
      <c r="F47" s="1">
        <v>1938</v>
      </c>
      <c r="G47" s="1">
        <v>3891</v>
      </c>
      <c r="H47" s="2">
        <v>65</v>
      </c>
      <c r="I47" s="1">
        <v>294902</v>
      </c>
      <c r="J47" s="1">
        <v>164552</v>
      </c>
      <c r="K47" s="6"/>
      <c r="L47" s="6"/>
    </row>
    <row r="48" spans="1:12" ht="15" thickBot="1" x14ac:dyDescent="0.4">
      <c r="A48" s="37" t="s">
        <v>53</v>
      </c>
      <c r="B48" s="1">
        <v>6785</v>
      </c>
      <c r="C48" s="2"/>
      <c r="D48" s="2">
        <v>105</v>
      </c>
      <c r="E48" s="2"/>
      <c r="F48" s="1">
        <v>1090</v>
      </c>
      <c r="G48" s="1">
        <v>8903</v>
      </c>
      <c r="H48" s="2">
        <v>138</v>
      </c>
      <c r="I48" s="1">
        <v>158751</v>
      </c>
      <c r="J48" s="1">
        <v>208318</v>
      </c>
      <c r="K48" s="5"/>
      <c r="L48" s="6"/>
    </row>
    <row r="49" spans="1:12" ht="29.5" thickBot="1" x14ac:dyDescent="0.4">
      <c r="A49" s="37" t="s">
        <v>42</v>
      </c>
      <c r="B49" s="1">
        <v>6660</v>
      </c>
      <c r="C49" s="2"/>
      <c r="D49" s="2">
        <v>417</v>
      </c>
      <c r="E49" s="2"/>
      <c r="F49" s="2">
        <v>395</v>
      </c>
      <c r="G49" s="1">
        <v>4898</v>
      </c>
      <c r="H49" s="2">
        <v>307</v>
      </c>
      <c r="I49" s="1">
        <v>192150</v>
      </c>
      <c r="J49" s="1">
        <v>141317</v>
      </c>
      <c r="K49" s="6"/>
      <c r="L49" s="6"/>
    </row>
    <row r="50" spans="1:12" ht="15" thickBot="1" x14ac:dyDescent="0.4">
      <c r="A50" s="37" t="s">
        <v>51</v>
      </c>
      <c r="B50" s="1">
        <v>4233</v>
      </c>
      <c r="C50" s="2"/>
      <c r="D50" s="2">
        <v>64</v>
      </c>
      <c r="E50" s="2"/>
      <c r="F50" s="1">
        <v>1516</v>
      </c>
      <c r="G50" s="1">
        <v>3961</v>
      </c>
      <c r="H50" s="2">
        <v>60</v>
      </c>
      <c r="I50" s="1">
        <v>179508</v>
      </c>
      <c r="J50" s="1">
        <v>167956</v>
      </c>
      <c r="K50" s="5"/>
      <c r="L50" s="6"/>
    </row>
    <row r="51" spans="1:12" ht="15" thickBot="1" x14ac:dyDescent="0.4">
      <c r="A51" s="37" t="s">
        <v>39</v>
      </c>
      <c r="B51" s="1">
        <v>3970</v>
      </c>
      <c r="C51" s="2"/>
      <c r="D51" s="2">
        <v>124</v>
      </c>
      <c r="E51" s="2"/>
      <c r="F51" s="2">
        <v>450</v>
      </c>
      <c r="G51" s="1">
        <v>2953</v>
      </c>
      <c r="H51" s="2">
        <v>92</v>
      </c>
      <c r="I51" s="1">
        <v>182625</v>
      </c>
      <c r="J51" s="1">
        <v>135860</v>
      </c>
      <c r="K51" s="5"/>
      <c r="L51" s="6"/>
    </row>
    <row r="52" spans="1:12" ht="15" thickBot="1" x14ac:dyDescent="0.4">
      <c r="A52" s="37" t="s">
        <v>52</v>
      </c>
      <c r="B52" s="1">
        <v>3341</v>
      </c>
      <c r="C52" s="2"/>
      <c r="D52" s="2">
        <v>25</v>
      </c>
      <c r="E52" s="2"/>
      <c r="F52" s="1">
        <v>2370</v>
      </c>
      <c r="G52" s="1">
        <v>4567</v>
      </c>
      <c r="H52" s="2">
        <v>34</v>
      </c>
      <c r="I52" s="1">
        <v>245807</v>
      </c>
      <c r="J52" s="1">
        <v>336011</v>
      </c>
      <c r="K52" s="6"/>
      <c r="L52" s="6"/>
    </row>
    <row r="53" spans="1:12" ht="15" thickBot="1" x14ac:dyDescent="0.4">
      <c r="A53" s="37" t="s">
        <v>55</v>
      </c>
      <c r="B53" s="1">
        <v>2848</v>
      </c>
      <c r="C53" s="2"/>
      <c r="D53" s="2">
        <v>27</v>
      </c>
      <c r="E53" s="2"/>
      <c r="F53" s="2">
        <v>607</v>
      </c>
      <c r="G53" s="1">
        <v>4921</v>
      </c>
      <c r="H53" s="2">
        <v>47</v>
      </c>
      <c r="I53" s="1">
        <v>84598</v>
      </c>
      <c r="J53" s="1">
        <v>146171</v>
      </c>
      <c r="K53" s="5"/>
      <c r="L53" s="6"/>
    </row>
    <row r="54" spans="1:12" ht="15" thickBot="1" x14ac:dyDescent="0.4">
      <c r="A54" s="37" t="s">
        <v>47</v>
      </c>
      <c r="B54" s="1">
        <v>2448</v>
      </c>
      <c r="C54" s="2"/>
      <c r="D54" s="2">
        <v>26</v>
      </c>
      <c r="E54" s="2"/>
      <c r="F54" s="1">
        <v>1107</v>
      </c>
      <c r="G54" s="1">
        <v>1729</v>
      </c>
      <c r="H54" s="2">
        <v>18</v>
      </c>
      <c r="I54" s="1">
        <v>162785</v>
      </c>
      <c r="J54" s="1">
        <v>114972</v>
      </c>
      <c r="K54" s="5"/>
      <c r="L54" s="6"/>
    </row>
    <row r="55" spans="1:12" ht="15" thickBot="1" x14ac:dyDescent="0.4">
      <c r="A55" s="37" t="s">
        <v>48</v>
      </c>
      <c r="B55" s="1">
        <v>1427</v>
      </c>
      <c r="C55" s="2"/>
      <c r="D55" s="2">
        <v>57</v>
      </c>
      <c r="E55" s="2"/>
      <c r="F55" s="2">
        <v>130</v>
      </c>
      <c r="G55" s="1">
        <v>2287</v>
      </c>
      <c r="H55" s="2">
        <v>91</v>
      </c>
      <c r="I55" s="1">
        <v>97238</v>
      </c>
      <c r="J55" s="1">
        <v>155833</v>
      </c>
      <c r="K55" s="6"/>
      <c r="L55" s="6"/>
    </row>
    <row r="56" spans="1:12" ht="15" thickBot="1" x14ac:dyDescent="0.4">
      <c r="A56" s="3" t="s">
        <v>64</v>
      </c>
      <c r="B56" s="2">
        <v>368</v>
      </c>
      <c r="C56" s="2"/>
      <c r="D56" s="2">
        <v>5</v>
      </c>
      <c r="E56" s="2"/>
      <c r="F56" s="2">
        <v>58</v>
      </c>
      <c r="G56" s="2"/>
      <c r="H56" s="2"/>
      <c r="I56" s="1">
        <v>22709</v>
      </c>
      <c r="J56" s="2"/>
      <c r="K56" s="6"/>
      <c r="L56" s="5"/>
    </row>
    <row r="57" spans="1:12" ht="21.5" thickBot="1" x14ac:dyDescent="0.4">
      <c r="A57" s="3" t="s">
        <v>67</v>
      </c>
      <c r="B57" s="2">
        <v>46</v>
      </c>
      <c r="C57" s="2"/>
      <c r="D57" s="2">
        <v>2</v>
      </c>
      <c r="E57" s="2"/>
      <c r="F57" s="2">
        <v>25</v>
      </c>
      <c r="G57" s="2"/>
      <c r="H57" s="2"/>
      <c r="I57" s="1">
        <v>14419</v>
      </c>
      <c r="J57" s="2"/>
      <c r="K57" s="5"/>
      <c r="L57" s="5"/>
    </row>
    <row r="58" spans="1:12" ht="15" thickBot="1" x14ac:dyDescent="0.4">
      <c r="A58" s="3" t="s">
        <v>65</v>
      </c>
      <c r="B58" s="1">
        <v>18791</v>
      </c>
      <c r="C58" s="2"/>
      <c r="D58" s="2">
        <v>230</v>
      </c>
      <c r="E58" s="2"/>
      <c r="F58" s="1">
        <v>16294</v>
      </c>
      <c r="G58" s="1">
        <v>5548</v>
      </c>
      <c r="H58" s="2">
        <v>68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12" t="s">
        <v>66</v>
      </c>
      <c r="B59" s="13">
        <v>439</v>
      </c>
      <c r="C59" s="13"/>
      <c r="D59" s="13">
        <v>8</v>
      </c>
      <c r="E59" s="13"/>
      <c r="F59" s="13">
        <v>77</v>
      </c>
      <c r="G59" s="13"/>
      <c r="H59" s="13"/>
      <c r="I59" s="29">
        <v>9443</v>
      </c>
      <c r="J59" s="13"/>
      <c r="K59" s="52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5E153EBC-215C-4DAB-BD80-3E7E0A0E5D5D}"/>
    <hyperlink ref="A6" r:id="rId2" display="https://www.worldometers.info/coronavirus/usa/florida/" xr:uid="{224A403F-D777-4D04-A27E-9EB75222572C}"/>
    <hyperlink ref="A7" r:id="rId3" display="https://www.worldometers.info/coronavirus/usa/texas/" xr:uid="{F42E1AEA-E133-41A6-A9F3-2A392FA7F5EC}"/>
    <hyperlink ref="A8" r:id="rId4" display="https://www.worldometers.info/coronavirus/usa/new-york/" xr:uid="{B7D18033-BE80-470D-B526-85BD7F34B281}"/>
    <hyperlink ref="A9" r:id="rId5" display="https://www.worldometers.info/coronavirus/usa/georgia/" xr:uid="{EE5E1F7B-93C3-4638-BB15-9BB69BC7B072}"/>
    <hyperlink ref="A10" r:id="rId6" display="https://www.worldometers.info/coronavirus/usa/new-jersey/" xr:uid="{790246BE-27A8-4A2D-9B3F-49127DFB623E}"/>
    <hyperlink ref="A11" r:id="rId7" display="https://www.worldometers.info/coronavirus/usa/illinois/" xr:uid="{684F4319-77DC-45FE-9C35-69D6D6C1981E}"/>
    <hyperlink ref="A12" r:id="rId8" display="https://www.worldometers.info/coronavirus/usa/arizona/" xr:uid="{6054571D-9E46-421B-8427-D501042B8277}"/>
    <hyperlink ref="A13" r:id="rId9" display="https://www.worldometers.info/coronavirus/usa/north-carolina/" xr:uid="{78FA9B7F-51A3-4FC1-AF49-0622D209F77A}"/>
    <hyperlink ref="A14" r:id="rId10" display="https://www.worldometers.info/coronavirus/usa/louisiana/" xr:uid="{B43682F2-FC73-45BD-AE46-810446C2BC5A}"/>
    <hyperlink ref="A15" r:id="rId11" display="https://www.worldometers.info/coronavirus/usa/pennsylvania/" xr:uid="{D4B89E9C-F517-40C2-A959-F56C069BEE26}"/>
    <hyperlink ref="A16" r:id="rId12" display="https://www.worldometers.info/coronavirus/usa/massachusetts/" xr:uid="{C937D85D-F703-4480-B174-61C5AEF89050}"/>
    <hyperlink ref="A17" r:id="rId13" display="https://www.worldometers.info/coronavirus/usa/tennessee/" xr:uid="{08477EC8-CD18-45EE-8786-E2816665090A}"/>
    <hyperlink ref="A18" r:id="rId14" display="https://www.worldometers.info/coronavirus/usa/ohio/" xr:uid="{AF4953F1-5734-43E3-B379-90D1AE0A756A}"/>
    <hyperlink ref="A19" r:id="rId15" display="https://www.worldometers.info/coronavirus/usa/virginia/" xr:uid="{69749636-5590-48E3-BA09-66EF056BAC3A}"/>
    <hyperlink ref="A20" r:id="rId16" display="https://www.worldometers.info/coronavirus/usa/south-carolina/" xr:uid="{37A9BD5F-86D1-4D7E-9D60-148DE99DD68C}"/>
    <hyperlink ref="A21" r:id="rId17" display="https://www.worldometers.info/coronavirus/usa/alabama/" xr:uid="{5E9B0BB5-48D5-45F6-8314-EE1630527F6D}"/>
    <hyperlink ref="A22" r:id="rId18" display="https://www.worldometers.info/coronavirus/usa/michigan/" xr:uid="{E54A9E4E-9E85-4C40-B94B-C4D246070049}"/>
    <hyperlink ref="A23" r:id="rId19" display="https://www.worldometers.info/coronavirus/usa/maryland/" xr:uid="{EEFBB9D2-AA1E-45B8-B10F-C7832820DCD1}"/>
    <hyperlink ref="A24" r:id="rId20" display="https://www.worldometers.info/coronavirus/usa/indiana/" xr:uid="{581AF40F-AC59-4C28-BC97-D0E737252D67}"/>
    <hyperlink ref="A25" r:id="rId21" display="https://www.worldometers.info/coronavirus/usa/mississippi/" xr:uid="{BD600A6B-BB85-40A4-A459-1474B4577865}"/>
    <hyperlink ref="A26" r:id="rId22" display="https://www.worldometers.info/coronavirus/usa/washington/" xr:uid="{18DE5C3F-F150-40E6-8949-A6AA96DB735E}"/>
    <hyperlink ref="A27" r:id="rId23" display="https://www.worldometers.info/coronavirus/usa/minnesota/" xr:uid="{42C552DE-8C86-4F44-A4D8-9E44D5B26A9A}"/>
    <hyperlink ref="A28" r:id="rId24" display="https://www.worldometers.info/coronavirus/usa/wisconsin/" xr:uid="{F0148949-7659-4162-A331-522B54FF1D2C}"/>
    <hyperlink ref="A29" r:id="rId25" display="https://www.worldometers.info/coronavirus/usa/missouri/" xr:uid="{9F09B2DA-2A76-4DE1-A838-F8A294699810}"/>
    <hyperlink ref="A30" r:id="rId26" display="https://www.worldometers.info/coronavirus/usa/nevada/" xr:uid="{5FF9C026-8B8C-469C-8F3D-F9D1ADFEA814}"/>
    <hyperlink ref="A31" r:id="rId27" display="https://www.worldometers.info/coronavirus/usa/connecticut/" xr:uid="{4FA8415E-7A97-4A20-9E77-F002201B43FF}"/>
    <hyperlink ref="A32" r:id="rId28" display="https://www.worldometers.info/coronavirus/usa/colorado/" xr:uid="{1A2D1527-6A64-4133-A3E1-A59D746BB2A3}"/>
    <hyperlink ref="A33" r:id="rId29" display="https://www.worldometers.info/coronavirus/usa/iowa/" xr:uid="{F97C7C4C-8EE8-472E-A2F0-75ED623077F8}"/>
    <hyperlink ref="A34" r:id="rId30" display="https://www.worldometers.info/coronavirus/usa/arkansas/" xr:uid="{CF99816C-6601-44EB-B463-FA57A139C0CA}"/>
    <hyperlink ref="A35" r:id="rId31" display="https://www.worldometers.info/coronavirus/usa/utah/" xr:uid="{ECA3C14D-BF3B-4FE7-A526-9AB2DB0A0E39}"/>
    <hyperlink ref="A36" r:id="rId32" display="https://www.worldometers.info/coronavirus/usa/oklahoma/" xr:uid="{49C1E248-BB20-47A5-B467-695591ADDFCD}"/>
    <hyperlink ref="A37" r:id="rId33" display="https://www.worldometers.info/coronavirus/usa/kentucky/" xr:uid="{3C2C154A-597E-402D-AC56-3130895C7EDE}"/>
    <hyperlink ref="A38" r:id="rId34" display="https://www.worldometers.info/coronavirus/usa/kansas/" xr:uid="{70FEBA54-B4DF-4654-8E21-E8C6634913C9}"/>
    <hyperlink ref="A39" r:id="rId35" display="https://www.worldometers.info/coronavirus/usa/nebraska/" xr:uid="{90E97C12-1688-4F1D-8216-E2D789D28D5A}"/>
    <hyperlink ref="A40" r:id="rId36" display="https://www.worldometers.info/coronavirus/usa/idaho/" xr:uid="{1D8FB75F-0ED9-44AE-98F4-200C6A2E205F}"/>
    <hyperlink ref="A41" r:id="rId37" display="https://www.worldometers.info/coronavirus/usa/new-mexico/" xr:uid="{CD09F8B5-F282-4C6E-86A9-8FED85E3E9B5}"/>
    <hyperlink ref="A42" r:id="rId38" display="https://www.worldometers.info/coronavirus/usa/oregon/" xr:uid="{65DD7884-2B59-42DC-8291-9ED42ABCE192}"/>
    <hyperlink ref="A43" r:id="rId39" display="https://www.worldometers.info/coronavirus/usa/rhode-island/" xr:uid="{E89162BF-E331-4959-9116-DAD622B71DF4}"/>
    <hyperlink ref="A44" r:id="rId40" display="https://www.worldometers.info/coronavirus/usa/delaware/" xr:uid="{0F74C38F-CCA7-41DA-BB28-C3938356FF60}"/>
    <hyperlink ref="A45" r:id="rId41" display="https://www.worldometers.info/coronavirus/usa/district-of-columbia/" xr:uid="{A4992B8F-4197-4511-8EBF-8268B4A666D9}"/>
    <hyperlink ref="A46" r:id="rId42" display="https://www.worldometers.info/coronavirus/usa/south-dakota/" xr:uid="{76279086-B567-495F-B283-C1019134BAA2}"/>
    <hyperlink ref="A47" r:id="rId43" display="https://www.worldometers.info/coronavirus/usa/west-virginia/" xr:uid="{9C85766F-30FF-44A1-B5A1-63E71452EB1F}"/>
    <hyperlink ref="A48" r:id="rId44" display="https://www.worldometers.info/coronavirus/usa/north-dakota/" xr:uid="{7F7BC2CA-042D-4D59-8633-AB12B9EEA66E}"/>
    <hyperlink ref="A49" r:id="rId45" display="https://www.worldometers.info/coronavirus/usa/new-hampshire/" xr:uid="{DE2C62F6-284B-4FE6-AA94-8880499E9B67}"/>
    <hyperlink ref="A50" r:id="rId46" display="https://www.worldometers.info/coronavirus/usa/montana/" xr:uid="{1714D3EC-B743-4607-974C-15E99824465C}"/>
    <hyperlink ref="A51" r:id="rId47" display="https://www.worldometers.info/coronavirus/usa/maine/" xr:uid="{7E486B1B-076B-4CFD-9EC0-F38027BF321B}"/>
    <hyperlink ref="A52" r:id="rId48" display="https://www.worldometers.info/coronavirus/usa/alaska/" xr:uid="{B345F218-DD36-46F7-A0D3-6C70039DE933}"/>
    <hyperlink ref="A53" r:id="rId49" display="https://www.worldometers.info/coronavirus/usa/wyoming/" xr:uid="{BA53C220-27D6-4FD5-8C5C-C6ABDFAA8296}"/>
    <hyperlink ref="A54" r:id="rId50" display="https://www.worldometers.info/coronavirus/usa/hawaii/" xr:uid="{6B97FAEF-4201-4D61-8FD7-E94434F257B6}"/>
    <hyperlink ref="A55" r:id="rId51" display="https://www.worldometers.info/coronavirus/usa/vermont/" xr:uid="{3AA45208-F90E-4DF8-8311-20DD0C0C8BBD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6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92661</v>
      </c>
      <c r="C2" s="2"/>
      <c r="D2" s="1">
        <v>1633</v>
      </c>
      <c r="E2" s="2"/>
      <c r="F2" s="1">
        <v>55627</v>
      </c>
      <c r="G2" s="1">
        <v>18898</v>
      </c>
      <c r="H2" s="2">
        <v>333</v>
      </c>
      <c r="I2" s="1">
        <v>711317</v>
      </c>
      <c r="J2" s="1">
        <v>145072</v>
      </c>
      <c r="K2" s="35"/>
      <c r="L2" s="41">
        <f>IFERROR(B2/I2,0)</f>
        <v>0.13026681493623798</v>
      </c>
      <c r="M2" s="42">
        <f>IFERROR(H2/G2,0)</f>
        <v>1.7620912265848238E-2</v>
      </c>
      <c r="N2" s="40">
        <f>D2*250</f>
        <v>408250</v>
      </c>
      <c r="O2" s="43">
        <f>ABS(N2-B2)/B2</f>
        <v>3.405844961742265</v>
      </c>
    </row>
    <row r="3" spans="1:15" ht="15" thickBot="1" x14ac:dyDescent="0.35">
      <c r="A3" s="37" t="s">
        <v>52</v>
      </c>
      <c r="B3" s="1">
        <v>3341</v>
      </c>
      <c r="C3" s="2"/>
      <c r="D3" s="2">
        <v>25</v>
      </c>
      <c r="E3" s="2"/>
      <c r="F3" s="1">
        <v>2370</v>
      </c>
      <c r="G3" s="1">
        <v>4567</v>
      </c>
      <c r="H3" s="2">
        <v>34</v>
      </c>
      <c r="I3" s="1">
        <v>245807</v>
      </c>
      <c r="J3" s="1">
        <v>336011</v>
      </c>
      <c r="K3" s="34"/>
      <c r="L3" s="41">
        <f>IFERROR(B3/I3,0)</f>
        <v>1.3591964427375949E-2</v>
      </c>
      <c r="M3" s="42">
        <f>IFERROR(H3/G3,0)</f>
        <v>7.4447120648127871E-3</v>
      </c>
      <c r="N3" s="40">
        <f>D3*250</f>
        <v>6250</v>
      </c>
      <c r="O3" s="43">
        <f t="shared" ref="O3:O56" si="0">ABS(N3-B3)/B3</f>
        <v>0.8706973959892248</v>
      </c>
    </row>
    <row r="4" spans="1:15" ht="15" thickBot="1" x14ac:dyDescent="0.35">
      <c r="A4" s="37" t="s">
        <v>33</v>
      </c>
      <c r="B4" s="1">
        <v>179497</v>
      </c>
      <c r="C4" s="2"/>
      <c r="D4" s="1">
        <v>3779</v>
      </c>
      <c r="E4" s="2"/>
      <c r="F4" s="1">
        <v>152654</v>
      </c>
      <c r="G4" s="1">
        <v>24661</v>
      </c>
      <c r="H4" s="2">
        <v>519</v>
      </c>
      <c r="I4" s="1">
        <v>1196335</v>
      </c>
      <c r="J4" s="1">
        <v>164361</v>
      </c>
      <c r="K4" s="35"/>
      <c r="L4" s="41">
        <f>IFERROR(B4/I4,0)</f>
        <v>0.15003907768309044</v>
      </c>
      <c r="M4" s="42">
        <f>IFERROR(H4/G4,0)</f>
        <v>2.1045375288917725E-2</v>
      </c>
      <c r="N4" s="40">
        <f>D4*250</f>
        <v>944750</v>
      </c>
      <c r="O4" s="43">
        <f t="shared" si="0"/>
        <v>4.2633191641085926</v>
      </c>
    </row>
    <row r="5" spans="1:15" ht="12.5" customHeight="1" thickBot="1" x14ac:dyDescent="0.35">
      <c r="A5" s="37" t="s">
        <v>34</v>
      </c>
      <c r="B5" s="1">
        <v>44597</v>
      </c>
      <c r="C5" s="2"/>
      <c r="D5" s="2">
        <v>475</v>
      </c>
      <c r="E5" s="2"/>
      <c r="F5" s="1">
        <v>6882</v>
      </c>
      <c r="G5" s="1">
        <v>14778</v>
      </c>
      <c r="H5" s="2">
        <v>157</v>
      </c>
      <c r="I5" s="1">
        <v>527400</v>
      </c>
      <c r="J5" s="1">
        <v>174763</v>
      </c>
      <c r="K5" s="35"/>
      <c r="L5" s="41">
        <f>IFERROR(B5/I5,0)</f>
        <v>8.4560106181266595E-2</v>
      </c>
      <c r="M5" s="42">
        <f>IFERROR(H5/G5,0)</f>
        <v>1.0623900392475301E-2</v>
      </c>
      <c r="N5" s="40">
        <f>D5*250</f>
        <v>118750</v>
      </c>
      <c r="O5" s="43">
        <f t="shared" si="0"/>
        <v>1.6627351615579524</v>
      </c>
    </row>
    <row r="6" spans="1:15" ht="15" thickBot="1" x14ac:dyDescent="0.35">
      <c r="A6" s="37" t="s">
        <v>10</v>
      </c>
      <c r="B6" s="1">
        <v>522030</v>
      </c>
      <c r="C6" s="2"/>
      <c r="D6" s="1">
        <v>9507</v>
      </c>
      <c r="E6" s="48">
        <v>1</v>
      </c>
      <c r="F6" s="1">
        <v>322753</v>
      </c>
      <c r="G6" s="1">
        <v>13212</v>
      </c>
      <c r="H6" s="2">
        <v>241</v>
      </c>
      <c r="I6" s="1">
        <v>8184696</v>
      </c>
      <c r="J6" s="1">
        <v>207143</v>
      </c>
      <c r="K6" s="6"/>
      <c r="L6" s="41">
        <f>IFERROR(B6/I6,0)</f>
        <v>6.3781232681091635E-2</v>
      </c>
      <c r="M6" s="42">
        <f>IFERROR(H6/G6,0)</f>
        <v>1.8240993036633363E-2</v>
      </c>
      <c r="N6" s="40">
        <f>D6*250</f>
        <v>2376750</v>
      </c>
      <c r="O6" s="43">
        <f t="shared" si="0"/>
        <v>3.5528992586632953</v>
      </c>
    </row>
    <row r="7" spans="1:15" ht="15" thickBot="1" x14ac:dyDescent="0.35">
      <c r="A7" s="37" t="s">
        <v>18</v>
      </c>
      <c r="B7" s="1">
        <v>47968</v>
      </c>
      <c r="C7" s="2"/>
      <c r="D7" s="1">
        <v>1844</v>
      </c>
      <c r="E7" s="2"/>
      <c r="F7" s="1">
        <v>28070</v>
      </c>
      <c r="G7" s="1">
        <v>8330</v>
      </c>
      <c r="H7" s="2">
        <v>320</v>
      </c>
      <c r="I7" s="1">
        <v>548808</v>
      </c>
      <c r="J7" s="1">
        <v>95300</v>
      </c>
      <c r="K7" s="35"/>
      <c r="L7" s="41">
        <f>IFERROR(B7/I7,0)</f>
        <v>8.7403973703007246E-2</v>
      </c>
      <c r="M7" s="42">
        <f>IFERROR(H7/G7,0)</f>
        <v>3.8415366146458581E-2</v>
      </c>
      <c r="N7" s="40">
        <f>D7*250</f>
        <v>461000</v>
      </c>
      <c r="O7" s="43">
        <f t="shared" si="0"/>
        <v>8.6105737158105402</v>
      </c>
    </row>
    <row r="8" spans="1:15" ht="15" thickBot="1" x14ac:dyDescent="0.35">
      <c r="A8" s="37" t="s">
        <v>23</v>
      </c>
      <c r="B8" s="1">
        <v>50062</v>
      </c>
      <c r="C8" s="2"/>
      <c r="D8" s="1">
        <v>4437</v>
      </c>
      <c r="E8" s="2"/>
      <c r="F8" s="1">
        <v>19765</v>
      </c>
      <c r="G8" s="1">
        <v>14042</v>
      </c>
      <c r="H8" s="1">
        <v>1245</v>
      </c>
      <c r="I8" s="1">
        <v>827213</v>
      </c>
      <c r="J8" s="1">
        <v>232019</v>
      </c>
      <c r="K8" s="35"/>
      <c r="L8" s="41">
        <f>IFERROR(B8/I8,0)</f>
        <v>6.0518874824259293E-2</v>
      </c>
      <c r="M8" s="42">
        <f>IFERROR(H8/G8,0)</f>
        <v>8.8662583677538806E-2</v>
      </c>
      <c r="N8" s="40">
        <f>D8*250</f>
        <v>1109250</v>
      </c>
      <c r="O8" s="43">
        <f t="shared" si="0"/>
        <v>21.157524669409931</v>
      </c>
    </row>
    <row r="9" spans="1:15" ht="15" thickBot="1" x14ac:dyDescent="0.35">
      <c r="A9" s="37" t="s">
        <v>43</v>
      </c>
      <c r="B9" s="1">
        <v>15055</v>
      </c>
      <c r="C9" s="2"/>
      <c r="D9" s="2">
        <v>585</v>
      </c>
      <c r="E9" s="2"/>
      <c r="F9" s="1">
        <v>6203</v>
      </c>
      <c r="G9" s="1">
        <v>15461</v>
      </c>
      <c r="H9" s="2">
        <v>601</v>
      </c>
      <c r="I9" s="1">
        <v>186662</v>
      </c>
      <c r="J9" s="1">
        <v>191691</v>
      </c>
      <c r="K9" s="35"/>
      <c r="L9" s="41">
        <f>IFERROR(B9/I9,0)</f>
        <v>8.0653802059337198E-2</v>
      </c>
      <c r="M9" s="42">
        <f>IFERROR(H9/G9,0)</f>
        <v>3.8872000517430956E-2</v>
      </c>
      <c r="N9" s="40">
        <f>D9*250</f>
        <v>146250</v>
      </c>
      <c r="O9" s="43">
        <f t="shared" si="0"/>
        <v>8.7143806044503496</v>
      </c>
    </row>
    <row r="10" spans="1:15" ht="15" thickBot="1" x14ac:dyDescent="0.35">
      <c r="A10" s="37" t="s">
        <v>63</v>
      </c>
      <c r="B10" s="1">
        <v>12313</v>
      </c>
      <c r="C10" s="2"/>
      <c r="D10" s="2">
        <v>586</v>
      </c>
      <c r="E10" s="2"/>
      <c r="F10" s="1">
        <v>1834</v>
      </c>
      <c r="G10" s="1">
        <v>17447</v>
      </c>
      <c r="H10" s="2">
        <v>830</v>
      </c>
      <c r="I10" s="1">
        <v>198815</v>
      </c>
      <c r="J10" s="1">
        <v>281708</v>
      </c>
      <c r="K10" s="35"/>
      <c r="L10" s="41">
        <f>IFERROR(B10/I10,0)</f>
        <v>6.1931946784699342E-2</v>
      </c>
      <c r="M10" s="42">
        <f>IFERROR(H10/G10,0)</f>
        <v>4.7572648592881295E-2</v>
      </c>
      <c r="N10" s="40">
        <f>D10*250</f>
        <v>146500</v>
      </c>
      <c r="O10" s="43">
        <f t="shared" si="0"/>
        <v>10.897993990091773</v>
      </c>
    </row>
    <row r="11" spans="1:15" ht="15" thickBot="1" x14ac:dyDescent="0.35">
      <c r="A11" s="37" t="s">
        <v>13</v>
      </c>
      <c r="B11" s="1">
        <v>491884</v>
      </c>
      <c r="C11" s="2"/>
      <c r="D11" s="1">
        <v>7157</v>
      </c>
      <c r="E11" s="2"/>
      <c r="F11" s="1">
        <v>437282</v>
      </c>
      <c r="G11" s="1">
        <v>22902</v>
      </c>
      <c r="H11" s="2">
        <v>333</v>
      </c>
      <c r="I11" s="1">
        <v>3758496</v>
      </c>
      <c r="J11" s="1">
        <v>174995</v>
      </c>
      <c r="K11" s="34"/>
      <c r="L11" s="41">
        <f>IFERROR(B11/I11,0)</f>
        <v>0.13087256179067372</v>
      </c>
      <c r="M11" s="42">
        <f>IFERROR(H11/G11,0)</f>
        <v>1.4540214828399267E-2</v>
      </c>
      <c r="N11" s="40">
        <f>D11*250</f>
        <v>1789250</v>
      </c>
      <c r="O11" s="43">
        <f t="shared" si="0"/>
        <v>2.6375446243423246</v>
      </c>
    </row>
    <row r="12" spans="1:15" ht="15" thickBot="1" x14ac:dyDescent="0.35">
      <c r="A12" s="37" t="s">
        <v>16</v>
      </c>
      <c r="B12" s="1">
        <v>195435</v>
      </c>
      <c r="C12" s="2"/>
      <c r="D12" s="1">
        <v>3842</v>
      </c>
      <c r="E12" s="2"/>
      <c r="F12" s="1">
        <v>158403</v>
      </c>
      <c r="G12" s="1">
        <v>18407</v>
      </c>
      <c r="H12" s="2">
        <v>362</v>
      </c>
      <c r="I12" s="1">
        <v>1875818</v>
      </c>
      <c r="J12" s="1">
        <v>176674</v>
      </c>
      <c r="K12" s="34"/>
      <c r="L12" s="41">
        <f>IFERROR(B12/I12,0)</f>
        <v>0.10418654688248007</v>
      </c>
      <c r="M12" s="42">
        <f>IFERROR(H12/G12,0)</f>
        <v>1.9666431248981365E-2</v>
      </c>
      <c r="N12" s="40">
        <f>D12*250</f>
        <v>960500</v>
      </c>
      <c r="O12" s="43">
        <f t="shared" si="0"/>
        <v>3.9146775142630541</v>
      </c>
    </row>
    <row r="13" spans="1:15" ht="14.5" thickBot="1" x14ac:dyDescent="0.35">
      <c r="A13" s="3" t="s">
        <v>64</v>
      </c>
      <c r="B13" s="2">
        <v>368</v>
      </c>
      <c r="C13" s="2"/>
      <c r="D13" s="2">
        <v>5</v>
      </c>
      <c r="E13" s="2"/>
      <c r="F13" s="2">
        <v>58</v>
      </c>
      <c r="G13" s="2"/>
      <c r="H13" s="2"/>
      <c r="I13" s="1">
        <v>22709</v>
      </c>
      <c r="J13" s="2"/>
      <c r="K13" s="35"/>
      <c r="L13" s="41">
        <f>IFERROR(B13/I13,0)</f>
        <v>1.6205028843189924E-2</v>
      </c>
      <c r="M13" s="42">
        <f>IFERROR(H13/G13,0)</f>
        <v>0</v>
      </c>
      <c r="N13" s="40">
        <f>D13*250</f>
        <v>1250</v>
      </c>
      <c r="O13" s="43">
        <f t="shared" si="0"/>
        <v>2.3967391304347827</v>
      </c>
    </row>
    <row r="14" spans="1:15" ht="15" thickBot="1" x14ac:dyDescent="0.35">
      <c r="A14" s="37" t="s">
        <v>47</v>
      </c>
      <c r="B14" s="1">
        <v>2448</v>
      </c>
      <c r="C14" s="2"/>
      <c r="D14" s="2">
        <v>26</v>
      </c>
      <c r="E14" s="2"/>
      <c r="F14" s="1">
        <v>1107</v>
      </c>
      <c r="G14" s="1">
        <v>1729</v>
      </c>
      <c r="H14" s="2">
        <v>18</v>
      </c>
      <c r="I14" s="1">
        <v>162785</v>
      </c>
      <c r="J14" s="1">
        <v>114972</v>
      </c>
      <c r="K14" s="35"/>
      <c r="L14" s="41">
        <f>IFERROR(B14/I14,0)</f>
        <v>1.5038240624136131E-2</v>
      </c>
      <c r="M14" s="42">
        <f>IFERROR(H14/G14,0)</f>
        <v>1.0410641989589358E-2</v>
      </c>
      <c r="N14" s="40">
        <f>D14*250</f>
        <v>6500</v>
      </c>
      <c r="O14" s="43">
        <f t="shared" si="0"/>
        <v>1.6552287581699345</v>
      </c>
    </row>
    <row r="15" spans="1:15" ht="15" thickBot="1" x14ac:dyDescent="0.35">
      <c r="A15" s="37" t="s">
        <v>49</v>
      </c>
      <c r="B15" s="1">
        <v>21675</v>
      </c>
      <c r="C15" s="2"/>
      <c r="D15" s="2">
        <v>200</v>
      </c>
      <c r="E15" s="2"/>
      <c r="F15" s="1">
        <v>13858</v>
      </c>
      <c r="G15" s="1">
        <v>12129</v>
      </c>
      <c r="H15" s="2">
        <v>112</v>
      </c>
      <c r="I15" s="1">
        <v>186475</v>
      </c>
      <c r="J15" s="1">
        <v>104347</v>
      </c>
      <c r="K15" s="35"/>
      <c r="L15" s="41">
        <f>IFERROR(B15/I15,0)</f>
        <v>0.11623542029762703</v>
      </c>
      <c r="M15" s="42">
        <f>IFERROR(H15/G15,0)</f>
        <v>9.2340671118806162E-3</v>
      </c>
      <c r="N15" s="40">
        <f>D15*250</f>
        <v>50000</v>
      </c>
      <c r="O15" s="43">
        <f t="shared" si="0"/>
        <v>1.3068050749711648</v>
      </c>
    </row>
    <row r="16" spans="1:15" ht="15" thickBot="1" x14ac:dyDescent="0.35">
      <c r="A16" s="37" t="s">
        <v>12</v>
      </c>
      <c r="B16" s="1">
        <v>184522</v>
      </c>
      <c r="C16" s="2"/>
      <c r="D16" s="1">
        <v>7723</v>
      </c>
      <c r="E16" s="2"/>
      <c r="F16" s="1">
        <v>33805</v>
      </c>
      <c r="G16" s="1">
        <v>14562</v>
      </c>
      <c r="H16" s="2">
        <v>609</v>
      </c>
      <c r="I16" s="1">
        <v>2806797</v>
      </c>
      <c r="J16" s="1">
        <v>221499</v>
      </c>
      <c r="K16" s="34"/>
      <c r="L16" s="41">
        <f>IFERROR(B16/I16,0)</f>
        <v>6.5741127698226834E-2</v>
      </c>
      <c r="M16" s="42">
        <f>IFERROR(H16/G16,0)</f>
        <v>4.1821178409559123E-2</v>
      </c>
      <c r="N16" s="40">
        <f>D16*250</f>
        <v>1930750</v>
      </c>
      <c r="O16" s="43">
        <f t="shared" si="0"/>
        <v>9.4635219648605577</v>
      </c>
    </row>
    <row r="17" spans="1:15" ht="15" thickBot="1" x14ac:dyDescent="0.35">
      <c r="A17" s="37" t="s">
        <v>27</v>
      </c>
      <c r="B17" s="1">
        <v>68433</v>
      </c>
      <c r="C17" s="2"/>
      <c r="D17" s="1">
        <v>2980</v>
      </c>
      <c r="E17" s="2"/>
      <c r="F17" s="1">
        <v>18498</v>
      </c>
      <c r="G17" s="1">
        <v>10165</v>
      </c>
      <c r="H17" s="2">
        <v>443</v>
      </c>
      <c r="I17" s="1">
        <v>964378</v>
      </c>
      <c r="J17" s="1">
        <v>143248</v>
      </c>
      <c r="K17" s="35"/>
      <c r="L17" s="41">
        <f>IFERROR(B17/I17,0)</f>
        <v>7.0960764347589841E-2</v>
      </c>
      <c r="M17" s="42">
        <f>IFERROR(H17/G17,0)</f>
        <v>4.3580914904082634E-2</v>
      </c>
      <c r="N17" s="40">
        <f>D17*250</f>
        <v>745000</v>
      </c>
      <c r="O17" s="43">
        <f t="shared" si="0"/>
        <v>9.886560577499159</v>
      </c>
    </row>
    <row r="18" spans="1:15" ht="15" thickBot="1" x14ac:dyDescent="0.35">
      <c r="A18" s="37" t="s">
        <v>41</v>
      </c>
      <c r="B18" s="1">
        <v>45927</v>
      </c>
      <c r="C18" s="47">
        <v>75</v>
      </c>
      <c r="D18" s="2">
        <v>885</v>
      </c>
      <c r="E18" s="48">
        <v>1</v>
      </c>
      <c r="F18" s="1">
        <v>11120</v>
      </c>
      <c r="G18" s="1">
        <v>14557</v>
      </c>
      <c r="H18" s="2">
        <v>281</v>
      </c>
      <c r="I18" s="1">
        <v>490653</v>
      </c>
      <c r="J18" s="1">
        <v>155513</v>
      </c>
      <c r="K18" s="35"/>
      <c r="L18" s="41">
        <f>IFERROR(B18/I18,0)</f>
        <v>9.360382999798228E-2</v>
      </c>
      <c r="M18" s="42">
        <f>IFERROR(H18/G18,0)</f>
        <v>1.9303427904101118E-2</v>
      </c>
      <c r="N18" s="40">
        <f>D18*250</f>
        <v>221250</v>
      </c>
      <c r="O18" s="43">
        <f t="shared" si="0"/>
        <v>3.8174276569338299</v>
      </c>
    </row>
    <row r="19" spans="1:15" ht="15" thickBot="1" x14ac:dyDescent="0.35">
      <c r="A19" s="37" t="s">
        <v>45</v>
      </c>
      <c r="B19" s="1">
        <v>29114</v>
      </c>
      <c r="C19" s="2"/>
      <c r="D19" s="2">
        <v>365</v>
      </c>
      <c r="E19" s="2"/>
      <c r="F19" s="1">
        <v>11991</v>
      </c>
      <c r="G19" s="1">
        <v>9993</v>
      </c>
      <c r="H19" s="2">
        <v>125</v>
      </c>
      <c r="I19" s="1">
        <v>301839</v>
      </c>
      <c r="J19" s="1">
        <v>103607</v>
      </c>
      <c r="K19" s="34"/>
      <c r="L19" s="41">
        <f>IFERROR(B19/I19,0)</f>
        <v>9.6455395094735941E-2</v>
      </c>
      <c r="M19" s="42">
        <f>IFERROR(H19/G19,0)</f>
        <v>1.2508756129290503E-2</v>
      </c>
      <c r="N19" s="40">
        <f>D19*250</f>
        <v>91250</v>
      </c>
      <c r="O19" s="43">
        <f t="shared" si="0"/>
        <v>2.1342309541801194</v>
      </c>
    </row>
    <row r="20" spans="1:15" ht="15" thickBot="1" x14ac:dyDescent="0.35">
      <c r="A20" s="37" t="s">
        <v>38</v>
      </c>
      <c r="B20" s="1">
        <v>31508</v>
      </c>
      <c r="C20" s="2"/>
      <c r="D20" s="2">
        <v>744</v>
      </c>
      <c r="E20" s="2"/>
      <c r="F20" s="1">
        <v>22429</v>
      </c>
      <c r="G20" s="1">
        <v>7052</v>
      </c>
      <c r="H20" s="2">
        <v>167</v>
      </c>
      <c r="I20" s="1">
        <v>642577</v>
      </c>
      <c r="J20" s="1">
        <v>143828</v>
      </c>
      <c r="K20" s="35"/>
      <c r="L20" s="41">
        <f>IFERROR(B20/I20,0)</f>
        <v>4.9033812290200242E-2</v>
      </c>
      <c r="M20" s="42">
        <f>IFERROR(H20/G20,0)</f>
        <v>2.3681225184344866E-2</v>
      </c>
      <c r="N20" s="40">
        <f>D20*250</f>
        <v>186000</v>
      </c>
      <c r="O20" s="43">
        <f t="shared" si="0"/>
        <v>4.9032626634505521</v>
      </c>
    </row>
    <row r="21" spans="1:15" ht="15" thickBot="1" x14ac:dyDescent="0.35">
      <c r="A21" s="37" t="s">
        <v>14</v>
      </c>
      <c r="B21" s="1">
        <v>120846</v>
      </c>
      <c r="C21" s="2"/>
      <c r="D21" s="1">
        <v>4027</v>
      </c>
      <c r="E21" s="2"/>
      <c r="F21" s="1">
        <v>42573</v>
      </c>
      <c r="G21" s="1">
        <v>25995</v>
      </c>
      <c r="H21" s="2">
        <v>866</v>
      </c>
      <c r="I21" s="1">
        <v>1393910</v>
      </c>
      <c r="J21" s="1">
        <v>299843</v>
      </c>
      <c r="K21" s="35"/>
      <c r="L21" s="41">
        <f>IFERROR(B21/I21,0)</f>
        <v>8.6695697713625702E-2</v>
      </c>
      <c r="M21" s="42">
        <f>IFERROR(H21/G21,0)</f>
        <v>3.3314098865166376E-2</v>
      </c>
      <c r="N21" s="40">
        <f>D21*250</f>
        <v>1006750</v>
      </c>
      <c r="O21" s="43">
        <f t="shared" si="0"/>
        <v>7.3308508349469577</v>
      </c>
    </row>
    <row r="22" spans="1:15" ht="15" thickBot="1" x14ac:dyDescent="0.35">
      <c r="A22" s="37" t="s">
        <v>39</v>
      </c>
      <c r="B22" s="1">
        <v>3970</v>
      </c>
      <c r="C22" s="2"/>
      <c r="D22" s="2">
        <v>124</v>
      </c>
      <c r="E22" s="2"/>
      <c r="F22" s="2">
        <v>450</v>
      </c>
      <c r="G22" s="1">
        <v>2953</v>
      </c>
      <c r="H22" s="2">
        <v>92</v>
      </c>
      <c r="I22" s="1">
        <v>182625</v>
      </c>
      <c r="J22" s="1">
        <v>135860</v>
      </c>
      <c r="K22" s="35"/>
      <c r="L22" s="41">
        <f>IFERROR(B22/I22,0)</f>
        <v>2.1738535249828883E-2</v>
      </c>
      <c r="M22" s="42">
        <f>IFERROR(H22/G22,0)</f>
        <v>3.1154757873349138E-2</v>
      </c>
      <c r="N22" s="40">
        <f>D22*250</f>
        <v>31000</v>
      </c>
      <c r="O22" s="43">
        <f t="shared" si="0"/>
        <v>6.8085642317380355</v>
      </c>
    </row>
    <row r="23" spans="1:15" ht="15" thickBot="1" x14ac:dyDescent="0.35">
      <c r="A23" s="37" t="s">
        <v>26</v>
      </c>
      <c r="B23" s="1">
        <v>91144</v>
      </c>
      <c r="C23" s="2"/>
      <c r="D23" s="1">
        <v>3523</v>
      </c>
      <c r="E23" s="2"/>
      <c r="F23" s="1">
        <v>81881</v>
      </c>
      <c r="G23" s="1">
        <v>15076</v>
      </c>
      <c r="H23" s="2">
        <v>583</v>
      </c>
      <c r="I23" s="1">
        <v>1294065</v>
      </c>
      <c r="J23" s="1">
        <v>214048</v>
      </c>
      <c r="K23" s="34"/>
      <c r="L23" s="41">
        <f>IFERROR(B23/I23,0)</f>
        <v>7.0432319860285225E-2</v>
      </c>
      <c r="M23" s="42">
        <f>IFERROR(H23/G23,0)</f>
        <v>3.8670734942955691E-2</v>
      </c>
      <c r="N23" s="40">
        <f>D23*250</f>
        <v>880750</v>
      </c>
      <c r="O23" s="43">
        <f t="shared" si="0"/>
        <v>8.6632800842622668</v>
      </c>
    </row>
    <row r="24" spans="1:15" ht="15" thickBot="1" x14ac:dyDescent="0.35">
      <c r="A24" s="37" t="s">
        <v>17</v>
      </c>
      <c r="B24" s="1">
        <v>118657</v>
      </c>
      <c r="C24" s="2"/>
      <c r="D24" s="1">
        <v>8648</v>
      </c>
      <c r="E24" s="2"/>
      <c r="F24" s="1">
        <v>12414</v>
      </c>
      <c r="G24" s="1">
        <v>17215</v>
      </c>
      <c r="H24" s="1">
        <v>1255</v>
      </c>
      <c r="I24" s="1">
        <v>1316305</v>
      </c>
      <c r="J24" s="1">
        <v>190976</v>
      </c>
      <c r="K24" s="34"/>
      <c r="L24" s="41">
        <f>IFERROR(B24/I24,0)</f>
        <v>9.0144001580180891E-2</v>
      </c>
      <c r="M24" s="42">
        <f>IFERROR(H24/G24,0)</f>
        <v>7.2901539355213471E-2</v>
      </c>
      <c r="N24" s="40">
        <f>D24*250</f>
        <v>2162000</v>
      </c>
      <c r="O24" s="43">
        <f t="shared" si="0"/>
        <v>17.22058538476449</v>
      </c>
    </row>
    <row r="25" spans="1:15" ht="15" thickBot="1" x14ac:dyDescent="0.35">
      <c r="A25" s="37" t="s">
        <v>11</v>
      </c>
      <c r="B25" s="1">
        <v>92374</v>
      </c>
      <c r="C25" s="2"/>
      <c r="D25" s="1">
        <v>6467</v>
      </c>
      <c r="E25" s="2"/>
      <c r="F25" s="1">
        <v>25885</v>
      </c>
      <c r="G25" s="1">
        <v>9250</v>
      </c>
      <c r="H25" s="2">
        <v>648</v>
      </c>
      <c r="I25" s="1">
        <v>2170093</v>
      </c>
      <c r="J25" s="1">
        <v>217295</v>
      </c>
      <c r="K25" s="35"/>
      <c r="L25" s="41">
        <f>IFERROR(B25/I25,0)</f>
        <v>4.2566839301357129E-2</v>
      </c>
      <c r="M25" s="42">
        <f>IFERROR(H25/G25,0)</f>
        <v>7.0054054054054057E-2</v>
      </c>
      <c r="N25" s="40">
        <f>D25*250</f>
        <v>1616750</v>
      </c>
      <c r="O25" s="43">
        <f t="shared" si="0"/>
        <v>16.502219239179855</v>
      </c>
    </row>
    <row r="26" spans="1:15" ht="15" thickBot="1" x14ac:dyDescent="0.35">
      <c r="A26" s="37" t="s">
        <v>32</v>
      </c>
      <c r="B26" s="1">
        <v>56560</v>
      </c>
      <c r="C26" s="2"/>
      <c r="D26" s="1">
        <v>1656</v>
      </c>
      <c r="E26" s="2"/>
      <c r="F26" s="1">
        <v>5339</v>
      </c>
      <c r="G26" s="1">
        <v>10029</v>
      </c>
      <c r="H26" s="2">
        <v>294</v>
      </c>
      <c r="I26" s="1">
        <v>1070925</v>
      </c>
      <c r="J26" s="1">
        <v>189893</v>
      </c>
      <c r="K26" s="6"/>
      <c r="L26" s="41">
        <f>IFERROR(B26/I26,0)</f>
        <v>5.2814155986647057E-2</v>
      </c>
      <c r="M26" s="42">
        <f>IFERROR(H26/G26,0)</f>
        <v>2.9314986539036792E-2</v>
      </c>
      <c r="N26" s="40">
        <f>D26*250</f>
        <v>414000</v>
      </c>
      <c r="O26" s="43">
        <f t="shared" si="0"/>
        <v>6.3196605374823198</v>
      </c>
    </row>
    <row r="27" spans="1:15" ht="15" thickBot="1" x14ac:dyDescent="0.35">
      <c r="A27" s="37" t="s">
        <v>30</v>
      </c>
      <c r="B27" s="1">
        <v>61125</v>
      </c>
      <c r="C27" s="2"/>
      <c r="D27" s="1">
        <v>1711</v>
      </c>
      <c r="E27" s="2"/>
      <c r="F27" s="1">
        <v>17023</v>
      </c>
      <c r="G27" s="1">
        <v>20538</v>
      </c>
      <c r="H27" s="2">
        <v>575</v>
      </c>
      <c r="I27" s="1">
        <v>477160</v>
      </c>
      <c r="J27" s="1">
        <v>160328</v>
      </c>
      <c r="K27" s="34"/>
      <c r="L27" s="41">
        <f>IFERROR(B27/I27,0)</f>
        <v>0.1281016849694023</v>
      </c>
      <c r="M27" s="42">
        <f>IFERROR(H27/G27,0)</f>
        <v>2.7996883825104683E-2</v>
      </c>
      <c r="N27" s="40">
        <f>D27*250</f>
        <v>427750</v>
      </c>
      <c r="O27" s="43">
        <f t="shared" si="0"/>
        <v>5.997955010224949</v>
      </c>
    </row>
    <row r="28" spans="1:15" ht="15" thickBot="1" x14ac:dyDescent="0.35">
      <c r="A28" s="37" t="s">
        <v>35</v>
      </c>
      <c r="B28" s="1">
        <v>53433</v>
      </c>
      <c r="C28" s="2"/>
      <c r="D28" s="1">
        <v>1314</v>
      </c>
      <c r="E28" s="2"/>
      <c r="F28" s="1">
        <v>42324</v>
      </c>
      <c r="G28" s="1">
        <v>8706</v>
      </c>
      <c r="H28" s="2">
        <v>214</v>
      </c>
      <c r="I28" s="1">
        <v>773329</v>
      </c>
      <c r="J28" s="1">
        <v>126002</v>
      </c>
      <c r="K28" s="35"/>
      <c r="L28" s="41">
        <f>IFERROR(B28/I28,0)</f>
        <v>6.9094783720770853E-2</v>
      </c>
      <c r="M28" s="42">
        <f>IFERROR(H28/G28,0)</f>
        <v>2.4580748908798529E-2</v>
      </c>
      <c r="N28" s="40">
        <f>D28*250</f>
        <v>328500</v>
      </c>
      <c r="O28" s="43">
        <f t="shared" si="0"/>
        <v>5.1478861377800236</v>
      </c>
    </row>
    <row r="29" spans="1:15" ht="15" thickBot="1" x14ac:dyDescent="0.35">
      <c r="A29" s="37" t="s">
        <v>51</v>
      </c>
      <c r="B29" s="1">
        <v>4233</v>
      </c>
      <c r="C29" s="2"/>
      <c r="D29" s="2">
        <v>64</v>
      </c>
      <c r="E29" s="2"/>
      <c r="F29" s="1">
        <v>1516</v>
      </c>
      <c r="G29" s="1">
        <v>3961</v>
      </c>
      <c r="H29" s="2">
        <v>60</v>
      </c>
      <c r="I29" s="1">
        <v>179508</v>
      </c>
      <c r="J29" s="1">
        <v>167956</v>
      </c>
      <c r="K29" s="35"/>
      <c r="L29" s="41">
        <f>IFERROR(B29/I29,0)</f>
        <v>2.3581121732736146E-2</v>
      </c>
      <c r="M29" s="42">
        <f>IFERROR(H29/G29,0)</f>
        <v>1.5147689977278465E-2</v>
      </c>
      <c r="N29" s="40">
        <f>D29*250</f>
        <v>16000</v>
      </c>
      <c r="O29" s="43">
        <f t="shared" si="0"/>
        <v>2.7798251830852823</v>
      </c>
    </row>
    <row r="30" spans="1:15" ht="15" thickBot="1" x14ac:dyDescent="0.35">
      <c r="A30" s="37" t="s">
        <v>50</v>
      </c>
      <c r="B30" s="1">
        <v>26956</v>
      </c>
      <c r="C30" s="2"/>
      <c r="D30" s="2">
        <v>328</v>
      </c>
      <c r="E30" s="2"/>
      <c r="F30" s="1">
        <v>6951</v>
      </c>
      <c r="G30" s="1">
        <v>13935</v>
      </c>
      <c r="H30" s="2">
        <v>170</v>
      </c>
      <c r="I30" s="1">
        <v>284145</v>
      </c>
      <c r="J30" s="1">
        <v>146890</v>
      </c>
      <c r="K30" s="35"/>
      <c r="L30" s="41">
        <f>IFERROR(B30/I30,0)</f>
        <v>9.4867057312287742E-2</v>
      </c>
      <c r="M30" s="42">
        <f>IFERROR(H30/G30,0)</f>
        <v>1.2199497667743094E-2</v>
      </c>
      <c r="N30" s="40">
        <f>D30*250</f>
        <v>82000</v>
      </c>
      <c r="O30" s="43">
        <f t="shared" si="0"/>
        <v>2.0419943611811839</v>
      </c>
    </row>
    <row r="31" spans="1:15" ht="15" thickBot="1" x14ac:dyDescent="0.35">
      <c r="A31" s="37" t="s">
        <v>31</v>
      </c>
      <c r="B31" s="1">
        <v>51199</v>
      </c>
      <c r="C31" s="2"/>
      <c r="D31" s="2">
        <v>847</v>
      </c>
      <c r="E31" s="2"/>
      <c r="F31" s="1">
        <v>25332</v>
      </c>
      <c r="G31" s="1">
        <v>16622</v>
      </c>
      <c r="H31" s="2">
        <v>275</v>
      </c>
      <c r="I31" s="1">
        <v>641665</v>
      </c>
      <c r="J31" s="1">
        <v>208322</v>
      </c>
      <c r="K31" s="35"/>
      <c r="L31" s="41">
        <f>IFERROR(B31/I31,0)</f>
        <v>7.9790856599627535E-2</v>
      </c>
      <c r="M31" s="42">
        <f>IFERROR(H31/G31,0)</f>
        <v>1.65443388280592E-2</v>
      </c>
      <c r="N31" s="40">
        <f>D31*250</f>
        <v>211750</v>
      </c>
      <c r="O31" s="43">
        <f t="shared" si="0"/>
        <v>3.1358229652922907</v>
      </c>
    </row>
    <row r="32" spans="1:15" ht="15" thickBot="1" x14ac:dyDescent="0.35">
      <c r="A32" s="37" t="s">
        <v>42</v>
      </c>
      <c r="B32" s="1">
        <v>6660</v>
      </c>
      <c r="C32" s="2"/>
      <c r="D32" s="2">
        <v>417</v>
      </c>
      <c r="E32" s="2"/>
      <c r="F32" s="2">
        <v>395</v>
      </c>
      <c r="G32" s="1">
        <v>4898</v>
      </c>
      <c r="H32" s="2">
        <v>307</v>
      </c>
      <c r="I32" s="1">
        <v>192150</v>
      </c>
      <c r="J32" s="1">
        <v>141317</v>
      </c>
      <c r="K32" s="35"/>
      <c r="L32" s="41">
        <f>IFERROR(B32/I32,0)</f>
        <v>3.4660421545667446E-2</v>
      </c>
      <c r="M32" s="42">
        <f>IFERROR(H32/G32,0)</f>
        <v>6.2678644344630455E-2</v>
      </c>
      <c r="N32" s="40">
        <f>D32*250</f>
        <v>104250</v>
      </c>
      <c r="O32" s="43">
        <f t="shared" si="0"/>
        <v>14.653153153153154</v>
      </c>
    </row>
    <row r="33" spans="1:15" ht="15" thickBot="1" x14ac:dyDescent="0.35">
      <c r="A33" s="37" t="s">
        <v>8</v>
      </c>
      <c r="B33" s="1">
        <v>188466</v>
      </c>
      <c r="C33" s="2"/>
      <c r="D33" s="1">
        <v>15921</v>
      </c>
      <c r="E33" s="2"/>
      <c r="F33" s="1">
        <v>33041</v>
      </c>
      <c r="G33" s="1">
        <v>21218</v>
      </c>
      <c r="H33" s="1">
        <v>1792</v>
      </c>
      <c r="I33" s="1">
        <v>2164580</v>
      </c>
      <c r="J33" s="1">
        <v>243699</v>
      </c>
      <c r="K33" s="34"/>
      <c r="L33" s="41">
        <f>IFERROR(B33/I33,0)</f>
        <v>8.7068161028929406E-2</v>
      </c>
      <c r="M33" s="42">
        <f>IFERROR(H33/G33,0)</f>
        <v>8.4456593458384396E-2</v>
      </c>
      <c r="N33" s="40">
        <f>D33*250</f>
        <v>3980250</v>
      </c>
      <c r="O33" s="43">
        <f t="shared" si="0"/>
        <v>20.119193912960426</v>
      </c>
    </row>
    <row r="34" spans="1:15" ht="15" thickBot="1" x14ac:dyDescent="0.35">
      <c r="A34" s="37" t="s">
        <v>44</v>
      </c>
      <c r="B34" s="1">
        <v>21130</v>
      </c>
      <c r="C34" s="2"/>
      <c r="D34" s="2">
        <v>655</v>
      </c>
      <c r="E34" s="2"/>
      <c r="F34" s="1">
        <v>12012</v>
      </c>
      <c r="G34" s="1">
        <v>10077</v>
      </c>
      <c r="H34" s="2">
        <v>312</v>
      </c>
      <c r="I34" s="1">
        <v>577810</v>
      </c>
      <c r="J34" s="1">
        <v>275564</v>
      </c>
      <c r="K34" s="34"/>
      <c r="L34" s="41">
        <f>IFERROR(B34/I34,0)</f>
        <v>3.6569114414773021E-2</v>
      </c>
      <c r="M34" s="42">
        <f>IFERROR(H34/G34,0)</f>
        <v>3.0961595713009823E-2</v>
      </c>
      <c r="N34" s="40">
        <f>D34*250</f>
        <v>163750</v>
      </c>
      <c r="O34" s="43">
        <f t="shared" si="0"/>
        <v>6.7496450544249882</v>
      </c>
    </row>
    <row r="35" spans="1:15" ht="15" thickBot="1" x14ac:dyDescent="0.35">
      <c r="A35" s="37" t="s">
        <v>7</v>
      </c>
      <c r="B35" s="1">
        <v>445841</v>
      </c>
      <c r="C35" s="2"/>
      <c r="D35" s="1">
        <v>32791</v>
      </c>
      <c r="E35" s="2"/>
      <c r="F35" s="1">
        <v>92398</v>
      </c>
      <c r="G35" s="1">
        <v>22918</v>
      </c>
      <c r="H35" s="1">
        <v>1686</v>
      </c>
      <c r="I35" s="1">
        <v>6082774</v>
      </c>
      <c r="J35" s="1">
        <v>312682</v>
      </c>
      <c r="K35" s="34"/>
      <c r="L35" s="41">
        <f>IFERROR(B35/I35,0)</f>
        <v>7.3295670692351877E-2</v>
      </c>
      <c r="M35" s="42">
        <f>IFERROR(H35/G35,0)</f>
        <v>7.3566628850685045E-2</v>
      </c>
      <c r="N35" s="40">
        <f>D35*250</f>
        <v>8197750</v>
      </c>
      <c r="O35" s="43">
        <f t="shared" si="0"/>
        <v>17.387160445091411</v>
      </c>
    </row>
    <row r="36" spans="1:15" ht="15" thickBot="1" x14ac:dyDescent="0.35">
      <c r="A36" s="37" t="s">
        <v>24</v>
      </c>
      <c r="B36" s="1">
        <v>126532</v>
      </c>
      <c r="C36" s="2"/>
      <c r="D36" s="1">
        <v>2013</v>
      </c>
      <c r="E36" s="2"/>
      <c r="F36" s="1">
        <v>19426</v>
      </c>
      <c r="G36" s="1">
        <v>12064</v>
      </c>
      <c r="H36" s="2">
        <v>192</v>
      </c>
      <c r="I36" s="1">
        <v>1837410</v>
      </c>
      <c r="J36" s="1">
        <v>175190</v>
      </c>
      <c r="K36" s="35"/>
      <c r="L36" s="41">
        <f>IFERROR(B36/I36,0)</f>
        <v>6.8864325327499032E-2</v>
      </c>
      <c r="M36" s="42">
        <f>IFERROR(H36/G36,0)</f>
        <v>1.5915119363395226E-2</v>
      </c>
      <c r="N36" s="40">
        <f>D36*250</f>
        <v>503250</v>
      </c>
      <c r="O36" s="43">
        <f t="shared" si="0"/>
        <v>2.9772547655928934</v>
      </c>
    </row>
    <row r="37" spans="1:15" ht="15" thickBot="1" x14ac:dyDescent="0.35">
      <c r="A37" s="37" t="s">
        <v>53</v>
      </c>
      <c r="B37" s="1">
        <v>6785</v>
      </c>
      <c r="C37" s="2"/>
      <c r="D37" s="2">
        <v>105</v>
      </c>
      <c r="E37" s="2"/>
      <c r="F37" s="1">
        <v>1090</v>
      </c>
      <c r="G37" s="1">
        <v>8903</v>
      </c>
      <c r="H37" s="2">
        <v>138</v>
      </c>
      <c r="I37" s="1">
        <v>158751</v>
      </c>
      <c r="J37" s="1">
        <v>208318</v>
      </c>
      <c r="K37" s="35"/>
      <c r="L37" s="41">
        <f>IFERROR(B37/I37,0)</f>
        <v>4.2739888252672421E-2</v>
      </c>
      <c r="M37" s="42">
        <f>IFERROR(H37/G37,0)</f>
        <v>1.5500393125912613E-2</v>
      </c>
      <c r="N37" s="40">
        <f>D37*250</f>
        <v>26250</v>
      </c>
      <c r="O37" s="43">
        <f t="shared" si="0"/>
        <v>2.8688282977155488</v>
      </c>
    </row>
    <row r="38" spans="1:15" ht="15" thickBot="1" x14ac:dyDescent="0.35">
      <c r="A38" s="3" t="s">
        <v>67</v>
      </c>
      <c r="B38" s="2">
        <v>46</v>
      </c>
      <c r="C38" s="2"/>
      <c r="D38" s="2">
        <v>2</v>
      </c>
      <c r="E38" s="2"/>
      <c r="F38" s="2">
        <v>25</v>
      </c>
      <c r="G38" s="2"/>
      <c r="H38" s="2"/>
      <c r="I38" s="1">
        <v>14419</v>
      </c>
      <c r="J38" s="2"/>
      <c r="K38" s="34"/>
      <c r="L38" s="41">
        <f>IFERROR(B38/I38,0)</f>
        <v>3.1902351064567584E-3</v>
      </c>
      <c r="M38" s="42">
        <f>IFERROR(H38/G38,0)</f>
        <v>0</v>
      </c>
      <c r="N38" s="40">
        <f>D38*250</f>
        <v>500</v>
      </c>
      <c r="O38" s="43">
        <f t="shared" si="0"/>
        <v>9.8695652173913047</v>
      </c>
    </row>
    <row r="39" spans="1:15" ht="15" thickBot="1" x14ac:dyDescent="0.35">
      <c r="A39" s="37" t="s">
        <v>21</v>
      </c>
      <c r="B39" s="1">
        <v>94007</v>
      </c>
      <c r="C39" s="2"/>
      <c r="D39" s="1">
        <v>3546</v>
      </c>
      <c r="E39" s="2"/>
      <c r="F39" s="1">
        <v>20960</v>
      </c>
      <c r="G39" s="1">
        <v>8042</v>
      </c>
      <c r="H39" s="2">
        <v>303</v>
      </c>
      <c r="I39" s="1">
        <v>1530577</v>
      </c>
      <c r="J39" s="1">
        <v>130941</v>
      </c>
      <c r="K39" s="34"/>
      <c r="L39" s="41">
        <f>IFERROR(B39/I39,0)</f>
        <v>6.1419320948897051E-2</v>
      </c>
      <c r="M39" s="42">
        <f>IFERROR(H39/G39,0)</f>
        <v>3.7677194727679685E-2</v>
      </c>
      <c r="N39" s="40">
        <f>D39*250</f>
        <v>886500</v>
      </c>
      <c r="O39" s="43">
        <f t="shared" si="0"/>
        <v>8.4301488187049909</v>
      </c>
    </row>
    <row r="40" spans="1:15" ht="15" thickBot="1" x14ac:dyDescent="0.35">
      <c r="A40" s="37" t="s">
        <v>46</v>
      </c>
      <c r="B40" s="1">
        <v>38602</v>
      </c>
      <c r="C40" s="2"/>
      <c r="D40" s="2">
        <v>551</v>
      </c>
      <c r="E40" s="2"/>
      <c r="F40" s="1">
        <v>6886</v>
      </c>
      <c r="G40" s="1">
        <v>9755</v>
      </c>
      <c r="H40" s="2">
        <v>139</v>
      </c>
      <c r="I40" s="1">
        <v>664579</v>
      </c>
      <c r="J40" s="1">
        <v>167951</v>
      </c>
      <c r="K40" s="34"/>
      <c r="L40" s="41">
        <f>IFERROR(B40/I40,0)</f>
        <v>5.8084892841934521E-2</v>
      </c>
      <c r="M40" s="42">
        <f>IFERROR(H40/G40,0)</f>
        <v>1.424910302409021E-2</v>
      </c>
      <c r="N40" s="40">
        <f>D40*250</f>
        <v>137750</v>
      </c>
      <c r="O40" s="43">
        <f t="shared" si="0"/>
        <v>2.568467955028237</v>
      </c>
    </row>
    <row r="41" spans="1:15" ht="15" thickBot="1" x14ac:dyDescent="0.35">
      <c r="A41" s="37" t="s">
        <v>37</v>
      </c>
      <c r="B41" s="1">
        <v>19366</v>
      </c>
      <c r="C41" s="2"/>
      <c r="D41" s="2">
        <v>328</v>
      </c>
      <c r="E41" s="2"/>
      <c r="F41" s="1">
        <v>15078</v>
      </c>
      <c r="G41" s="1">
        <v>4592</v>
      </c>
      <c r="H41" s="2">
        <v>78</v>
      </c>
      <c r="I41" s="1">
        <v>416120</v>
      </c>
      <c r="J41" s="1">
        <v>98660</v>
      </c>
      <c r="K41" s="34"/>
      <c r="L41" s="41">
        <f>IFERROR(B41/I41,0)</f>
        <v>4.6539459771219843E-2</v>
      </c>
      <c r="M41" s="42">
        <f>IFERROR(H41/G41,0)</f>
        <v>1.6986062717770034E-2</v>
      </c>
      <c r="N41" s="40">
        <f>D41*250</f>
        <v>82000</v>
      </c>
      <c r="O41" s="43">
        <f t="shared" si="0"/>
        <v>3.2342249302901993</v>
      </c>
    </row>
    <row r="42" spans="1:15" ht="15" thickBot="1" x14ac:dyDescent="0.35">
      <c r="A42" s="37" t="s">
        <v>19</v>
      </c>
      <c r="B42" s="1">
        <v>118937</v>
      </c>
      <c r="C42" s="2"/>
      <c r="D42" s="1">
        <v>7300</v>
      </c>
      <c r="E42" s="2"/>
      <c r="F42" s="1">
        <v>24880</v>
      </c>
      <c r="G42" s="1">
        <v>9291</v>
      </c>
      <c r="H42" s="2">
        <v>570</v>
      </c>
      <c r="I42" s="1">
        <v>1253384</v>
      </c>
      <c r="J42" s="1">
        <v>97905</v>
      </c>
      <c r="K42" s="34"/>
      <c r="L42" s="41">
        <f>IFERROR(B42/I42,0)</f>
        <v>9.4892706465057791E-2</v>
      </c>
      <c r="M42" s="42">
        <f>IFERROR(H42/G42,0)</f>
        <v>6.1349693251533742E-2</v>
      </c>
      <c r="N42" s="40">
        <f>D42*250</f>
        <v>1825000</v>
      </c>
      <c r="O42" s="43">
        <f t="shared" si="0"/>
        <v>14.344257884426209</v>
      </c>
    </row>
    <row r="43" spans="1:15" ht="14.5" thickBot="1" x14ac:dyDescent="0.35">
      <c r="A43" s="3" t="s">
        <v>65</v>
      </c>
      <c r="B43" s="1">
        <v>18791</v>
      </c>
      <c r="C43" s="2"/>
      <c r="D43" s="2">
        <v>230</v>
      </c>
      <c r="E43" s="2"/>
      <c r="F43" s="1">
        <v>16294</v>
      </c>
      <c r="G43" s="1">
        <v>5548</v>
      </c>
      <c r="H43" s="2">
        <v>68</v>
      </c>
      <c r="I43" s="1">
        <v>464073</v>
      </c>
      <c r="J43" s="1">
        <v>137018</v>
      </c>
      <c r="K43" s="35"/>
      <c r="L43" s="41">
        <f>IFERROR(B43/I43,0)</f>
        <v>4.0491474401656638E-2</v>
      </c>
      <c r="M43" s="42">
        <f>IFERROR(H43/G43,0)</f>
        <v>1.2256669069935111E-2</v>
      </c>
      <c r="N43" s="40">
        <f>D43*250</f>
        <v>57500</v>
      </c>
      <c r="O43" s="43">
        <f t="shared" si="0"/>
        <v>2.0599755201958385</v>
      </c>
    </row>
    <row r="44" spans="1:15" ht="15" thickBot="1" x14ac:dyDescent="0.35">
      <c r="A44" s="37" t="s">
        <v>40</v>
      </c>
      <c r="B44" s="1">
        <v>19246</v>
      </c>
      <c r="C44" s="2"/>
      <c r="D44" s="1">
        <v>1010</v>
      </c>
      <c r="E44" s="2"/>
      <c r="F44" s="1">
        <v>16398</v>
      </c>
      <c r="G44" s="1">
        <v>18168</v>
      </c>
      <c r="H44" s="2">
        <v>953</v>
      </c>
      <c r="I44" s="1">
        <v>376671</v>
      </c>
      <c r="J44" s="1">
        <v>355564</v>
      </c>
      <c r="K44" s="35"/>
      <c r="L44" s="41">
        <f>IFERROR(B44/I44,0)</f>
        <v>5.1094987402799788E-2</v>
      </c>
      <c r="M44" s="42">
        <f>IFERROR(H44/G44,0)</f>
        <v>5.2454865697930425E-2</v>
      </c>
      <c r="N44" s="40">
        <f>D44*250</f>
        <v>252500</v>
      </c>
      <c r="O44" s="43">
        <f t="shared" si="0"/>
        <v>12.119609269458589</v>
      </c>
    </row>
    <row r="45" spans="1:15" ht="15" thickBot="1" x14ac:dyDescent="0.35">
      <c r="A45" s="37" t="s">
        <v>25</v>
      </c>
      <c r="B45" s="1">
        <v>92951</v>
      </c>
      <c r="C45" s="2"/>
      <c r="D45" s="1">
        <v>1793</v>
      </c>
      <c r="E45" s="2"/>
      <c r="F45" s="1">
        <v>58298</v>
      </c>
      <c r="G45" s="1">
        <v>18053</v>
      </c>
      <c r="H45" s="2">
        <v>348</v>
      </c>
      <c r="I45" s="1">
        <v>787551</v>
      </c>
      <c r="J45" s="1">
        <v>152961</v>
      </c>
      <c r="K45" s="35"/>
      <c r="L45" s="41">
        <f>IFERROR(B45/I45,0)</f>
        <v>0.11802537232509387</v>
      </c>
      <c r="M45" s="42">
        <f>IFERROR(H45/G45,0)</f>
        <v>1.9276574530548939E-2</v>
      </c>
      <c r="N45" s="40">
        <f>D45*250</f>
        <v>448250</v>
      </c>
      <c r="O45" s="43">
        <f t="shared" si="0"/>
        <v>3.8224333250852598</v>
      </c>
    </row>
    <row r="46" spans="1:15" ht="15" thickBot="1" x14ac:dyDescent="0.35">
      <c r="A46" s="37" t="s">
        <v>54</v>
      </c>
      <c r="B46" s="1">
        <v>9020</v>
      </c>
      <c r="C46" s="2"/>
      <c r="D46" s="2">
        <v>135</v>
      </c>
      <c r="E46" s="2"/>
      <c r="F46" s="2">
        <v>946</v>
      </c>
      <c r="G46" s="1">
        <v>10196</v>
      </c>
      <c r="H46" s="2">
        <v>153</v>
      </c>
      <c r="I46" s="1">
        <v>114648</v>
      </c>
      <c r="J46" s="1">
        <v>129596</v>
      </c>
      <c r="K46" s="35"/>
      <c r="L46" s="41">
        <f>IFERROR(B46/I46,0)</f>
        <v>7.8675598353220286E-2</v>
      </c>
      <c r="M46" s="42">
        <f>IFERROR(H46/G46,0)</f>
        <v>1.5005884660651236E-2</v>
      </c>
      <c r="N46" s="40">
        <f>D46*250</f>
        <v>33750</v>
      </c>
      <c r="O46" s="43">
        <f t="shared" si="0"/>
        <v>2.7416851441241685</v>
      </c>
    </row>
    <row r="47" spans="1:15" ht="15" thickBot="1" x14ac:dyDescent="0.35">
      <c r="A47" s="37" t="s">
        <v>20</v>
      </c>
      <c r="B47" s="1">
        <v>110636</v>
      </c>
      <c r="C47" s="2"/>
      <c r="D47" s="1">
        <v>1092</v>
      </c>
      <c r="E47" s="2"/>
      <c r="F47" s="1">
        <v>38666</v>
      </c>
      <c r="G47" s="1">
        <v>16200</v>
      </c>
      <c r="H47" s="2">
        <v>160</v>
      </c>
      <c r="I47" s="1">
        <v>1573222</v>
      </c>
      <c r="J47" s="1">
        <v>230368</v>
      </c>
      <c r="K47" s="35"/>
      <c r="L47" s="41">
        <f>IFERROR(B47/I47,0)</f>
        <v>7.0324467875481023E-2</v>
      </c>
      <c r="M47" s="42">
        <f>IFERROR(H47/G47,0)</f>
        <v>9.876543209876543E-3</v>
      </c>
      <c r="N47" s="40">
        <f>D47*250</f>
        <v>273000</v>
      </c>
      <c r="O47" s="43">
        <f t="shared" si="0"/>
        <v>1.4675512491413283</v>
      </c>
    </row>
    <row r="48" spans="1:15" ht="15" thickBot="1" x14ac:dyDescent="0.35">
      <c r="A48" s="37" t="s">
        <v>15</v>
      </c>
      <c r="B48" s="1">
        <v>461266</v>
      </c>
      <c r="C48" s="2"/>
      <c r="D48" s="1">
        <v>7455</v>
      </c>
      <c r="E48" s="2"/>
      <c r="F48" s="1">
        <v>156389</v>
      </c>
      <c r="G48" s="1">
        <v>15908</v>
      </c>
      <c r="H48" s="2">
        <v>257</v>
      </c>
      <c r="I48" s="1">
        <v>4143342</v>
      </c>
      <c r="J48" s="1">
        <v>142894</v>
      </c>
      <c r="K48" s="35"/>
      <c r="L48" s="41">
        <f>IFERROR(B48/I48,0)</f>
        <v>0.11132703986298982</v>
      </c>
      <c r="M48" s="42">
        <f>IFERROR(H48/G48,0)</f>
        <v>1.6155393512698013E-2</v>
      </c>
      <c r="N48" s="40">
        <f>D48*250</f>
        <v>1863750</v>
      </c>
      <c r="O48" s="43">
        <f t="shared" si="0"/>
        <v>3.0405102478830002</v>
      </c>
    </row>
    <row r="49" spans="1:15" ht="15" thickBot="1" x14ac:dyDescent="0.35">
      <c r="A49" s="3" t="s">
        <v>66</v>
      </c>
      <c r="B49" s="2">
        <v>439</v>
      </c>
      <c r="C49" s="2"/>
      <c r="D49" s="2">
        <v>8</v>
      </c>
      <c r="E49" s="2"/>
      <c r="F49" s="2">
        <v>77</v>
      </c>
      <c r="G49" s="2"/>
      <c r="H49" s="2"/>
      <c r="I49" s="1">
        <v>9443</v>
      </c>
      <c r="J49" s="2"/>
      <c r="K49" s="34"/>
      <c r="L49" s="41">
        <f>IFERROR(B49/I49,0)</f>
        <v>4.6489463094355608E-2</v>
      </c>
      <c r="M49" s="42">
        <f>IFERROR(H49/G49,0)</f>
        <v>0</v>
      </c>
      <c r="N49" s="40">
        <f>D49*250</f>
        <v>2000</v>
      </c>
      <c r="O49" s="43">
        <f t="shared" si="0"/>
        <v>3.5558086560364464</v>
      </c>
    </row>
    <row r="50" spans="1:15" ht="15" thickBot="1" x14ac:dyDescent="0.35">
      <c r="A50" s="37" t="s">
        <v>28</v>
      </c>
      <c r="B50" s="1">
        <v>41529</v>
      </c>
      <c r="C50" s="2"/>
      <c r="D50" s="2">
        <v>314</v>
      </c>
      <c r="E50" s="2"/>
      <c r="F50" s="1">
        <v>11248</v>
      </c>
      <c r="G50" s="1">
        <v>12954</v>
      </c>
      <c r="H50" s="2">
        <v>98</v>
      </c>
      <c r="I50" s="1">
        <v>647027</v>
      </c>
      <c r="J50" s="1">
        <v>201820</v>
      </c>
      <c r="K50" s="35"/>
      <c r="L50" s="41">
        <f>IFERROR(B50/I50,0)</f>
        <v>6.4184338520649059E-2</v>
      </c>
      <c r="M50" s="42">
        <f>IFERROR(H50/G50,0)</f>
        <v>7.5652308167361432E-3</v>
      </c>
      <c r="N50" s="40">
        <f>D50*250</f>
        <v>78500</v>
      </c>
      <c r="O50" s="43">
        <f t="shared" si="0"/>
        <v>0.89024537070480869</v>
      </c>
    </row>
    <row r="51" spans="1:15" ht="15" thickBot="1" x14ac:dyDescent="0.35">
      <c r="A51" s="37" t="s">
        <v>48</v>
      </c>
      <c r="B51" s="1">
        <v>1427</v>
      </c>
      <c r="C51" s="2"/>
      <c r="D51" s="2">
        <v>57</v>
      </c>
      <c r="E51" s="2"/>
      <c r="F51" s="2">
        <v>130</v>
      </c>
      <c r="G51" s="1">
        <v>2287</v>
      </c>
      <c r="H51" s="2">
        <v>91</v>
      </c>
      <c r="I51" s="1">
        <v>97238</v>
      </c>
      <c r="J51" s="1">
        <v>155833</v>
      </c>
      <c r="K51" s="35"/>
      <c r="L51" s="41">
        <f>IFERROR(B51/I51,0)</f>
        <v>1.4675332688866493E-2</v>
      </c>
      <c r="M51" s="42">
        <f>IFERROR(H51/G51,0)</f>
        <v>3.979011805859204E-2</v>
      </c>
      <c r="N51" s="40">
        <f>D51*250</f>
        <v>14250</v>
      </c>
      <c r="O51" s="43">
        <f t="shared" ref="O51" si="1">ABS(N51-B51)/B51</f>
        <v>8.9859845830413452</v>
      </c>
    </row>
    <row r="52" spans="1:15" ht="15" thickBot="1" x14ac:dyDescent="0.35">
      <c r="A52" s="37" t="s">
        <v>29</v>
      </c>
      <c r="B52" s="1">
        <v>93106</v>
      </c>
      <c r="C52" s="2"/>
      <c r="D52" s="1">
        <v>2218</v>
      </c>
      <c r="E52" s="2"/>
      <c r="F52" s="1">
        <v>78633</v>
      </c>
      <c r="G52" s="1">
        <v>10908</v>
      </c>
      <c r="H52" s="2">
        <v>260</v>
      </c>
      <c r="I52" s="1">
        <v>1258047</v>
      </c>
      <c r="J52" s="1">
        <v>147390</v>
      </c>
      <c r="K52" s="35"/>
      <c r="L52" s="41">
        <f>IFERROR(B52/I52,0)</f>
        <v>7.4008363757474882E-2</v>
      </c>
      <c r="M52" s="42">
        <f>IFERROR(H52/G52,0)</f>
        <v>2.3835716905023837E-2</v>
      </c>
      <c r="N52" s="40">
        <f>D52*250</f>
        <v>554500</v>
      </c>
      <c r="O52" s="43">
        <f t="shared" si="0"/>
        <v>4.9555775138014733</v>
      </c>
    </row>
    <row r="53" spans="1:15" ht="15" thickBot="1" x14ac:dyDescent="0.35">
      <c r="A53" s="37" t="s">
        <v>9</v>
      </c>
      <c r="B53" s="1">
        <v>60239</v>
      </c>
      <c r="C53" s="2"/>
      <c r="D53" s="1">
        <v>1605</v>
      </c>
      <c r="E53" s="2"/>
      <c r="F53" s="1">
        <v>38629</v>
      </c>
      <c r="G53" s="1">
        <v>7911</v>
      </c>
      <c r="H53" s="2">
        <v>211</v>
      </c>
      <c r="I53" s="1">
        <v>1008280</v>
      </c>
      <c r="J53" s="1">
        <v>132409</v>
      </c>
      <c r="K53" s="45"/>
      <c r="L53" s="41">
        <f>IFERROR(B53/I53,0)</f>
        <v>5.9744317054786368E-2</v>
      </c>
      <c r="M53" s="42">
        <f>IFERROR(H53/G53,0)</f>
        <v>2.6671722917456706E-2</v>
      </c>
      <c r="N53" s="40">
        <f>D53*250</f>
        <v>401250</v>
      </c>
      <c r="O53" s="43">
        <f t="shared" si="0"/>
        <v>5.6609671475290098</v>
      </c>
    </row>
    <row r="54" spans="1:15" ht="15" thickBot="1" x14ac:dyDescent="0.35">
      <c r="A54" s="37" t="s">
        <v>56</v>
      </c>
      <c r="B54" s="1">
        <v>6973</v>
      </c>
      <c r="C54" s="2"/>
      <c r="D54" s="2">
        <v>117</v>
      </c>
      <c r="E54" s="2"/>
      <c r="F54" s="1">
        <v>1938</v>
      </c>
      <c r="G54" s="1">
        <v>3891</v>
      </c>
      <c r="H54" s="2">
        <v>65</v>
      </c>
      <c r="I54" s="1">
        <v>294902</v>
      </c>
      <c r="J54" s="1">
        <v>164552</v>
      </c>
      <c r="K54" s="34"/>
      <c r="L54" s="41">
        <f>IFERROR(B54/I54,0)</f>
        <v>2.3645143132294797E-2</v>
      </c>
      <c r="M54" s="42">
        <f>IFERROR(H54/G54,0)</f>
        <v>1.670521716782318E-2</v>
      </c>
      <c r="N54" s="40">
        <f>D54*250</f>
        <v>29250</v>
      </c>
      <c r="O54" s="43">
        <f t="shared" si="0"/>
        <v>3.1947511831349491</v>
      </c>
    </row>
    <row r="55" spans="1:15" ht="15" thickBot="1" x14ac:dyDescent="0.35">
      <c r="A55" s="37" t="s">
        <v>22</v>
      </c>
      <c r="B55" s="1">
        <v>55328</v>
      </c>
      <c r="C55" s="2"/>
      <c r="D55" s="2">
        <v>949</v>
      </c>
      <c r="E55" s="2"/>
      <c r="F55" s="1">
        <v>9884</v>
      </c>
      <c r="G55" s="1">
        <v>9503</v>
      </c>
      <c r="H55" s="2">
        <v>163</v>
      </c>
      <c r="I55" s="1">
        <v>966763</v>
      </c>
      <c r="J55" s="1">
        <v>166041</v>
      </c>
      <c r="K55" s="35"/>
      <c r="L55" s="41">
        <f>IFERROR(B55/I55,0)</f>
        <v>5.7230158787624268E-2</v>
      </c>
      <c r="M55" s="42">
        <f>IFERROR(H55/G55,0)</f>
        <v>1.7152478164790066E-2</v>
      </c>
      <c r="N55" s="40">
        <f>D55*250</f>
        <v>237250</v>
      </c>
      <c r="O55" s="43">
        <f t="shared" si="0"/>
        <v>3.288063909774436</v>
      </c>
    </row>
    <row r="56" spans="1:15" ht="15" thickBot="1" x14ac:dyDescent="0.35">
      <c r="A56" s="46" t="s">
        <v>55</v>
      </c>
      <c r="B56" s="29">
        <v>2848</v>
      </c>
      <c r="C56" s="13"/>
      <c r="D56" s="13">
        <v>27</v>
      </c>
      <c r="E56" s="13"/>
      <c r="F56" s="13">
        <v>607</v>
      </c>
      <c r="G56" s="29">
        <v>4921</v>
      </c>
      <c r="H56" s="13">
        <v>47</v>
      </c>
      <c r="I56" s="29">
        <v>84598</v>
      </c>
      <c r="J56" s="29">
        <v>146171</v>
      </c>
      <c r="K56" s="49"/>
      <c r="L56" s="41">
        <f>IFERROR(B56/I56,0)</f>
        <v>3.3665098465684766E-2</v>
      </c>
      <c r="M56" s="42">
        <f>IFERROR(H56/G56,0)</f>
        <v>9.5509042877463934E-3</v>
      </c>
      <c r="N56" s="40">
        <f>D56*250</f>
        <v>6750</v>
      </c>
      <c r="O56" s="43">
        <f t="shared" si="0"/>
        <v>1.3700842696629214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766F6070-D86A-4591-96F3-B5166D265EAF}"/>
    <hyperlink ref="A11" r:id="rId2" display="https://www.worldometers.info/coronavirus/usa/florida/" xr:uid="{276AC6C0-8DB1-4C1E-82A4-94983BD9F00A}"/>
    <hyperlink ref="A48" r:id="rId3" display="https://www.worldometers.info/coronavirus/usa/texas/" xr:uid="{B4693E95-9C85-4608-8718-C993E0AE8233}"/>
    <hyperlink ref="A35" r:id="rId4" display="https://www.worldometers.info/coronavirus/usa/new-york/" xr:uid="{61880C94-DA88-4F47-B1A7-78B65267F2A6}"/>
    <hyperlink ref="A12" r:id="rId5" display="https://www.worldometers.info/coronavirus/usa/georgia/" xr:uid="{4FC21C44-FA5F-4F0D-8E73-9C61CB7A3D5B}"/>
    <hyperlink ref="A33" r:id="rId6" display="https://www.worldometers.info/coronavirus/usa/new-jersey/" xr:uid="{09AB1446-2326-4573-99BE-6DB58BAED6BA}"/>
    <hyperlink ref="A16" r:id="rId7" display="https://www.worldometers.info/coronavirus/usa/illinois/" xr:uid="{BFF7AA71-2CD6-49C4-9E8E-9C1F769841BF}"/>
    <hyperlink ref="A4" r:id="rId8" display="https://www.worldometers.info/coronavirus/usa/arizona/" xr:uid="{371D99E5-6F69-4F97-B4D4-41EC1B15E291}"/>
    <hyperlink ref="A36" r:id="rId9" display="https://www.worldometers.info/coronavirus/usa/north-carolina/" xr:uid="{771DA07C-2A38-4EA3-9120-366EEF8E1153}"/>
    <hyperlink ref="A21" r:id="rId10" display="https://www.worldometers.info/coronavirus/usa/louisiana/" xr:uid="{F3A6BA69-592D-4728-9C6C-0C868FF3FE1C}"/>
    <hyperlink ref="A42" r:id="rId11" display="https://www.worldometers.info/coronavirus/usa/pennsylvania/" xr:uid="{427A394D-BC72-496E-B78B-673D1D4D2226}"/>
    <hyperlink ref="A24" r:id="rId12" display="https://www.worldometers.info/coronavirus/usa/massachusetts/" xr:uid="{052B6703-43A5-4A1A-92EF-62BC893AF91A}"/>
    <hyperlink ref="A47" r:id="rId13" display="https://www.worldometers.info/coronavirus/usa/tennessee/" xr:uid="{BBE3B2A3-5298-4028-A57E-ABE8209FA8F3}"/>
    <hyperlink ref="A39" r:id="rId14" display="https://www.worldometers.info/coronavirus/usa/ohio/" xr:uid="{538163D8-82FB-4507-AAA4-90269CCF156E}"/>
    <hyperlink ref="A52" r:id="rId15" display="https://www.worldometers.info/coronavirus/usa/virginia/" xr:uid="{C4A82278-33BD-4211-ACBB-3D187C1290D7}"/>
    <hyperlink ref="A45" r:id="rId16" display="https://www.worldometers.info/coronavirus/usa/south-carolina/" xr:uid="{9C7DB112-B5D9-4EE3-BE72-8F7C29480260}"/>
    <hyperlink ref="A2" r:id="rId17" display="https://www.worldometers.info/coronavirus/usa/alabama/" xr:uid="{6DCAF394-07A7-4F9E-B6F5-ECB7BF96A12A}"/>
    <hyperlink ref="A25" r:id="rId18" display="https://www.worldometers.info/coronavirus/usa/michigan/" xr:uid="{14837CB5-F16D-4B30-B0E5-C201154CB525}"/>
    <hyperlink ref="A23" r:id="rId19" display="https://www.worldometers.info/coronavirus/usa/maryland/" xr:uid="{91DCF7FB-A3A9-4E66-A7D6-E6CE8EB59765}"/>
    <hyperlink ref="A17" r:id="rId20" display="https://www.worldometers.info/coronavirus/usa/indiana/" xr:uid="{E18259E2-F9A5-451F-BD3A-848972B154A1}"/>
    <hyperlink ref="A27" r:id="rId21" display="https://www.worldometers.info/coronavirus/usa/mississippi/" xr:uid="{16B681C3-13EA-4530-96EF-500B7625736B}"/>
    <hyperlink ref="A53" r:id="rId22" display="https://www.worldometers.info/coronavirus/usa/washington/" xr:uid="{370FFC0B-B7EE-4620-B80D-0A224B54ECB2}"/>
    <hyperlink ref="A26" r:id="rId23" display="https://www.worldometers.info/coronavirus/usa/minnesota/" xr:uid="{953A8182-F209-42AD-B582-AB7F59B2252C}"/>
    <hyperlink ref="A55" r:id="rId24" display="https://www.worldometers.info/coronavirus/usa/wisconsin/" xr:uid="{3D33C5C4-E186-404E-B0DC-B9D7A217A62A}"/>
    <hyperlink ref="A28" r:id="rId25" display="https://www.worldometers.info/coronavirus/usa/missouri/" xr:uid="{9331C454-14D6-43C5-B08A-35764806E756}"/>
    <hyperlink ref="A31" r:id="rId26" display="https://www.worldometers.info/coronavirus/usa/nevada/" xr:uid="{B60C0F62-F4B7-4DFB-BD4E-03F7518508D4}"/>
    <hyperlink ref="A8" r:id="rId27" display="https://www.worldometers.info/coronavirus/usa/connecticut/" xr:uid="{249468B6-999D-4C95-9927-E4F4D46B475D}"/>
    <hyperlink ref="A7" r:id="rId28" display="https://www.worldometers.info/coronavirus/usa/colorado/" xr:uid="{CD6597B9-F4DE-4F99-B6E3-3B11F5340A2E}"/>
    <hyperlink ref="A18" r:id="rId29" display="https://www.worldometers.info/coronavirus/usa/iowa/" xr:uid="{721F60A5-9569-4E0E-9973-16A6BA562EB1}"/>
    <hyperlink ref="A5" r:id="rId30" display="https://www.worldometers.info/coronavirus/usa/arkansas/" xr:uid="{8438C98C-FDDA-41F4-AE03-3AD041CD866E}"/>
    <hyperlink ref="A50" r:id="rId31" display="https://www.worldometers.info/coronavirus/usa/utah/" xr:uid="{80A1EBA2-6C2E-4A1E-983A-28AD15A9BE82}"/>
    <hyperlink ref="A40" r:id="rId32" display="https://www.worldometers.info/coronavirus/usa/oklahoma/" xr:uid="{3E55D3BF-1762-45E6-BFE2-9DE6A5D846C8}"/>
    <hyperlink ref="A20" r:id="rId33" display="https://www.worldometers.info/coronavirus/usa/kentucky/" xr:uid="{1CA74F5D-E080-4C7C-84BA-AD7A95BF495A}"/>
    <hyperlink ref="A19" r:id="rId34" display="https://www.worldometers.info/coronavirus/usa/kansas/" xr:uid="{C8EE9ACC-7E3A-4020-A876-3125E9E49495}"/>
    <hyperlink ref="A30" r:id="rId35" display="https://www.worldometers.info/coronavirus/usa/nebraska/" xr:uid="{35B8C979-428D-436D-82E0-BE7A4907E943}"/>
    <hyperlink ref="A15" r:id="rId36" display="https://www.worldometers.info/coronavirus/usa/idaho/" xr:uid="{2B806716-7166-441D-A5AC-898B9DB3B58A}"/>
    <hyperlink ref="A34" r:id="rId37" display="https://www.worldometers.info/coronavirus/usa/new-mexico/" xr:uid="{23506CEA-5018-441A-8B0D-1F38121971DD}"/>
    <hyperlink ref="A41" r:id="rId38" display="https://www.worldometers.info/coronavirus/usa/oregon/" xr:uid="{DE83202E-BD5B-498F-9787-D2F7CBF01A62}"/>
    <hyperlink ref="A44" r:id="rId39" display="https://www.worldometers.info/coronavirus/usa/rhode-island/" xr:uid="{304188E6-3D9F-4A9F-A068-87AC125516DB}"/>
    <hyperlink ref="A9" r:id="rId40" display="https://www.worldometers.info/coronavirus/usa/delaware/" xr:uid="{2E954AE3-F16F-4110-AB0B-CAF7964E4761}"/>
    <hyperlink ref="A10" r:id="rId41" display="https://www.worldometers.info/coronavirus/usa/district-of-columbia/" xr:uid="{07BA7C2B-FE25-4925-967B-FC50676F0F03}"/>
    <hyperlink ref="A46" r:id="rId42" display="https://www.worldometers.info/coronavirus/usa/south-dakota/" xr:uid="{51B3DEBE-2F10-4A7C-BB9E-B48FC099733C}"/>
    <hyperlink ref="A54" r:id="rId43" display="https://www.worldometers.info/coronavirus/usa/west-virginia/" xr:uid="{B8FBF55A-9D02-4E7A-A6AF-EDB675F49FD0}"/>
    <hyperlink ref="A37" r:id="rId44" display="https://www.worldometers.info/coronavirus/usa/north-dakota/" xr:uid="{E0519320-2303-4E81-83AE-E723EEE19247}"/>
    <hyperlink ref="A32" r:id="rId45" display="https://www.worldometers.info/coronavirus/usa/new-hampshire/" xr:uid="{5467ACB6-42C8-44D5-9027-C030742EBA62}"/>
    <hyperlink ref="A29" r:id="rId46" display="https://www.worldometers.info/coronavirus/usa/montana/" xr:uid="{26DAB217-E0DA-4528-A266-0DD0AC1EEF08}"/>
    <hyperlink ref="A22" r:id="rId47" display="https://www.worldometers.info/coronavirus/usa/maine/" xr:uid="{82EB6D4A-53A3-4C26-8694-466A471D92E4}"/>
    <hyperlink ref="A3" r:id="rId48" display="https://www.worldometers.info/coronavirus/usa/alaska/" xr:uid="{082CEA0B-0F33-424F-97F3-902876C896A8}"/>
    <hyperlink ref="A56" r:id="rId49" display="https://www.worldometers.info/coronavirus/usa/wyoming/" xr:uid="{EBDDC887-C2CD-46EB-8E6A-B08189C48AD3}"/>
    <hyperlink ref="A14" r:id="rId50" display="https://www.worldometers.info/coronavirus/usa/hawaii/" xr:uid="{0ABDFF02-48F1-4311-8459-0DE864ABCBF6}"/>
    <hyperlink ref="A51" r:id="rId51" display="https://www.worldometers.info/coronavirus/usa/vermont/" xr:uid="{C82A7146-6C4C-48F7-8195-C53ABCAFC0C4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5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1633</v>
      </c>
    </row>
    <row r="3" spans="1:2" ht="15" thickBot="1" x14ac:dyDescent="0.4">
      <c r="A3" s="37" t="s">
        <v>52</v>
      </c>
      <c r="B3" s="31">
        <v>25</v>
      </c>
    </row>
    <row r="4" spans="1:2" ht="15" thickBot="1" x14ac:dyDescent="0.4">
      <c r="A4" s="37" t="s">
        <v>33</v>
      </c>
      <c r="B4" s="31">
        <v>3779</v>
      </c>
    </row>
    <row r="5" spans="1:2" ht="15" thickBot="1" x14ac:dyDescent="0.4">
      <c r="A5" s="37" t="s">
        <v>34</v>
      </c>
      <c r="B5" s="31">
        <v>475</v>
      </c>
    </row>
    <row r="6" spans="1:2" ht="15" thickBot="1" x14ac:dyDescent="0.4">
      <c r="A6" s="37" t="s">
        <v>10</v>
      </c>
      <c r="B6" s="31">
        <v>9507</v>
      </c>
    </row>
    <row r="7" spans="1:2" ht="15" thickBot="1" x14ac:dyDescent="0.4">
      <c r="A7" s="37" t="s">
        <v>18</v>
      </c>
      <c r="B7" s="31">
        <v>1844</v>
      </c>
    </row>
    <row r="8" spans="1:2" ht="15" thickBot="1" x14ac:dyDescent="0.4">
      <c r="A8" s="37" t="s">
        <v>23</v>
      </c>
      <c r="B8" s="31">
        <v>4437</v>
      </c>
    </row>
    <row r="9" spans="1:2" ht="15" thickBot="1" x14ac:dyDescent="0.4">
      <c r="A9" s="37" t="s">
        <v>43</v>
      </c>
      <c r="B9" s="31">
        <v>585</v>
      </c>
    </row>
    <row r="10" spans="1:2" ht="29.5" thickBot="1" x14ac:dyDescent="0.4">
      <c r="A10" s="37" t="s">
        <v>63</v>
      </c>
      <c r="B10" s="31">
        <v>586</v>
      </c>
    </row>
    <row r="11" spans="1:2" ht="15" thickBot="1" x14ac:dyDescent="0.4">
      <c r="A11" s="37" t="s">
        <v>13</v>
      </c>
      <c r="B11" s="31">
        <v>7157</v>
      </c>
    </row>
    <row r="12" spans="1:2" ht="15" thickBot="1" x14ac:dyDescent="0.4">
      <c r="A12" s="37" t="s">
        <v>16</v>
      </c>
      <c r="B12" s="31">
        <v>3842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26</v>
      </c>
    </row>
    <row r="15" spans="1:2" ht="15" thickBot="1" x14ac:dyDescent="0.4">
      <c r="A15" s="37" t="s">
        <v>49</v>
      </c>
      <c r="B15" s="31">
        <v>200</v>
      </c>
    </row>
    <row r="16" spans="1:2" ht="15" thickBot="1" x14ac:dyDescent="0.4">
      <c r="A16" s="37" t="s">
        <v>12</v>
      </c>
      <c r="B16" s="31">
        <v>7723</v>
      </c>
    </row>
    <row r="17" spans="1:2" ht="15" thickBot="1" x14ac:dyDescent="0.4">
      <c r="A17" s="37" t="s">
        <v>27</v>
      </c>
      <c r="B17" s="31">
        <v>2980</v>
      </c>
    </row>
    <row r="18" spans="1:2" ht="15" thickBot="1" x14ac:dyDescent="0.4">
      <c r="A18" s="37" t="s">
        <v>41</v>
      </c>
      <c r="B18" s="31">
        <v>885</v>
      </c>
    </row>
    <row r="19" spans="1:2" ht="15" thickBot="1" x14ac:dyDescent="0.4">
      <c r="A19" s="37" t="s">
        <v>45</v>
      </c>
      <c r="B19" s="31">
        <v>365</v>
      </c>
    </row>
    <row r="20" spans="1:2" ht="15" thickBot="1" x14ac:dyDescent="0.4">
      <c r="A20" s="37" t="s">
        <v>38</v>
      </c>
      <c r="B20" s="31">
        <v>744</v>
      </c>
    </row>
    <row r="21" spans="1:2" ht="15" thickBot="1" x14ac:dyDescent="0.4">
      <c r="A21" s="37" t="s">
        <v>14</v>
      </c>
      <c r="B21" s="31">
        <v>4027</v>
      </c>
    </row>
    <row r="22" spans="1:2" ht="15" thickBot="1" x14ac:dyDescent="0.4">
      <c r="A22" s="37" t="s">
        <v>39</v>
      </c>
      <c r="B22" s="31">
        <v>124</v>
      </c>
    </row>
    <row r="23" spans="1:2" ht="15" thickBot="1" x14ac:dyDescent="0.4">
      <c r="A23" s="37" t="s">
        <v>26</v>
      </c>
      <c r="B23" s="31">
        <v>3523</v>
      </c>
    </row>
    <row r="24" spans="1:2" ht="15" thickBot="1" x14ac:dyDescent="0.4">
      <c r="A24" s="37" t="s">
        <v>17</v>
      </c>
      <c r="B24" s="31">
        <v>8648</v>
      </c>
    </row>
    <row r="25" spans="1:2" ht="15" thickBot="1" x14ac:dyDescent="0.4">
      <c r="A25" s="37" t="s">
        <v>11</v>
      </c>
      <c r="B25" s="31">
        <v>6467</v>
      </c>
    </row>
    <row r="26" spans="1:2" ht="15" thickBot="1" x14ac:dyDescent="0.4">
      <c r="A26" s="37" t="s">
        <v>32</v>
      </c>
      <c r="B26" s="31">
        <v>1656</v>
      </c>
    </row>
    <row r="27" spans="1:2" ht="15" thickBot="1" x14ac:dyDescent="0.4">
      <c r="A27" s="37" t="s">
        <v>30</v>
      </c>
      <c r="B27" s="31">
        <v>1711</v>
      </c>
    </row>
    <row r="28" spans="1:2" ht="15" thickBot="1" x14ac:dyDescent="0.4">
      <c r="A28" s="37" t="s">
        <v>35</v>
      </c>
      <c r="B28" s="31">
        <v>1314</v>
      </c>
    </row>
    <row r="29" spans="1:2" ht="15" thickBot="1" x14ac:dyDescent="0.4">
      <c r="A29" s="37" t="s">
        <v>51</v>
      </c>
      <c r="B29" s="31">
        <v>64</v>
      </c>
    </row>
    <row r="30" spans="1:2" ht="15" thickBot="1" x14ac:dyDescent="0.4">
      <c r="A30" s="37" t="s">
        <v>50</v>
      </c>
      <c r="B30" s="31">
        <v>328</v>
      </c>
    </row>
    <row r="31" spans="1:2" ht="15" thickBot="1" x14ac:dyDescent="0.4">
      <c r="A31" s="37" t="s">
        <v>31</v>
      </c>
      <c r="B31" s="31">
        <v>847</v>
      </c>
    </row>
    <row r="32" spans="1:2" ht="29.5" thickBot="1" x14ac:dyDescent="0.4">
      <c r="A32" s="37" t="s">
        <v>42</v>
      </c>
      <c r="B32" s="31">
        <v>417</v>
      </c>
    </row>
    <row r="33" spans="1:2" ht="15" thickBot="1" x14ac:dyDescent="0.4">
      <c r="A33" s="37" t="s">
        <v>8</v>
      </c>
      <c r="B33" s="31">
        <v>15921</v>
      </c>
    </row>
    <row r="34" spans="1:2" ht="15" thickBot="1" x14ac:dyDescent="0.4">
      <c r="A34" s="37" t="s">
        <v>44</v>
      </c>
      <c r="B34" s="31">
        <v>655</v>
      </c>
    </row>
    <row r="35" spans="1:2" ht="15" thickBot="1" x14ac:dyDescent="0.4">
      <c r="A35" s="37" t="s">
        <v>7</v>
      </c>
      <c r="B35" s="31">
        <v>32791</v>
      </c>
    </row>
    <row r="36" spans="1:2" ht="15" thickBot="1" x14ac:dyDescent="0.4">
      <c r="A36" s="37" t="s">
        <v>24</v>
      </c>
      <c r="B36" s="31">
        <v>2013</v>
      </c>
    </row>
    <row r="37" spans="1:2" ht="15" thickBot="1" x14ac:dyDescent="0.4">
      <c r="A37" s="37" t="s">
        <v>53</v>
      </c>
      <c r="B37" s="31">
        <v>105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3546</v>
      </c>
    </row>
    <row r="40" spans="1:2" ht="15" thickBot="1" x14ac:dyDescent="0.4">
      <c r="A40" s="37" t="s">
        <v>46</v>
      </c>
      <c r="B40" s="31">
        <v>551</v>
      </c>
    </row>
    <row r="41" spans="1:2" ht="15" thickBot="1" x14ac:dyDescent="0.4">
      <c r="A41" s="37" t="s">
        <v>37</v>
      </c>
      <c r="B41" s="31">
        <v>328</v>
      </c>
    </row>
    <row r="42" spans="1:2" ht="15" thickBot="1" x14ac:dyDescent="0.4">
      <c r="A42" s="37" t="s">
        <v>19</v>
      </c>
      <c r="B42" s="31">
        <v>7300</v>
      </c>
    </row>
    <row r="43" spans="1:2" ht="15" thickBot="1" x14ac:dyDescent="0.4">
      <c r="A43" s="3" t="s">
        <v>65</v>
      </c>
      <c r="B43" s="31">
        <v>230</v>
      </c>
    </row>
    <row r="44" spans="1:2" ht="15" thickBot="1" x14ac:dyDescent="0.4">
      <c r="A44" s="37" t="s">
        <v>40</v>
      </c>
      <c r="B44" s="31">
        <v>1010</v>
      </c>
    </row>
    <row r="45" spans="1:2" ht="15" thickBot="1" x14ac:dyDescent="0.4">
      <c r="A45" s="37" t="s">
        <v>25</v>
      </c>
      <c r="B45" s="31">
        <v>1793</v>
      </c>
    </row>
    <row r="46" spans="1:2" ht="15" thickBot="1" x14ac:dyDescent="0.4">
      <c r="A46" s="37" t="s">
        <v>54</v>
      </c>
      <c r="B46" s="31">
        <v>135</v>
      </c>
    </row>
    <row r="47" spans="1:2" ht="15" thickBot="1" x14ac:dyDescent="0.4">
      <c r="A47" s="37" t="s">
        <v>20</v>
      </c>
      <c r="B47" s="31">
        <v>1092</v>
      </c>
    </row>
    <row r="48" spans="1:2" ht="15" thickBot="1" x14ac:dyDescent="0.4">
      <c r="A48" s="37" t="s">
        <v>15</v>
      </c>
      <c r="B48" s="31">
        <v>7455</v>
      </c>
    </row>
    <row r="49" spans="1:2" ht="21.5" thickBot="1" x14ac:dyDescent="0.4">
      <c r="A49" s="3" t="s">
        <v>66</v>
      </c>
      <c r="B49" s="31">
        <v>8</v>
      </c>
    </row>
    <row r="50" spans="1:2" ht="15" thickBot="1" x14ac:dyDescent="0.4">
      <c r="A50" s="37" t="s">
        <v>28</v>
      </c>
      <c r="B50" s="31">
        <v>314</v>
      </c>
    </row>
    <row r="51" spans="1:2" ht="15" thickBot="1" x14ac:dyDescent="0.4">
      <c r="A51" s="37" t="s">
        <v>48</v>
      </c>
      <c r="B51" s="31">
        <v>57</v>
      </c>
    </row>
    <row r="52" spans="1:2" ht="15" thickBot="1" x14ac:dyDescent="0.4">
      <c r="A52" s="37" t="s">
        <v>29</v>
      </c>
      <c r="B52" s="31">
        <v>2218</v>
      </c>
    </row>
    <row r="53" spans="1:2" ht="15" thickBot="1" x14ac:dyDescent="0.4">
      <c r="A53" s="37" t="s">
        <v>9</v>
      </c>
      <c r="B53" s="31">
        <v>1605</v>
      </c>
    </row>
    <row r="54" spans="1:2" ht="15" thickBot="1" x14ac:dyDescent="0.4">
      <c r="A54" s="37" t="s">
        <v>56</v>
      </c>
      <c r="B54" s="31">
        <v>117</v>
      </c>
    </row>
    <row r="55" spans="1:2" ht="15" thickBot="1" x14ac:dyDescent="0.4">
      <c r="A55" s="37" t="s">
        <v>22</v>
      </c>
      <c r="B55" s="31">
        <v>949</v>
      </c>
    </row>
    <row r="56" spans="1:2" ht="15" thickBot="1" x14ac:dyDescent="0.4">
      <c r="A56" s="46" t="s">
        <v>55</v>
      </c>
      <c r="B56" s="32">
        <v>27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CF95C65C-5213-497C-ACAC-6945690AE609}"/>
    <hyperlink ref="A11" r:id="rId2" display="https://www.worldometers.info/coronavirus/usa/florida/" xr:uid="{93AF3C15-6AB5-4FC2-A96C-83477F7BC95C}"/>
    <hyperlink ref="A48" r:id="rId3" display="https://www.worldometers.info/coronavirus/usa/texas/" xr:uid="{502A063D-76BA-48F7-B98C-823BD49C935F}"/>
    <hyperlink ref="A35" r:id="rId4" display="https://www.worldometers.info/coronavirus/usa/new-york/" xr:uid="{AB53AC50-0D4E-4EDB-87DD-FA9BAB7796BE}"/>
    <hyperlink ref="A12" r:id="rId5" display="https://www.worldometers.info/coronavirus/usa/georgia/" xr:uid="{BF136480-61F7-4DB0-9389-EA4A87CADE58}"/>
    <hyperlink ref="A33" r:id="rId6" display="https://www.worldometers.info/coronavirus/usa/new-jersey/" xr:uid="{A616C9FC-5EB8-4891-8174-4070E8210512}"/>
    <hyperlink ref="A16" r:id="rId7" display="https://www.worldometers.info/coronavirus/usa/illinois/" xr:uid="{D131CB3D-8747-4453-9B8C-5F5548F8D520}"/>
    <hyperlink ref="A4" r:id="rId8" display="https://www.worldometers.info/coronavirus/usa/arizona/" xr:uid="{2DE3CC67-8D82-4E18-8A03-BADFE32D4099}"/>
    <hyperlink ref="A36" r:id="rId9" display="https://www.worldometers.info/coronavirus/usa/north-carolina/" xr:uid="{8E5283E4-E13D-4C47-A867-9D3B98BA68CD}"/>
    <hyperlink ref="A21" r:id="rId10" display="https://www.worldometers.info/coronavirus/usa/louisiana/" xr:uid="{39067876-202F-4F4C-9482-72DDD167E547}"/>
    <hyperlink ref="A42" r:id="rId11" display="https://www.worldometers.info/coronavirus/usa/pennsylvania/" xr:uid="{AEE65653-64D5-483B-956B-196DB549559F}"/>
    <hyperlink ref="A24" r:id="rId12" display="https://www.worldometers.info/coronavirus/usa/massachusetts/" xr:uid="{19DA9A2B-C232-436F-B9AE-479AE3B3B5E4}"/>
    <hyperlink ref="A47" r:id="rId13" display="https://www.worldometers.info/coronavirus/usa/tennessee/" xr:uid="{EEA345A1-F6A5-45A0-8E17-7226D4EDBF01}"/>
    <hyperlink ref="A39" r:id="rId14" display="https://www.worldometers.info/coronavirus/usa/ohio/" xr:uid="{C134DE4D-2B40-4EBE-9301-1CB43B385B0F}"/>
    <hyperlink ref="A52" r:id="rId15" display="https://www.worldometers.info/coronavirus/usa/virginia/" xr:uid="{2E561D79-9E88-4159-A524-7C8363CC1F64}"/>
    <hyperlink ref="A45" r:id="rId16" display="https://www.worldometers.info/coronavirus/usa/south-carolina/" xr:uid="{EE735430-A4CC-452F-AFA5-CF807C68F785}"/>
    <hyperlink ref="A2" r:id="rId17" display="https://www.worldometers.info/coronavirus/usa/alabama/" xr:uid="{E2A58038-BA7B-46F4-813F-F5AD6F3BD2BA}"/>
    <hyperlink ref="A25" r:id="rId18" display="https://www.worldometers.info/coronavirus/usa/michigan/" xr:uid="{7283A2E3-6A1D-44A5-81F0-4B94BCA34B7F}"/>
    <hyperlink ref="A23" r:id="rId19" display="https://www.worldometers.info/coronavirus/usa/maryland/" xr:uid="{92460C01-65BF-48E1-8643-5408C7B0261D}"/>
    <hyperlink ref="A17" r:id="rId20" display="https://www.worldometers.info/coronavirus/usa/indiana/" xr:uid="{3F418025-5814-4055-9BF3-1D8C99B8E959}"/>
    <hyperlink ref="A27" r:id="rId21" display="https://www.worldometers.info/coronavirus/usa/mississippi/" xr:uid="{A93CE929-CCE9-4AAE-86CE-DA887090089C}"/>
    <hyperlink ref="A53" r:id="rId22" display="https://www.worldometers.info/coronavirus/usa/washington/" xr:uid="{7DEEEF9F-42EA-4130-AFE0-8B442DE3428E}"/>
    <hyperlink ref="A26" r:id="rId23" display="https://www.worldometers.info/coronavirus/usa/minnesota/" xr:uid="{D1798BF8-CF4E-4857-94A9-BAFD28B5ACA8}"/>
    <hyperlink ref="A55" r:id="rId24" display="https://www.worldometers.info/coronavirus/usa/wisconsin/" xr:uid="{6D3C6553-FE3F-4727-9075-1F1FDB6E4C9B}"/>
    <hyperlink ref="A28" r:id="rId25" display="https://www.worldometers.info/coronavirus/usa/missouri/" xr:uid="{A446BB78-5111-4DCF-94AC-2C92A90A1FCE}"/>
    <hyperlink ref="A31" r:id="rId26" display="https://www.worldometers.info/coronavirus/usa/nevada/" xr:uid="{2E8AEB36-2A11-44A9-834D-FEC0F5F95536}"/>
    <hyperlink ref="A8" r:id="rId27" display="https://www.worldometers.info/coronavirus/usa/connecticut/" xr:uid="{CCDDC653-9FD6-4C09-9739-D8F03392D0EE}"/>
    <hyperlink ref="A7" r:id="rId28" display="https://www.worldometers.info/coronavirus/usa/colorado/" xr:uid="{071A64CC-CADA-481A-A457-FC999B47D822}"/>
    <hyperlink ref="A18" r:id="rId29" display="https://www.worldometers.info/coronavirus/usa/iowa/" xr:uid="{6E381E9B-999A-499B-8823-7BF0D2EA6EC7}"/>
    <hyperlink ref="A5" r:id="rId30" display="https://www.worldometers.info/coronavirus/usa/arkansas/" xr:uid="{607A528E-E22D-472C-9A57-188020914DA6}"/>
    <hyperlink ref="A50" r:id="rId31" display="https://www.worldometers.info/coronavirus/usa/utah/" xr:uid="{E458F052-477B-4B05-882D-4240BF9EB058}"/>
    <hyperlink ref="A40" r:id="rId32" display="https://www.worldometers.info/coronavirus/usa/oklahoma/" xr:uid="{C2499884-3865-4148-B2C8-F1F6A91BD82D}"/>
    <hyperlink ref="A20" r:id="rId33" display="https://www.worldometers.info/coronavirus/usa/kentucky/" xr:uid="{411874E5-E95D-46E4-AD13-0689FDE72072}"/>
    <hyperlink ref="A19" r:id="rId34" display="https://www.worldometers.info/coronavirus/usa/kansas/" xr:uid="{780D0571-DFA3-47A2-9BFB-174573FCD26E}"/>
    <hyperlink ref="A30" r:id="rId35" display="https://www.worldometers.info/coronavirus/usa/nebraska/" xr:uid="{74E8FF16-AAB3-4BAA-9AE3-F0AD2E0A4F01}"/>
    <hyperlink ref="A15" r:id="rId36" display="https://www.worldometers.info/coronavirus/usa/idaho/" xr:uid="{3E426841-FC78-4EBD-BE12-D5272AF7155C}"/>
    <hyperlink ref="A34" r:id="rId37" display="https://www.worldometers.info/coronavirus/usa/new-mexico/" xr:uid="{02DDECC3-F74E-4D2E-A163-9EBDD300282C}"/>
    <hyperlink ref="A41" r:id="rId38" display="https://www.worldometers.info/coronavirus/usa/oregon/" xr:uid="{3DED56D0-C10A-4F81-96F2-B7AB4EEA0827}"/>
    <hyperlink ref="A44" r:id="rId39" display="https://www.worldometers.info/coronavirus/usa/rhode-island/" xr:uid="{B3FA9961-54BB-41FF-B52A-8507D3D9DB7A}"/>
    <hyperlink ref="A9" r:id="rId40" display="https://www.worldometers.info/coronavirus/usa/delaware/" xr:uid="{F533B872-555F-4774-8610-9ACB5A9E22C6}"/>
    <hyperlink ref="A10" r:id="rId41" display="https://www.worldometers.info/coronavirus/usa/district-of-columbia/" xr:uid="{AFDB37D8-EC83-42A4-87BF-6542A465E596}"/>
    <hyperlink ref="A46" r:id="rId42" display="https://www.worldometers.info/coronavirus/usa/south-dakota/" xr:uid="{E47817BB-E301-43A2-9654-99F6C0E2CC5B}"/>
    <hyperlink ref="A54" r:id="rId43" display="https://www.worldometers.info/coronavirus/usa/west-virginia/" xr:uid="{57AEC1C9-EB71-4BBE-A452-6C0867C84AA0}"/>
    <hyperlink ref="A37" r:id="rId44" display="https://www.worldometers.info/coronavirus/usa/north-dakota/" xr:uid="{4C0692D5-0C8D-44CF-9AA9-CDC6465918BF}"/>
    <hyperlink ref="A32" r:id="rId45" display="https://www.worldometers.info/coronavirus/usa/new-hampshire/" xr:uid="{BC7F2ADD-7E4D-48BF-9FCD-6C584D259226}"/>
    <hyperlink ref="A29" r:id="rId46" display="https://www.worldometers.info/coronavirus/usa/montana/" xr:uid="{F87B48EE-1B40-43AC-9870-314A1255C569}"/>
    <hyperlink ref="A22" r:id="rId47" display="https://www.worldometers.info/coronavirus/usa/maine/" xr:uid="{A991B172-86A6-4B1A-8D32-31BD534CE439}"/>
    <hyperlink ref="A3" r:id="rId48" display="https://www.worldometers.info/coronavirus/usa/alaska/" xr:uid="{02820F9B-5F32-49BF-A4FA-9D3E05282E22}"/>
    <hyperlink ref="A56" r:id="rId49" display="https://www.worldometers.info/coronavirus/usa/wyoming/" xr:uid="{B599264E-7963-44D8-8A00-C5C12019C13E}"/>
    <hyperlink ref="A14" r:id="rId50" display="https://www.worldometers.info/coronavirus/usa/hawaii/" xr:uid="{DA1F0AC2-F74E-4A04-B9EE-FD3A0C77003E}"/>
    <hyperlink ref="A51" r:id="rId51" display="https://www.worldometers.info/coronavirus/usa/vermont/" xr:uid="{89E2A519-FB17-4EB5-B4EB-90704D832CA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9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1633</v>
      </c>
    </row>
    <row r="3" spans="1:3" ht="15" thickBot="1" x14ac:dyDescent="0.4">
      <c r="B3" s="37" t="s">
        <v>52</v>
      </c>
      <c r="C3" s="31">
        <v>25</v>
      </c>
    </row>
    <row r="4" spans="1:3" ht="15" thickBot="1" x14ac:dyDescent="0.4">
      <c r="A4" s="27" t="s">
        <v>33</v>
      </c>
      <c r="B4" s="37" t="s">
        <v>33</v>
      </c>
      <c r="C4" s="31">
        <v>3779</v>
      </c>
    </row>
    <row r="5" spans="1:3" ht="15" thickBot="1" x14ac:dyDescent="0.4">
      <c r="A5" s="27" t="s">
        <v>34</v>
      </c>
      <c r="B5" s="37" t="s">
        <v>34</v>
      </c>
      <c r="C5" s="31">
        <v>475</v>
      </c>
    </row>
    <row r="6" spans="1:3" ht="15" thickBot="1" x14ac:dyDescent="0.4">
      <c r="A6" s="27" t="s">
        <v>10</v>
      </c>
      <c r="B6" s="37" t="s">
        <v>10</v>
      </c>
      <c r="C6" s="31">
        <v>9507</v>
      </c>
    </row>
    <row r="7" spans="1:3" ht="15" thickBot="1" x14ac:dyDescent="0.4">
      <c r="A7" s="27" t="s">
        <v>18</v>
      </c>
      <c r="B7" s="37" t="s">
        <v>18</v>
      </c>
      <c r="C7" s="31">
        <v>1844</v>
      </c>
    </row>
    <row r="8" spans="1:3" ht="15" thickBot="1" x14ac:dyDescent="0.4">
      <c r="A8" s="27" t="s">
        <v>23</v>
      </c>
      <c r="B8" s="37" t="s">
        <v>23</v>
      </c>
      <c r="C8" s="31">
        <v>4437</v>
      </c>
    </row>
    <row r="9" spans="1:3" ht="15" thickBot="1" x14ac:dyDescent="0.4">
      <c r="A9" s="27" t="s">
        <v>43</v>
      </c>
      <c r="B9" s="37" t="s">
        <v>43</v>
      </c>
      <c r="C9" s="31">
        <v>585</v>
      </c>
    </row>
    <row r="10" spans="1:3" ht="29.5" thickBot="1" x14ac:dyDescent="0.4">
      <c r="A10" s="27" t="s">
        <v>95</v>
      </c>
      <c r="B10" s="37" t="s">
        <v>63</v>
      </c>
      <c r="C10" s="31">
        <v>586</v>
      </c>
    </row>
    <row r="11" spans="1:3" ht="15" thickBot="1" x14ac:dyDescent="0.4">
      <c r="A11" s="27" t="s">
        <v>13</v>
      </c>
      <c r="B11" s="37" t="s">
        <v>13</v>
      </c>
      <c r="C11" s="31">
        <v>7157</v>
      </c>
    </row>
    <row r="12" spans="1:3" ht="15" thickBot="1" x14ac:dyDescent="0.4">
      <c r="A12" s="27" t="s">
        <v>16</v>
      </c>
      <c r="B12" s="37" t="s">
        <v>16</v>
      </c>
      <c r="C12" s="31">
        <v>3842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26</v>
      </c>
    </row>
    <row r="15" spans="1:3" ht="15" thickBot="1" x14ac:dyDescent="0.4">
      <c r="A15" s="27" t="s">
        <v>49</v>
      </c>
      <c r="B15" s="37" t="s">
        <v>49</v>
      </c>
      <c r="C15" s="31">
        <v>200</v>
      </c>
    </row>
    <row r="16" spans="1:3" ht="15" thickBot="1" x14ac:dyDescent="0.4">
      <c r="A16" s="27" t="s">
        <v>12</v>
      </c>
      <c r="B16" s="37" t="s">
        <v>12</v>
      </c>
      <c r="C16" s="31">
        <v>7723</v>
      </c>
    </row>
    <row r="17" spans="1:3" ht="15" thickBot="1" x14ac:dyDescent="0.4">
      <c r="A17" s="27" t="s">
        <v>27</v>
      </c>
      <c r="B17" s="37" t="s">
        <v>27</v>
      </c>
      <c r="C17" s="31">
        <v>2980</v>
      </c>
    </row>
    <row r="18" spans="1:3" ht="15" thickBot="1" x14ac:dyDescent="0.4">
      <c r="A18" s="27" t="s">
        <v>41</v>
      </c>
      <c r="B18" s="37" t="s">
        <v>41</v>
      </c>
      <c r="C18" s="31">
        <v>885</v>
      </c>
    </row>
    <row r="19" spans="1:3" ht="15" thickBot="1" x14ac:dyDescent="0.4">
      <c r="A19" s="27" t="s">
        <v>45</v>
      </c>
      <c r="B19" s="37" t="s">
        <v>45</v>
      </c>
      <c r="C19" s="31">
        <v>365</v>
      </c>
    </row>
    <row r="20" spans="1:3" ht="15" thickBot="1" x14ac:dyDescent="0.4">
      <c r="A20" s="27" t="s">
        <v>38</v>
      </c>
      <c r="B20" s="37" t="s">
        <v>38</v>
      </c>
      <c r="C20" s="31">
        <v>744</v>
      </c>
    </row>
    <row r="21" spans="1:3" ht="15" thickBot="1" x14ac:dyDescent="0.4">
      <c r="A21" s="27" t="s">
        <v>14</v>
      </c>
      <c r="B21" s="37" t="s">
        <v>14</v>
      </c>
      <c r="C21" s="31">
        <v>4027</v>
      </c>
    </row>
    <row r="22" spans="1:3" ht="15" thickBot="1" x14ac:dyDescent="0.4">
      <c r="B22" s="37" t="s">
        <v>39</v>
      </c>
      <c r="C22" s="31">
        <v>124</v>
      </c>
    </row>
    <row r="23" spans="1:3" ht="15" thickBot="1" x14ac:dyDescent="0.4">
      <c r="A23" s="27" t="s">
        <v>26</v>
      </c>
      <c r="B23" s="37" t="s">
        <v>26</v>
      </c>
      <c r="C23" s="31">
        <v>3523</v>
      </c>
    </row>
    <row r="24" spans="1:3" ht="15" thickBot="1" x14ac:dyDescent="0.4">
      <c r="A24" s="27" t="s">
        <v>17</v>
      </c>
      <c r="B24" s="37" t="s">
        <v>17</v>
      </c>
      <c r="C24" s="31">
        <v>8648</v>
      </c>
    </row>
    <row r="25" spans="1:3" ht="15" thickBot="1" x14ac:dyDescent="0.4">
      <c r="A25" s="27" t="s">
        <v>11</v>
      </c>
      <c r="B25" s="37" t="s">
        <v>11</v>
      </c>
      <c r="C25" s="31">
        <v>6467</v>
      </c>
    </row>
    <row r="26" spans="1:3" ht="15" thickBot="1" x14ac:dyDescent="0.4">
      <c r="A26" s="27" t="s">
        <v>32</v>
      </c>
      <c r="B26" s="37" t="s">
        <v>32</v>
      </c>
      <c r="C26" s="31">
        <v>1656</v>
      </c>
    </row>
    <row r="27" spans="1:3" ht="15" thickBot="1" x14ac:dyDescent="0.4">
      <c r="A27" s="27" t="s">
        <v>30</v>
      </c>
      <c r="B27" s="37" t="s">
        <v>30</v>
      </c>
      <c r="C27" s="31">
        <v>1711</v>
      </c>
    </row>
    <row r="28" spans="1:3" ht="15" thickBot="1" x14ac:dyDescent="0.4">
      <c r="A28" s="27" t="s">
        <v>35</v>
      </c>
      <c r="B28" s="37" t="s">
        <v>35</v>
      </c>
      <c r="C28" s="31">
        <v>1314</v>
      </c>
    </row>
    <row r="29" spans="1:3" ht="15" thickBot="1" x14ac:dyDescent="0.4">
      <c r="B29" s="37" t="s">
        <v>51</v>
      </c>
      <c r="C29" s="31">
        <v>64</v>
      </c>
    </row>
    <row r="30" spans="1:3" ht="15" thickBot="1" x14ac:dyDescent="0.4">
      <c r="B30" s="37" t="s">
        <v>50</v>
      </c>
      <c r="C30" s="31">
        <v>328</v>
      </c>
    </row>
    <row r="31" spans="1:3" ht="15" thickBot="1" x14ac:dyDescent="0.4">
      <c r="A31" s="27" t="s">
        <v>31</v>
      </c>
      <c r="B31" s="37" t="s">
        <v>31</v>
      </c>
      <c r="C31" s="31">
        <v>847</v>
      </c>
    </row>
    <row r="32" spans="1:3" ht="15" thickBot="1" x14ac:dyDescent="0.4">
      <c r="A32" s="27" t="s">
        <v>42</v>
      </c>
      <c r="B32" s="37" t="s">
        <v>42</v>
      </c>
      <c r="C32" s="31">
        <v>417</v>
      </c>
    </row>
    <row r="33" spans="1:3" ht="15" thickBot="1" x14ac:dyDescent="0.4">
      <c r="A33" s="27" t="s">
        <v>8</v>
      </c>
      <c r="B33" s="37" t="s">
        <v>8</v>
      </c>
      <c r="C33" s="31">
        <v>15921</v>
      </c>
    </row>
    <row r="34" spans="1:3" ht="15" thickBot="1" x14ac:dyDescent="0.4">
      <c r="A34" s="27" t="s">
        <v>44</v>
      </c>
      <c r="B34" s="37" t="s">
        <v>44</v>
      </c>
      <c r="C34" s="31">
        <v>655</v>
      </c>
    </row>
    <row r="35" spans="1:3" ht="15" thickBot="1" x14ac:dyDescent="0.4">
      <c r="A35" s="27" t="s">
        <v>7</v>
      </c>
      <c r="B35" s="37" t="s">
        <v>7</v>
      </c>
      <c r="C35" s="31">
        <v>32791</v>
      </c>
    </row>
    <row r="36" spans="1:3" ht="15" thickBot="1" x14ac:dyDescent="0.4">
      <c r="A36" s="27" t="s">
        <v>24</v>
      </c>
      <c r="B36" s="37" t="s">
        <v>24</v>
      </c>
      <c r="C36" s="31">
        <v>2013</v>
      </c>
    </row>
    <row r="37" spans="1:3" ht="15" thickBot="1" x14ac:dyDescent="0.4">
      <c r="B37" s="37" t="s">
        <v>53</v>
      </c>
      <c r="C37" s="31">
        <v>105</v>
      </c>
    </row>
    <row r="38" spans="1:3" ht="15" thickBot="1" x14ac:dyDescent="0.4">
      <c r="A38" s="27" t="s">
        <v>21</v>
      </c>
      <c r="B38" s="37" t="s">
        <v>21</v>
      </c>
      <c r="C38" s="31">
        <v>3546</v>
      </c>
    </row>
    <row r="39" spans="1:3" ht="15" thickBot="1" x14ac:dyDescent="0.4">
      <c r="A39" s="27" t="s">
        <v>46</v>
      </c>
      <c r="B39" s="37" t="s">
        <v>46</v>
      </c>
      <c r="C39" s="31">
        <v>551</v>
      </c>
    </row>
    <row r="40" spans="1:3" ht="15" thickBot="1" x14ac:dyDescent="0.4">
      <c r="A40" s="27" t="s">
        <v>37</v>
      </c>
      <c r="B40" s="37" t="s">
        <v>37</v>
      </c>
      <c r="C40" s="31">
        <v>328</v>
      </c>
    </row>
    <row r="41" spans="1:3" ht="15" thickBot="1" x14ac:dyDescent="0.4">
      <c r="A41" s="27" t="s">
        <v>19</v>
      </c>
      <c r="B41" s="37" t="s">
        <v>19</v>
      </c>
      <c r="C41" s="31">
        <v>7300</v>
      </c>
    </row>
    <row r="42" spans="1:3" ht="13" thickBot="1" x14ac:dyDescent="0.4">
      <c r="A42" s="27" t="s">
        <v>65</v>
      </c>
      <c r="B42" s="3" t="s">
        <v>65</v>
      </c>
      <c r="C42" s="31">
        <v>230</v>
      </c>
    </row>
    <row r="43" spans="1:3" ht="15" thickBot="1" x14ac:dyDescent="0.4">
      <c r="B43" s="37" t="s">
        <v>40</v>
      </c>
      <c r="C43" s="31">
        <v>1010</v>
      </c>
    </row>
    <row r="44" spans="1:3" ht="15" thickBot="1" x14ac:dyDescent="0.4">
      <c r="A44" s="27" t="s">
        <v>25</v>
      </c>
      <c r="B44" s="37" t="s">
        <v>25</v>
      </c>
      <c r="C44" s="31">
        <v>1793</v>
      </c>
    </row>
    <row r="45" spans="1:3" ht="15" thickBot="1" x14ac:dyDescent="0.4">
      <c r="A45" s="27" t="s">
        <v>54</v>
      </c>
      <c r="B45" s="37" t="s">
        <v>54</v>
      </c>
      <c r="C45" s="31">
        <v>135</v>
      </c>
    </row>
    <row r="46" spans="1:3" ht="15" thickBot="1" x14ac:dyDescent="0.4">
      <c r="A46" s="27" t="s">
        <v>20</v>
      </c>
      <c r="B46" s="37" t="s">
        <v>20</v>
      </c>
      <c r="C46" s="31">
        <v>1092</v>
      </c>
    </row>
    <row r="47" spans="1:3" ht="15" thickBot="1" x14ac:dyDescent="0.4">
      <c r="A47" s="27" t="s">
        <v>15</v>
      </c>
      <c r="B47" s="37" t="s">
        <v>15</v>
      </c>
      <c r="C47" s="31">
        <v>7455</v>
      </c>
    </row>
    <row r="48" spans="1:3" ht="15" thickBot="1" x14ac:dyDescent="0.4">
      <c r="A48" s="27" t="s">
        <v>28</v>
      </c>
      <c r="B48" s="37" t="s">
        <v>28</v>
      </c>
      <c r="C48" s="31">
        <v>314</v>
      </c>
    </row>
    <row r="49" spans="1:3" ht="15" thickBot="1" x14ac:dyDescent="0.4">
      <c r="A49" s="27" t="s">
        <v>48</v>
      </c>
      <c r="B49" s="37" t="s">
        <v>48</v>
      </c>
      <c r="C49" s="31">
        <v>57</v>
      </c>
    </row>
    <row r="50" spans="1:3" ht="15" thickBot="1" x14ac:dyDescent="0.4">
      <c r="A50" s="27" t="s">
        <v>29</v>
      </c>
      <c r="B50" s="37" t="s">
        <v>29</v>
      </c>
      <c r="C50" s="31">
        <v>2218</v>
      </c>
    </row>
    <row r="51" spans="1:3" ht="15" thickBot="1" x14ac:dyDescent="0.4">
      <c r="A51" s="27" t="s">
        <v>9</v>
      </c>
      <c r="B51" s="37" t="s">
        <v>9</v>
      </c>
      <c r="C51" s="31">
        <v>1605</v>
      </c>
    </row>
    <row r="52" spans="1:3" ht="15" thickBot="1" x14ac:dyDescent="0.4">
      <c r="B52" s="37" t="s">
        <v>56</v>
      </c>
      <c r="C52" s="31">
        <v>117</v>
      </c>
    </row>
    <row r="53" spans="1:3" ht="15" thickBot="1" x14ac:dyDescent="0.4">
      <c r="A53" s="27" t="s">
        <v>22</v>
      </c>
      <c r="B53" s="37" t="s">
        <v>22</v>
      </c>
      <c r="C53" s="31">
        <v>949</v>
      </c>
    </row>
    <row r="54" spans="1:3" ht="15" thickBot="1" x14ac:dyDescent="0.4">
      <c r="A54" s="27" t="s">
        <v>55</v>
      </c>
      <c r="B54" s="46" t="s">
        <v>55</v>
      </c>
      <c r="C54" s="32">
        <v>27</v>
      </c>
    </row>
    <row r="58" spans="1:3" ht="13" thickBot="1" x14ac:dyDescent="0.4"/>
    <row r="59" spans="1:3" ht="14.5" x14ac:dyDescent="0.35">
      <c r="B59" s="3"/>
      <c r="C59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837F2FCC-297D-453F-93EC-480543535F5A}"/>
    <hyperlink ref="B11" r:id="rId2" display="https://www.worldometers.info/coronavirus/usa/florida/" xr:uid="{66DAF4C5-5F34-40ED-B1C1-A24781D6803F}"/>
    <hyperlink ref="B47" r:id="rId3" display="https://www.worldometers.info/coronavirus/usa/texas/" xr:uid="{C69A054B-545B-4C7D-ACA2-81648E19F97B}"/>
    <hyperlink ref="B35" r:id="rId4" display="https://www.worldometers.info/coronavirus/usa/new-york/" xr:uid="{A8134444-6C99-47A1-9F7E-F3E612063F09}"/>
    <hyperlink ref="B12" r:id="rId5" display="https://www.worldometers.info/coronavirus/usa/georgia/" xr:uid="{057DEF44-F00B-4DD0-8A80-1104C05ACD62}"/>
    <hyperlink ref="B33" r:id="rId6" display="https://www.worldometers.info/coronavirus/usa/new-jersey/" xr:uid="{0F686087-F7C3-46BE-B78E-7542C34F1B19}"/>
    <hyperlink ref="B16" r:id="rId7" display="https://www.worldometers.info/coronavirus/usa/illinois/" xr:uid="{E3999DE1-2335-4AFC-8F7D-F2F5D7B005A9}"/>
    <hyperlink ref="B4" r:id="rId8" display="https://www.worldometers.info/coronavirus/usa/arizona/" xr:uid="{A073FF72-E1D8-42DA-9B38-5EE1A960EC0E}"/>
    <hyperlink ref="B36" r:id="rId9" display="https://www.worldometers.info/coronavirus/usa/north-carolina/" xr:uid="{15B29D61-9570-445C-A554-52DA299D5565}"/>
    <hyperlink ref="B21" r:id="rId10" display="https://www.worldometers.info/coronavirus/usa/louisiana/" xr:uid="{FF037564-E217-4566-A62D-B995BD0DFC2E}"/>
    <hyperlink ref="B41" r:id="rId11" display="https://www.worldometers.info/coronavirus/usa/pennsylvania/" xr:uid="{8EA5224A-20B4-411B-AB61-195C3E43E42B}"/>
    <hyperlink ref="B24" r:id="rId12" display="https://www.worldometers.info/coronavirus/usa/massachusetts/" xr:uid="{FE1BC303-A94F-473B-A555-041C63A37A7A}"/>
    <hyperlink ref="B46" r:id="rId13" display="https://www.worldometers.info/coronavirus/usa/tennessee/" xr:uid="{A1084170-546A-4FD1-B8C3-0CF0EFA91279}"/>
    <hyperlink ref="B38" r:id="rId14" display="https://www.worldometers.info/coronavirus/usa/ohio/" xr:uid="{A20AD32D-7929-493D-8FDF-3AFE1EFC3BB1}"/>
    <hyperlink ref="B50" r:id="rId15" display="https://www.worldometers.info/coronavirus/usa/virginia/" xr:uid="{0880029D-320E-4558-A4CE-2BB6F6CFA4E2}"/>
    <hyperlink ref="B44" r:id="rId16" display="https://www.worldometers.info/coronavirus/usa/south-carolina/" xr:uid="{22D11BB7-1153-4713-8F8C-E217AB0AC946}"/>
    <hyperlink ref="B2" r:id="rId17" display="https://www.worldometers.info/coronavirus/usa/alabama/" xr:uid="{8E783709-136F-4DA8-AFA1-23DF990AB89F}"/>
    <hyperlink ref="B25" r:id="rId18" display="https://www.worldometers.info/coronavirus/usa/michigan/" xr:uid="{54BB77E6-F5E8-4A76-B29F-FA8E74861299}"/>
    <hyperlink ref="B23" r:id="rId19" display="https://www.worldometers.info/coronavirus/usa/maryland/" xr:uid="{08A9B7DC-546B-466B-B3D9-DF23FDE0BAD5}"/>
    <hyperlink ref="B17" r:id="rId20" display="https://www.worldometers.info/coronavirus/usa/indiana/" xr:uid="{5F3206EB-F0FB-4B2D-8866-E205AC7591BF}"/>
    <hyperlink ref="B27" r:id="rId21" display="https://www.worldometers.info/coronavirus/usa/mississippi/" xr:uid="{810E4C0B-8EA2-477B-A9A2-AE2DBF1D552F}"/>
    <hyperlink ref="B51" r:id="rId22" display="https://www.worldometers.info/coronavirus/usa/washington/" xr:uid="{F83179A4-65E8-4951-BEA9-9B9AC7C8198B}"/>
    <hyperlink ref="B26" r:id="rId23" display="https://www.worldometers.info/coronavirus/usa/minnesota/" xr:uid="{A96DC2EC-266A-4386-A7C5-01F9412CBF12}"/>
    <hyperlink ref="B53" r:id="rId24" display="https://www.worldometers.info/coronavirus/usa/wisconsin/" xr:uid="{4CA73ABC-D0E0-4AED-A9B2-B487D016E6AC}"/>
    <hyperlink ref="B28" r:id="rId25" display="https://www.worldometers.info/coronavirus/usa/missouri/" xr:uid="{68BA9ACE-E513-4DEF-85EB-89094F8DE6FE}"/>
    <hyperlink ref="B31" r:id="rId26" display="https://www.worldometers.info/coronavirus/usa/nevada/" xr:uid="{C2C197DA-AD43-47D7-BAAC-080CFE10E559}"/>
    <hyperlink ref="B8" r:id="rId27" display="https://www.worldometers.info/coronavirus/usa/connecticut/" xr:uid="{C4F49D93-5413-43B0-AB82-8DCB48F33F9A}"/>
    <hyperlink ref="B7" r:id="rId28" display="https://www.worldometers.info/coronavirus/usa/colorado/" xr:uid="{992A37BB-B5AD-4389-B9C9-30026264E9BD}"/>
    <hyperlink ref="B18" r:id="rId29" display="https://www.worldometers.info/coronavirus/usa/iowa/" xr:uid="{239E9C9A-BE18-454B-A8A2-6EA7ED1957B7}"/>
    <hyperlink ref="B5" r:id="rId30" display="https://www.worldometers.info/coronavirus/usa/arkansas/" xr:uid="{68AAD186-A660-4573-A6A9-A87DBAAE8F9E}"/>
    <hyperlink ref="B48" r:id="rId31" display="https://www.worldometers.info/coronavirus/usa/utah/" xr:uid="{8325E05A-0647-4B8F-9CB6-395B28000C57}"/>
    <hyperlink ref="B39" r:id="rId32" display="https://www.worldometers.info/coronavirus/usa/oklahoma/" xr:uid="{F8BD7E14-A0FA-4921-B47C-88CC94526E3A}"/>
    <hyperlink ref="B20" r:id="rId33" display="https://www.worldometers.info/coronavirus/usa/kentucky/" xr:uid="{414F03D1-937F-4C0E-A942-FAAFF227B454}"/>
    <hyperlink ref="B19" r:id="rId34" display="https://www.worldometers.info/coronavirus/usa/kansas/" xr:uid="{58427952-2FCE-4AE5-B01E-10A8D8174E40}"/>
    <hyperlink ref="B30" r:id="rId35" display="https://www.worldometers.info/coronavirus/usa/nebraska/" xr:uid="{8A56CEF0-02AA-4ABD-91D3-CBC1AC1503A0}"/>
    <hyperlink ref="B15" r:id="rId36" display="https://www.worldometers.info/coronavirus/usa/idaho/" xr:uid="{B440D907-B11B-44A9-9B75-01B529C3EE23}"/>
    <hyperlink ref="B34" r:id="rId37" display="https://www.worldometers.info/coronavirus/usa/new-mexico/" xr:uid="{08BCBFE9-6D70-4084-9870-4366DE61852D}"/>
    <hyperlink ref="B40" r:id="rId38" display="https://www.worldometers.info/coronavirus/usa/oregon/" xr:uid="{A587BEEE-C4EE-461B-B81F-3A104F93D5FF}"/>
    <hyperlink ref="B43" r:id="rId39" display="https://www.worldometers.info/coronavirus/usa/rhode-island/" xr:uid="{75B53629-EF44-45B2-AD1D-7B667A8EC080}"/>
    <hyperlink ref="B9" r:id="rId40" display="https://www.worldometers.info/coronavirus/usa/delaware/" xr:uid="{BDE5AB93-0DB9-4064-9CD2-33AD42A45B6F}"/>
    <hyperlink ref="B10" r:id="rId41" display="https://www.worldometers.info/coronavirus/usa/district-of-columbia/" xr:uid="{629C6348-AFB2-44CD-8472-412E9A476A2E}"/>
    <hyperlink ref="B45" r:id="rId42" display="https://www.worldometers.info/coronavirus/usa/south-dakota/" xr:uid="{6588C239-15F7-4E13-8198-985635A85291}"/>
    <hyperlink ref="B52" r:id="rId43" display="https://www.worldometers.info/coronavirus/usa/west-virginia/" xr:uid="{1453EFCD-E19B-40A9-9114-4711C8246768}"/>
    <hyperlink ref="B37" r:id="rId44" display="https://www.worldometers.info/coronavirus/usa/north-dakota/" xr:uid="{C1E0778E-5ADD-408D-8536-75CF0AFC1FA2}"/>
    <hyperlink ref="B32" r:id="rId45" display="https://www.worldometers.info/coronavirus/usa/new-hampshire/" xr:uid="{3E4A4734-EFAC-44CB-9E8C-C877673C7401}"/>
    <hyperlink ref="B29" r:id="rId46" display="https://www.worldometers.info/coronavirus/usa/montana/" xr:uid="{BEFB13EF-583E-4956-926B-8DFFA701A87A}"/>
    <hyperlink ref="B22" r:id="rId47" display="https://www.worldometers.info/coronavirus/usa/maine/" xr:uid="{F2E1AE5F-44D7-4061-BC32-CDA38B57B769}"/>
    <hyperlink ref="B3" r:id="rId48" display="https://www.worldometers.info/coronavirus/usa/alaska/" xr:uid="{F1E0073B-8DD2-433C-8067-BDA896D138D2}"/>
    <hyperlink ref="B54" r:id="rId49" display="https://www.worldometers.info/coronavirus/usa/wyoming/" xr:uid="{5C4E9B21-2C71-49B4-8FB7-F9D299C8E4CA}"/>
    <hyperlink ref="B14" r:id="rId50" display="https://www.worldometers.info/coronavirus/usa/hawaii/" xr:uid="{16B6A8F9-76E1-4CAD-BC43-3746785B9E4D}"/>
    <hyperlink ref="B49" r:id="rId51" display="https://www.worldometers.info/coronavirus/usa/vermont/" xr:uid="{36A8B961-6202-47E5-B32D-0477C8515AAA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2020-08-04T11:19:01Z</dcterms:modified>
</cp:coreProperties>
</file>