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9" documentId="8_{E046E960-9F7F-403E-B0E6-989A78456CA1}" xr6:coauthVersionLast="45" xr6:coauthVersionMax="45" xr10:uidLastSave="{9885DFC8-957A-4F2B-8C92-0387D7B8A5E3}"/>
  <bookViews>
    <workbookView xWindow="5295" yWindow="-21315" windowWidth="23370" windowHeight="2050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7" i="3" l="1"/>
  <c r="N17" i="3"/>
  <c r="N24" i="3"/>
  <c r="N25" i="3"/>
  <c r="N29" i="3"/>
  <c r="N41" i="3"/>
  <c r="N22" i="3"/>
  <c r="N14" i="3"/>
  <c r="N18" i="3"/>
  <c r="N52" i="3"/>
  <c r="N5" i="3"/>
  <c r="N36" i="3"/>
  <c r="N7" i="3"/>
  <c r="N9" i="3"/>
  <c r="N12" i="3"/>
  <c r="N38" i="3"/>
  <c r="N56" i="3"/>
  <c r="N43" i="3"/>
  <c r="N13" i="3"/>
  <c r="N51" i="3"/>
  <c r="N8" i="3"/>
  <c r="N42" i="3"/>
  <c r="N35" i="3"/>
  <c r="N46" i="3"/>
  <c r="N26" i="3"/>
  <c r="N4" i="3"/>
  <c r="N19" i="3"/>
  <c r="N2" i="3"/>
  <c r="N54" i="3"/>
  <c r="N48" i="3"/>
  <c r="N37" i="3"/>
  <c r="N27" i="3"/>
  <c r="N53" i="3"/>
  <c r="N55" i="3"/>
  <c r="N45" i="3"/>
  <c r="N6" i="3"/>
  <c r="N23" i="3"/>
  <c r="N33" i="3"/>
  <c r="N15" i="3"/>
  <c r="N50" i="3"/>
  <c r="N30" i="3"/>
  <c r="N40" i="3"/>
  <c r="N34" i="3"/>
  <c r="N39" i="3"/>
  <c r="N44" i="3"/>
  <c r="N16" i="3"/>
  <c r="N28" i="3"/>
  <c r="N21" i="3"/>
  <c r="N31" i="3"/>
  <c r="N3" i="3"/>
  <c r="N49" i="3"/>
  <c r="N10" i="3"/>
  <c r="N20" i="3"/>
  <c r="N32" i="3"/>
  <c r="N11" i="3"/>
  <c r="O15" i="3" l="1"/>
  <c r="P15" i="3"/>
  <c r="P7" i="3" l="1"/>
  <c r="P55" i="3"/>
  <c r="P14" i="3"/>
  <c r="P42" i="3"/>
  <c r="P36" i="3"/>
  <c r="P22" i="3"/>
  <c r="P53" i="3"/>
  <c r="P30" i="3"/>
  <c r="P56" i="3"/>
  <c r="P27" i="3"/>
  <c r="P21" i="3"/>
  <c r="P44" i="3"/>
  <c r="P48" i="3"/>
  <c r="P25" i="3"/>
  <c r="P11" i="3"/>
  <c r="P12" i="3"/>
  <c r="P54" i="3"/>
  <c r="P13" i="3"/>
  <c r="P40" i="3"/>
  <c r="P50" i="3"/>
  <c r="P8" i="3"/>
  <c r="P52" i="3"/>
  <c r="P26" i="3"/>
  <c r="P33" i="3"/>
  <c r="P20" i="3"/>
  <c r="P9" i="3"/>
  <c r="P31" i="3"/>
  <c r="P46" i="3"/>
  <c r="P4" i="3"/>
  <c r="P41" i="3"/>
  <c r="P37" i="3"/>
  <c r="P10" i="3"/>
  <c r="P19" i="3"/>
  <c r="P39" i="3"/>
  <c r="P6" i="3"/>
  <c r="P49" i="3"/>
  <c r="P3" i="3"/>
  <c r="P24" i="3"/>
  <c r="P32" i="3"/>
  <c r="P47" i="3"/>
  <c r="P23" i="3"/>
  <c r="P5" i="3"/>
  <c r="P35" i="3"/>
  <c r="P2" i="3"/>
  <c r="P38" i="3"/>
  <c r="P18" i="3"/>
  <c r="P51" i="3"/>
  <c r="P16" i="3"/>
  <c r="P17" i="3"/>
  <c r="P34" i="3"/>
  <c r="P29" i="3"/>
  <c r="P28" i="3"/>
  <c r="P43" i="3"/>
  <c r="P45" i="3"/>
  <c r="O39" i="3"/>
  <c r="Q14" i="3" l="1"/>
  <c r="Q52" i="3"/>
  <c r="Q25" i="3"/>
  <c r="Q53" i="3"/>
  <c r="Q48" i="3"/>
  <c r="Q39" i="3"/>
  <c r="Q42" i="3"/>
  <c r="Q15" i="3"/>
  <c r="Q2" i="3"/>
  <c r="Q47" i="3"/>
  <c r="Q20" i="3"/>
  <c r="Q34" i="3"/>
  <c r="Q45" i="3"/>
  <c r="Q16" i="3"/>
  <c r="Q10" i="3"/>
  <c r="Q17" i="3"/>
  <c r="Q46" i="3"/>
  <c r="Q23" i="3"/>
  <c r="Q21" i="3"/>
  <c r="Q4" i="3"/>
  <c r="Q11" i="3"/>
  <c r="Q19" i="3"/>
  <c r="Q31" i="3"/>
  <c r="Q30" i="3"/>
  <c r="Q12" i="3"/>
  <c r="Q37" i="3"/>
  <c r="Q54" i="3"/>
  <c r="Q50" i="3"/>
  <c r="Q41" i="3"/>
  <c r="Q40" i="3"/>
  <c r="Q26" i="3"/>
  <c r="Q36" i="3"/>
  <c r="Q44" i="3"/>
  <c r="Q7" i="3"/>
  <c r="Q49" i="3"/>
  <c r="Q51" i="3"/>
  <c r="Q22" i="3"/>
  <c r="Q13" i="3"/>
  <c r="Q9" i="3"/>
  <c r="Q35" i="3"/>
  <c r="Q56" i="3"/>
  <c r="Q55" i="3"/>
  <c r="Q5" i="3"/>
  <c r="Q3" i="3"/>
  <c r="Q29" i="3"/>
  <c r="Q32" i="3"/>
  <c r="Q38" i="3"/>
  <c r="Q27" i="3"/>
  <c r="Q28" i="3"/>
  <c r="Q24" i="3"/>
  <c r="Q43" i="3"/>
  <c r="Q18" i="3"/>
  <c r="Q33" i="3"/>
  <c r="Q6" i="3"/>
  <c r="Q8" i="3" l="1"/>
  <c r="O48" i="3" l="1"/>
  <c r="O16" i="3"/>
  <c r="O4" i="3"/>
  <c r="O5" i="3"/>
  <c r="O7" i="3"/>
  <c r="O31" i="3"/>
  <c r="O51" i="3"/>
  <c r="O32" i="3"/>
  <c r="O41" i="3"/>
  <c r="O8" i="3"/>
  <c r="O44" i="3"/>
  <c r="O43" i="3"/>
  <c r="O30" i="3"/>
  <c r="O42" i="3"/>
  <c r="O53" i="3"/>
  <c r="O25" i="3"/>
  <c r="O56" i="3"/>
  <c r="O19" i="3"/>
  <c r="O22" i="3"/>
  <c r="O37" i="3"/>
  <c r="O6" i="3"/>
  <c r="O9" i="3"/>
  <c r="O50" i="3"/>
  <c r="O14" i="3"/>
  <c r="O28" i="3"/>
  <c r="O23" i="3"/>
  <c r="O46" i="3"/>
  <c r="O2" i="3"/>
  <c r="O34" i="3"/>
  <c r="O20" i="3"/>
  <c r="O12" i="3"/>
  <c r="O52" i="3"/>
  <c r="O18" i="3"/>
  <c r="O13" i="3"/>
  <c r="O21" i="3"/>
  <c r="O33" i="3"/>
  <c r="O24" i="3"/>
  <c r="O29" i="3"/>
  <c r="O36" i="3"/>
  <c r="O11" i="3"/>
  <c r="O27" i="3"/>
  <c r="O40" i="3"/>
  <c r="O55" i="3"/>
  <c r="O3" i="3"/>
  <c r="O35" i="3"/>
  <c r="O47" i="3"/>
  <c r="O45" i="3"/>
  <c r="O38" i="3"/>
  <c r="O17" i="3"/>
  <c r="O26" i="3"/>
  <c r="O10" i="3"/>
  <c r="O54" i="3"/>
  <c r="O49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<sst xmlns="http://schemas.openxmlformats.org/spreadsheetml/2006/main" count="326" uniqueCount="105">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</sst>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workbookViewId="0">
      <selection activeCell="M59" sqref="B5:M59"/>
    </sheetView>
  </sheetViews>
  <sheetFormatPr defaultColWidth="14.26953125" defaultRowHeight="14.5" x14ac:dyDescent="0.35"/>
  <cols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68</v>
      </c>
      <c r="Q1" s="53"/>
      <c r="R1" s="53"/>
      <c r="S1" s="4">
        <v>1.4999999999999999E-2</v>
      </c>
      <c r="T1" s="4"/>
      <c r="U1" s="54" t="s">
        <v>77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6"/>
      <c r="N2" s="36"/>
      <c r="O2" s="36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6">
        <v>1</v>
      </c>
      <c r="B5" s="42" t="s">
        <v>10</v>
      </c>
      <c r="C5" s="1">
        <v>635070</v>
      </c>
      <c r="D5" s="2"/>
      <c r="E5" s="1">
        <v>11343</v>
      </c>
      <c r="F5" s="2"/>
      <c r="G5" s="1">
        <v>257281</v>
      </c>
      <c r="H5" s="1">
        <v>366446</v>
      </c>
      <c r="I5" s="1">
        <v>16073</v>
      </c>
      <c r="J5" s="2">
        <v>287</v>
      </c>
      <c r="K5" s="1">
        <v>9933780</v>
      </c>
      <c r="L5" s="1">
        <v>251410</v>
      </c>
      <c r="M5" s="1">
        <v>39512223</v>
      </c>
      <c r="N5" s="5"/>
      <c r="O5" s="6"/>
      <c r="P5" s="6"/>
    </row>
    <row r="6" spans="1:26" ht="15" thickBot="1" x14ac:dyDescent="0.4">
      <c r="A6" s="46">
        <v>2</v>
      </c>
      <c r="B6" s="42" t="s">
        <v>13</v>
      </c>
      <c r="C6" s="1">
        <v>576094</v>
      </c>
      <c r="D6" s="2"/>
      <c r="E6" s="1">
        <v>9541</v>
      </c>
      <c r="F6" s="2"/>
      <c r="G6" s="1">
        <v>55479</v>
      </c>
      <c r="H6" s="1">
        <v>511074</v>
      </c>
      <c r="I6" s="1">
        <v>26823</v>
      </c>
      <c r="J6" s="2">
        <v>444</v>
      </c>
      <c r="K6" s="1">
        <v>4259573</v>
      </c>
      <c r="L6" s="1">
        <v>198325</v>
      </c>
      <c r="M6" s="1">
        <v>21477737</v>
      </c>
      <c r="N6" s="5"/>
      <c r="O6" s="6"/>
      <c r="P6" s="6"/>
    </row>
    <row r="7" spans="1:26" ht="15" thickBot="1" x14ac:dyDescent="0.4">
      <c r="A7" s="46">
        <v>3</v>
      </c>
      <c r="B7" s="42" t="s">
        <v>15</v>
      </c>
      <c r="C7" s="1">
        <v>571617</v>
      </c>
      <c r="D7" s="2"/>
      <c r="E7" s="1">
        <v>10120</v>
      </c>
      <c r="F7" s="2"/>
      <c r="G7" s="1">
        <v>405817</v>
      </c>
      <c r="H7" s="1">
        <v>155680</v>
      </c>
      <c r="I7" s="1">
        <v>19714</v>
      </c>
      <c r="J7" s="2">
        <v>349</v>
      </c>
      <c r="K7" s="1">
        <v>4845105</v>
      </c>
      <c r="L7" s="1">
        <v>167096</v>
      </c>
      <c r="M7" s="1">
        <v>28995881</v>
      </c>
      <c r="N7" s="5"/>
      <c r="O7" s="6"/>
      <c r="P7" s="6"/>
    </row>
    <row r="8" spans="1:26" ht="15" thickBot="1" x14ac:dyDescent="0.4">
      <c r="A8" s="46">
        <v>4</v>
      </c>
      <c r="B8" s="42" t="s">
        <v>7</v>
      </c>
      <c r="C8" s="1">
        <v>456118</v>
      </c>
      <c r="D8" s="2"/>
      <c r="E8" s="1">
        <v>32920</v>
      </c>
      <c r="F8" s="2"/>
      <c r="G8" s="1">
        <v>355500</v>
      </c>
      <c r="H8" s="1">
        <v>67698</v>
      </c>
      <c r="I8" s="1">
        <v>23447</v>
      </c>
      <c r="J8" s="1">
        <v>1692</v>
      </c>
      <c r="K8" s="1">
        <v>7125087</v>
      </c>
      <c r="L8" s="1">
        <v>366261</v>
      </c>
      <c r="M8" s="1">
        <v>19453561</v>
      </c>
      <c r="N8" s="5"/>
      <c r="O8" s="6"/>
      <c r="P8" s="6"/>
    </row>
    <row r="9" spans="1:26" ht="15" thickBot="1" x14ac:dyDescent="0.4">
      <c r="A9" s="46">
        <v>5</v>
      </c>
      <c r="B9" s="42" t="s">
        <v>16</v>
      </c>
      <c r="C9" s="1">
        <v>238861</v>
      </c>
      <c r="D9" s="2"/>
      <c r="E9" s="1">
        <v>4727</v>
      </c>
      <c r="F9" s="2"/>
      <c r="G9" s="1">
        <v>40451</v>
      </c>
      <c r="H9" s="1">
        <v>193683</v>
      </c>
      <c r="I9" s="1">
        <v>22497</v>
      </c>
      <c r="J9" s="2">
        <v>445</v>
      </c>
      <c r="K9" s="1">
        <v>2285164</v>
      </c>
      <c r="L9" s="1">
        <v>215228</v>
      </c>
      <c r="M9" s="1">
        <v>10617423</v>
      </c>
      <c r="N9" s="6"/>
      <c r="O9" s="6"/>
      <c r="P9" s="6"/>
    </row>
    <row r="10" spans="1:26" ht="15" thickBot="1" x14ac:dyDescent="0.4">
      <c r="A10" s="46">
        <v>6</v>
      </c>
      <c r="B10" s="42" t="s">
        <v>12</v>
      </c>
      <c r="C10" s="1">
        <v>209186</v>
      </c>
      <c r="D10" s="2"/>
      <c r="E10" s="1">
        <v>7967</v>
      </c>
      <c r="F10" s="2"/>
      <c r="G10" s="1">
        <v>147364</v>
      </c>
      <c r="H10" s="1">
        <v>53855</v>
      </c>
      <c r="I10" s="1">
        <v>16508</v>
      </c>
      <c r="J10" s="2">
        <v>629</v>
      </c>
      <c r="K10" s="1">
        <v>3405097</v>
      </c>
      <c r="L10" s="1">
        <v>268714</v>
      </c>
      <c r="M10" s="1">
        <v>12671821</v>
      </c>
      <c r="N10" s="5"/>
      <c r="O10" s="6"/>
      <c r="P10" s="6"/>
    </row>
    <row r="11" spans="1:26" ht="15" thickBot="1" x14ac:dyDescent="0.4">
      <c r="A11" s="46">
        <v>7</v>
      </c>
      <c r="B11" s="42" t="s">
        <v>33</v>
      </c>
      <c r="C11" s="1">
        <v>194005</v>
      </c>
      <c r="D11" s="2"/>
      <c r="E11" s="1">
        <v>4506</v>
      </c>
      <c r="F11" s="2"/>
      <c r="G11" s="1">
        <v>27800</v>
      </c>
      <c r="H11" s="1">
        <v>161699</v>
      </c>
      <c r="I11" s="1">
        <v>26654</v>
      </c>
      <c r="J11" s="2">
        <v>619</v>
      </c>
      <c r="K11" s="1">
        <v>1349757</v>
      </c>
      <c r="L11" s="1">
        <v>185439</v>
      </c>
      <c r="M11" s="1">
        <v>7278717</v>
      </c>
      <c r="N11" s="6"/>
      <c r="O11" s="6"/>
      <c r="P11" s="6"/>
    </row>
    <row r="12" spans="1:26" ht="15" thickBot="1" x14ac:dyDescent="0.4">
      <c r="A12" s="46">
        <v>8</v>
      </c>
      <c r="B12" s="42" t="s">
        <v>8</v>
      </c>
      <c r="C12" s="1">
        <v>193645</v>
      </c>
      <c r="D12" s="2"/>
      <c r="E12" s="1">
        <v>16021</v>
      </c>
      <c r="F12" s="2"/>
      <c r="G12" s="1">
        <v>157674</v>
      </c>
      <c r="H12" s="1">
        <v>19950</v>
      </c>
      <c r="I12" s="1">
        <v>21801</v>
      </c>
      <c r="J12" s="1">
        <v>1804</v>
      </c>
      <c r="K12" s="1">
        <v>2511070</v>
      </c>
      <c r="L12" s="1">
        <v>282708</v>
      </c>
      <c r="M12" s="1">
        <v>8882190</v>
      </c>
      <c r="N12" s="5"/>
      <c r="O12" s="6"/>
      <c r="P12" s="6"/>
    </row>
    <row r="13" spans="1:26" ht="15" thickBot="1" x14ac:dyDescent="0.4">
      <c r="A13" s="46">
        <v>9</v>
      </c>
      <c r="B13" s="42" t="s">
        <v>24</v>
      </c>
      <c r="C13" s="1">
        <v>145994</v>
      </c>
      <c r="D13" s="2"/>
      <c r="E13" s="1">
        <v>2377</v>
      </c>
      <c r="F13" s="2"/>
      <c r="G13" s="1">
        <v>127749</v>
      </c>
      <c r="H13" s="1">
        <v>15868</v>
      </c>
      <c r="I13" s="1">
        <v>13920</v>
      </c>
      <c r="J13" s="2">
        <v>227</v>
      </c>
      <c r="K13" s="1">
        <v>1935742</v>
      </c>
      <c r="L13" s="1">
        <v>184566</v>
      </c>
      <c r="M13" s="1">
        <v>10488084</v>
      </c>
      <c r="N13" s="5"/>
      <c r="O13" s="6"/>
      <c r="P13" s="6"/>
    </row>
    <row r="14" spans="1:26" ht="15" thickBot="1" x14ac:dyDescent="0.4">
      <c r="A14" s="46">
        <v>10</v>
      </c>
      <c r="B14" s="42" t="s">
        <v>14</v>
      </c>
      <c r="C14" s="1">
        <v>138485</v>
      </c>
      <c r="D14" s="2"/>
      <c r="E14" s="1">
        <v>4526</v>
      </c>
      <c r="F14" s="2"/>
      <c r="G14" s="1">
        <v>103512</v>
      </c>
      <c r="H14" s="1">
        <v>30447</v>
      </c>
      <c r="I14" s="1">
        <v>29789</v>
      </c>
      <c r="J14" s="2">
        <v>974</v>
      </c>
      <c r="K14" s="1">
        <v>1674289</v>
      </c>
      <c r="L14" s="1">
        <v>360156</v>
      </c>
      <c r="M14" s="1">
        <v>4648794</v>
      </c>
      <c r="N14" s="5"/>
      <c r="O14" s="6"/>
      <c r="P14" s="6"/>
    </row>
    <row r="15" spans="1:26" ht="15" thickBot="1" x14ac:dyDescent="0.4">
      <c r="A15" s="46">
        <v>11</v>
      </c>
      <c r="B15" s="42" t="s">
        <v>20</v>
      </c>
      <c r="C15" s="1">
        <v>134744</v>
      </c>
      <c r="D15" s="2"/>
      <c r="E15" s="1">
        <v>1387</v>
      </c>
      <c r="F15" s="2"/>
      <c r="G15" s="1">
        <v>94812</v>
      </c>
      <c r="H15" s="1">
        <v>38545</v>
      </c>
      <c r="I15" s="1">
        <v>19731</v>
      </c>
      <c r="J15" s="2">
        <v>203</v>
      </c>
      <c r="K15" s="1">
        <v>1868761</v>
      </c>
      <c r="L15" s="1">
        <v>273644</v>
      </c>
      <c r="M15" s="1">
        <v>6829174</v>
      </c>
      <c r="N15" s="5"/>
      <c r="O15" s="6"/>
      <c r="P15" s="6"/>
    </row>
    <row r="16" spans="1:26" ht="15" thickBot="1" x14ac:dyDescent="0.4">
      <c r="A16" s="46">
        <v>12</v>
      </c>
      <c r="B16" s="42" t="s">
        <v>19</v>
      </c>
      <c r="C16" s="1">
        <v>129686</v>
      </c>
      <c r="D16" s="2"/>
      <c r="E16" s="1">
        <v>7557</v>
      </c>
      <c r="F16" s="2"/>
      <c r="G16" s="1">
        <v>98626</v>
      </c>
      <c r="H16" s="1">
        <v>23503</v>
      </c>
      <c r="I16" s="1">
        <v>10130</v>
      </c>
      <c r="J16" s="2">
        <v>590</v>
      </c>
      <c r="K16" s="1">
        <v>1463829</v>
      </c>
      <c r="L16" s="1">
        <v>114344</v>
      </c>
      <c r="M16" s="1">
        <v>12801989</v>
      </c>
      <c r="N16" s="5"/>
      <c r="O16" s="6"/>
      <c r="P16" s="6"/>
    </row>
    <row r="17" spans="1:16" ht="15" thickBot="1" x14ac:dyDescent="0.4">
      <c r="A17" s="46">
        <v>13</v>
      </c>
      <c r="B17" s="42" t="s">
        <v>17</v>
      </c>
      <c r="C17" s="1">
        <v>123841</v>
      </c>
      <c r="D17" s="2"/>
      <c r="E17" s="1">
        <v>8842</v>
      </c>
      <c r="F17" s="2"/>
      <c r="G17" s="1">
        <v>100486</v>
      </c>
      <c r="H17" s="1">
        <v>14513</v>
      </c>
      <c r="I17" s="1">
        <v>17967</v>
      </c>
      <c r="J17" s="1">
        <v>1283</v>
      </c>
      <c r="K17" s="1">
        <v>1630670</v>
      </c>
      <c r="L17" s="1">
        <v>236586</v>
      </c>
      <c r="M17" s="1">
        <v>6892503</v>
      </c>
      <c r="N17" s="6"/>
      <c r="O17" s="6"/>
      <c r="P17" s="6"/>
    </row>
    <row r="18" spans="1:16" ht="15" thickBot="1" x14ac:dyDescent="0.4">
      <c r="A18" s="46">
        <v>14</v>
      </c>
      <c r="B18" s="42" t="s">
        <v>21</v>
      </c>
      <c r="C18" s="1">
        <v>109081</v>
      </c>
      <c r="D18" s="2"/>
      <c r="E18" s="1">
        <v>3837</v>
      </c>
      <c r="F18" s="2"/>
      <c r="G18" s="1">
        <v>87764</v>
      </c>
      <c r="H18" s="1">
        <v>17480</v>
      </c>
      <c r="I18" s="1">
        <v>9332</v>
      </c>
      <c r="J18" s="2">
        <v>328</v>
      </c>
      <c r="K18" s="1">
        <v>1843274</v>
      </c>
      <c r="L18" s="1">
        <v>157692</v>
      </c>
      <c r="M18" s="1">
        <v>11689100</v>
      </c>
      <c r="N18" s="5"/>
      <c r="O18" s="6"/>
      <c r="P18" s="6"/>
    </row>
    <row r="19" spans="1:16" ht="15" thickBot="1" x14ac:dyDescent="0.4">
      <c r="A19" s="46">
        <v>15</v>
      </c>
      <c r="B19" s="42" t="s">
        <v>36</v>
      </c>
      <c r="C19" s="1">
        <v>109004</v>
      </c>
      <c r="D19" s="2"/>
      <c r="E19" s="1">
        <v>1925</v>
      </c>
      <c r="F19" s="2"/>
      <c r="G19" s="1">
        <v>41523</v>
      </c>
      <c r="H19" s="1">
        <v>65556</v>
      </c>
      <c r="I19" s="1">
        <v>22231</v>
      </c>
      <c r="J19" s="2">
        <v>393</v>
      </c>
      <c r="K19" s="1">
        <v>848514</v>
      </c>
      <c r="L19" s="1">
        <v>173054</v>
      </c>
      <c r="M19" s="1">
        <v>4903185</v>
      </c>
      <c r="N19" s="6"/>
      <c r="O19" s="6"/>
      <c r="P19" s="6"/>
    </row>
    <row r="20" spans="1:16" ht="15" thickBot="1" x14ac:dyDescent="0.4">
      <c r="A20" s="46">
        <v>16</v>
      </c>
      <c r="B20" s="42" t="s">
        <v>29</v>
      </c>
      <c r="C20" s="1">
        <v>107421</v>
      </c>
      <c r="D20" s="2"/>
      <c r="E20" s="1">
        <v>2385</v>
      </c>
      <c r="F20" s="2"/>
      <c r="G20" s="1">
        <v>13827</v>
      </c>
      <c r="H20" s="1">
        <v>91209</v>
      </c>
      <c r="I20" s="1">
        <v>12585</v>
      </c>
      <c r="J20" s="2">
        <v>279</v>
      </c>
      <c r="K20" s="1">
        <v>1484752</v>
      </c>
      <c r="L20" s="1">
        <v>173950</v>
      </c>
      <c r="M20" s="1">
        <v>8535519</v>
      </c>
      <c r="N20" s="5"/>
      <c r="O20" s="6"/>
      <c r="P20" s="6"/>
    </row>
    <row r="21" spans="1:16" ht="15" thickBot="1" x14ac:dyDescent="0.4">
      <c r="A21" s="46">
        <v>17</v>
      </c>
      <c r="B21" s="42" t="s">
        <v>25</v>
      </c>
      <c r="C21" s="1">
        <v>106953</v>
      </c>
      <c r="D21" s="2"/>
      <c r="E21" s="1">
        <v>2288</v>
      </c>
      <c r="F21" s="2"/>
      <c r="G21" s="1">
        <v>42730</v>
      </c>
      <c r="H21" s="1">
        <v>61935</v>
      </c>
      <c r="I21" s="1">
        <v>20773</v>
      </c>
      <c r="J21" s="2">
        <v>444</v>
      </c>
      <c r="K21" s="1">
        <v>935969</v>
      </c>
      <c r="L21" s="1">
        <v>181787</v>
      </c>
      <c r="M21" s="1">
        <v>5148714</v>
      </c>
      <c r="N21" s="5"/>
      <c r="O21" s="6"/>
      <c r="P21" s="6"/>
    </row>
    <row r="22" spans="1:16" ht="15" thickBot="1" x14ac:dyDescent="0.4">
      <c r="A22" s="46">
        <v>18</v>
      </c>
      <c r="B22" s="42" t="s">
        <v>11</v>
      </c>
      <c r="C22" s="1">
        <v>102749</v>
      </c>
      <c r="D22" s="2"/>
      <c r="E22" s="1">
        <v>6592</v>
      </c>
      <c r="F22" s="2"/>
      <c r="G22" s="1">
        <v>67778</v>
      </c>
      <c r="H22" s="1">
        <v>28379</v>
      </c>
      <c r="I22" s="1">
        <v>10288</v>
      </c>
      <c r="J22" s="2">
        <v>660</v>
      </c>
      <c r="K22" s="1">
        <v>2607728</v>
      </c>
      <c r="L22" s="1">
        <v>261116</v>
      </c>
      <c r="M22" s="1">
        <v>9986857</v>
      </c>
      <c r="N22" s="5"/>
      <c r="O22" s="6"/>
      <c r="P22" s="6"/>
    </row>
    <row r="23" spans="1:16" ht="15" thickBot="1" x14ac:dyDescent="0.4">
      <c r="A23" s="46">
        <v>19</v>
      </c>
      <c r="B23" s="42" t="s">
        <v>26</v>
      </c>
      <c r="C23" s="1">
        <v>100715</v>
      </c>
      <c r="D23" s="2"/>
      <c r="E23" s="1">
        <v>3641</v>
      </c>
      <c r="F23" s="2"/>
      <c r="G23" s="1">
        <v>6008</v>
      </c>
      <c r="H23" s="1">
        <v>91066</v>
      </c>
      <c r="I23" s="1">
        <v>16659</v>
      </c>
      <c r="J23" s="2">
        <v>602</v>
      </c>
      <c r="K23" s="1">
        <v>1645642</v>
      </c>
      <c r="L23" s="1">
        <v>272201</v>
      </c>
      <c r="M23" s="1">
        <v>6045680</v>
      </c>
      <c r="N23" s="6"/>
      <c r="O23" s="6"/>
      <c r="P23" s="6"/>
    </row>
    <row r="24" spans="1:16" ht="15" thickBot="1" x14ac:dyDescent="0.4">
      <c r="A24" s="46">
        <v>20</v>
      </c>
      <c r="B24" s="42" t="s">
        <v>27</v>
      </c>
      <c r="C24" s="1">
        <v>81006</v>
      </c>
      <c r="D24" s="2"/>
      <c r="E24" s="1">
        <v>3135</v>
      </c>
      <c r="F24" s="2"/>
      <c r="G24" s="1">
        <v>60677</v>
      </c>
      <c r="H24" s="1">
        <v>17194</v>
      </c>
      <c r="I24" s="1">
        <v>12033</v>
      </c>
      <c r="J24" s="2">
        <v>466</v>
      </c>
      <c r="K24" s="1">
        <v>1175330</v>
      </c>
      <c r="L24" s="1">
        <v>174583</v>
      </c>
      <c r="M24" s="1">
        <v>6732219</v>
      </c>
      <c r="N24" s="5"/>
      <c r="O24" s="6"/>
      <c r="P24" s="6"/>
    </row>
    <row r="25" spans="1:16" ht="15" thickBot="1" x14ac:dyDescent="0.4">
      <c r="A25" s="46">
        <v>21</v>
      </c>
      <c r="B25" s="42" t="s">
        <v>30</v>
      </c>
      <c r="C25" s="1">
        <v>72412</v>
      </c>
      <c r="D25" s="2"/>
      <c r="E25" s="1">
        <v>2095</v>
      </c>
      <c r="F25" s="2"/>
      <c r="G25" s="1">
        <v>56577</v>
      </c>
      <c r="H25" s="1">
        <v>13740</v>
      </c>
      <c r="I25" s="1">
        <v>24331</v>
      </c>
      <c r="J25" s="2">
        <v>704</v>
      </c>
      <c r="K25" s="1">
        <v>541254</v>
      </c>
      <c r="L25" s="1">
        <v>181864</v>
      </c>
      <c r="M25" s="1">
        <v>2976149</v>
      </c>
      <c r="N25" s="5"/>
      <c r="O25" s="6"/>
      <c r="P25" s="6"/>
    </row>
    <row r="26" spans="1:16" ht="15" thickBot="1" x14ac:dyDescent="0.4">
      <c r="A26" s="46">
        <v>22</v>
      </c>
      <c r="B26" s="42" t="s">
        <v>9</v>
      </c>
      <c r="C26" s="1">
        <v>69651</v>
      </c>
      <c r="D26" s="2"/>
      <c r="E26" s="1">
        <v>1785</v>
      </c>
      <c r="F26" s="2"/>
      <c r="G26" s="1">
        <v>24457</v>
      </c>
      <c r="H26" s="1">
        <v>43409</v>
      </c>
      <c r="I26" s="1">
        <v>9147</v>
      </c>
      <c r="J26" s="2">
        <v>234</v>
      </c>
      <c r="K26" s="1">
        <v>1010191</v>
      </c>
      <c r="L26" s="1">
        <v>132660</v>
      </c>
      <c r="M26" s="1">
        <v>7614893</v>
      </c>
      <c r="N26" s="5"/>
      <c r="O26" s="6"/>
      <c r="P26" s="6"/>
    </row>
    <row r="27" spans="1:16" ht="15" thickBot="1" x14ac:dyDescent="0.4">
      <c r="A27" s="46">
        <v>23</v>
      </c>
      <c r="B27" s="42" t="s">
        <v>35</v>
      </c>
      <c r="C27" s="1">
        <v>69378</v>
      </c>
      <c r="D27" s="2"/>
      <c r="E27" s="1">
        <v>1480</v>
      </c>
      <c r="F27" s="2"/>
      <c r="G27" s="1">
        <v>10506</v>
      </c>
      <c r="H27" s="1">
        <v>57392</v>
      </c>
      <c r="I27" s="1">
        <v>11304</v>
      </c>
      <c r="J27" s="2">
        <v>241</v>
      </c>
      <c r="K27" s="1">
        <v>923585</v>
      </c>
      <c r="L27" s="1">
        <v>150484</v>
      </c>
      <c r="M27" s="1">
        <v>6137428</v>
      </c>
      <c r="N27" s="5"/>
      <c r="O27" s="6"/>
      <c r="P27" s="6"/>
    </row>
    <row r="28" spans="1:16" ht="15" thickBot="1" x14ac:dyDescent="0.4">
      <c r="A28" s="46">
        <v>24</v>
      </c>
      <c r="B28" s="42" t="s">
        <v>22</v>
      </c>
      <c r="C28" s="1">
        <v>66196</v>
      </c>
      <c r="D28" s="2"/>
      <c r="E28" s="1">
        <v>1039</v>
      </c>
      <c r="F28" s="2"/>
      <c r="G28" s="1">
        <v>56602</v>
      </c>
      <c r="H28" s="1">
        <v>8555</v>
      </c>
      <c r="I28" s="1">
        <v>11369</v>
      </c>
      <c r="J28" s="2">
        <v>178</v>
      </c>
      <c r="K28" s="1">
        <v>1132236</v>
      </c>
      <c r="L28" s="1">
        <v>194461</v>
      </c>
      <c r="M28" s="1">
        <v>5822434</v>
      </c>
      <c r="N28" s="5"/>
      <c r="O28" s="6"/>
      <c r="P28" s="6"/>
    </row>
    <row r="29" spans="1:16" ht="15" thickBot="1" x14ac:dyDescent="0.4">
      <c r="A29" s="46">
        <v>25</v>
      </c>
      <c r="B29" s="42" t="s">
        <v>32</v>
      </c>
      <c r="C29" s="1">
        <v>65716</v>
      </c>
      <c r="D29" s="2"/>
      <c r="E29" s="1">
        <v>1758</v>
      </c>
      <c r="F29" s="2"/>
      <c r="G29" s="1">
        <v>58859</v>
      </c>
      <c r="H29" s="1">
        <v>5099</v>
      </c>
      <c r="I29" s="1">
        <v>11653</v>
      </c>
      <c r="J29" s="2">
        <v>312</v>
      </c>
      <c r="K29" s="1">
        <v>1266561</v>
      </c>
      <c r="L29" s="1">
        <v>224582</v>
      </c>
      <c r="M29" s="1">
        <v>5639632</v>
      </c>
      <c r="N29" s="5"/>
      <c r="O29" s="6"/>
      <c r="P29" s="6"/>
    </row>
    <row r="30" spans="1:16" ht="15" thickBot="1" x14ac:dyDescent="0.4">
      <c r="A30" s="46">
        <v>26</v>
      </c>
      <c r="B30" s="42" t="s">
        <v>31</v>
      </c>
      <c r="C30" s="1">
        <v>61967</v>
      </c>
      <c r="D30" s="2"/>
      <c r="E30" s="1">
        <v>1077</v>
      </c>
      <c r="F30" s="2"/>
      <c r="G30" s="1">
        <v>26011</v>
      </c>
      <c r="H30" s="1">
        <v>34879</v>
      </c>
      <c r="I30" s="1">
        <v>20118</v>
      </c>
      <c r="J30" s="2">
        <v>350</v>
      </c>
      <c r="K30" s="1">
        <v>759112</v>
      </c>
      <c r="L30" s="1">
        <v>246452</v>
      </c>
      <c r="M30" s="1">
        <v>3080156</v>
      </c>
      <c r="N30" s="5"/>
      <c r="O30" s="6"/>
      <c r="P30" s="6"/>
    </row>
    <row r="31" spans="1:16" ht="15" thickBot="1" x14ac:dyDescent="0.4">
      <c r="A31" s="46">
        <v>27</v>
      </c>
      <c r="B31" s="42" t="s">
        <v>18</v>
      </c>
      <c r="C31" s="1">
        <v>53370</v>
      </c>
      <c r="D31" s="2"/>
      <c r="E31" s="1">
        <v>1896</v>
      </c>
      <c r="F31" s="2"/>
      <c r="G31" s="1">
        <v>20988</v>
      </c>
      <c r="H31" s="1">
        <v>30486</v>
      </c>
      <c r="I31" s="1">
        <v>9268</v>
      </c>
      <c r="J31" s="2">
        <v>329</v>
      </c>
      <c r="K31" s="1">
        <v>636081</v>
      </c>
      <c r="L31" s="1">
        <v>110455</v>
      </c>
      <c r="M31" s="1">
        <v>5758736</v>
      </c>
      <c r="N31" s="6"/>
      <c r="O31" s="6"/>
      <c r="P31" s="6"/>
    </row>
    <row r="32" spans="1:16" ht="15" thickBot="1" x14ac:dyDescent="0.4">
      <c r="A32" s="46">
        <v>28</v>
      </c>
      <c r="B32" s="42" t="s">
        <v>34</v>
      </c>
      <c r="C32" s="1">
        <v>53077</v>
      </c>
      <c r="D32" s="2"/>
      <c r="E32" s="2">
        <v>603</v>
      </c>
      <c r="F32" s="2"/>
      <c r="G32" s="1">
        <v>46133</v>
      </c>
      <c r="H32" s="1">
        <v>6341</v>
      </c>
      <c r="I32" s="1">
        <v>17588</v>
      </c>
      <c r="J32" s="2">
        <v>200</v>
      </c>
      <c r="K32" s="1">
        <v>632652</v>
      </c>
      <c r="L32" s="1">
        <v>209640</v>
      </c>
      <c r="M32" s="1">
        <v>3017804</v>
      </c>
      <c r="N32" s="5"/>
      <c r="O32" s="6"/>
      <c r="P32" s="6"/>
    </row>
    <row r="33" spans="1:16" ht="15" thickBot="1" x14ac:dyDescent="0.4">
      <c r="A33" s="46">
        <v>29</v>
      </c>
      <c r="B33" s="42" t="s">
        <v>41</v>
      </c>
      <c r="C33" s="1">
        <v>52829</v>
      </c>
      <c r="D33" s="44">
        <v>100</v>
      </c>
      <c r="E33" s="2">
        <v>987</v>
      </c>
      <c r="F33" s="43">
        <v>6</v>
      </c>
      <c r="G33" s="1">
        <v>41487</v>
      </c>
      <c r="H33" s="1">
        <v>10355</v>
      </c>
      <c r="I33" s="1">
        <v>16744</v>
      </c>
      <c r="J33" s="2">
        <v>313</v>
      </c>
      <c r="K33" s="1">
        <v>563716</v>
      </c>
      <c r="L33" s="1">
        <v>178670</v>
      </c>
      <c r="M33" s="1">
        <v>3155070</v>
      </c>
      <c r="N33" s="5"/>
      <c r="O33" s="6"/>
      <c r="P33" s="6"/>
    </row>
    <row r="34" spans="1:16" ht="15" thickBot="1" x14ac:dyDescent="0.4">
      <c r="A34" s="46">
        <v>30</v>
      </c>
      <c r="B34" s="42" t="s">
        <v>23</v>
      </c>
      <c r="C34" s="1">
        <v>51267</v>
      </c>
      <c r="D34" s="2"/>
      <c r="E34" s="1">
        <v>4456</v>
      </c>
      <c r="F34" s="2"/>
      <c r="G34" s="1">
        <v>31855</v>
      </c>
      <c r="H34" s="1">
        <v>14956</v>
      </c>
      <c r="I34" s="1">
        <v>14379</v>
      </c>
      <c r="J34" s="1">
        <v>1250</v>
      </c>
      <c r="K34" s="1">
        <v>979952</v>
      </c>
      <c r="L34" s="1">
        <v>274859</v>
      </c>
      <c r="M34" s="1">
        <v>3565287</v>
      </c>
      <c r="N34" s="5"/>
      <c r="O34" s="6"/>
      <c r="P34" s="6"/>
    </row>
    <row r="35" spans="1:16" ht="15" thickBot="1" x14ac:dyDescent="0.4">
      <c r="A35" s="46">
        <v>31</v>
      </c>
      <c r="B35" s="42" t="s">
        <v>46</v>
      </c>
      <c r="C35" s="1">
        <v>48711</v>
      </c>
      <c r="D35" s="2"/>
      <c r="E35" s="2">
        <v>665</v>
      </c>
      <c r="F35" s="2"/>
      <c r="G35" s="1">
        <v>40531</v>
      </c>
      <c r="H35" s="1">
        <v>7515</v>
      </c>
      <c r="I35" s="1">
        <v>12310</v>
      </c>
      <c r="J35" s="2">
        <v>168</v>
      </c>
      <c r="K35" s="1">
        <v>784218</v>
      </c>
      <c r="L35" s="1">
        <v>198186</v>
      </c>
      <c r="M35" s="1">
        <v>3956971</v>
      </c>
      <c r="N35" s="5"/>
      <c r="O35" s="6"/>
      <c r="P35" s="6"/>
    </row>
    <row r="36" spans="1:16" ht="15" thickBot="1" x14ac:dyDescent="0.4">
      <c r="A36" s="46">
        <v>32</v>
      </c>
      <c r="B36" s="42" t="s">
        <v>28</v>
      </c>
      <c r="C36" s="1">
        <v>46894</v>
      </c>
      <c r="D36" s="2"/>
      <c r="E36" s="2">
        <v>364</v>
      </c>
      <c r="F36" s="2"/>
      <c r="G36" s="1">
        <v>38132</v>
      </c>
      <c r="H36" s="1">
        <v>8398</v>
      </c>
      <c r="I36" s="1">
        <v>14627</v>
      </c>
      <c r="J36" s="2">
        <v>114</v>
      </c>
      <c r="K36" s="1">
        <v>734332</v>
      </c>
      <c r="L36" s="1">
        <v>229052</v>
      </c>
      <c r="M36" s="1">
        <v>3205958</v>
      </c>
      <c r="N36" s="6"/>
      <c r="O36" s="6"/>
      <c r="P36" s="6"/>
    </row>
    <row r="37" spans="1:16" ht="15" thickBot="1" x14ac:dyDescent="0.4">
      <c r="A37" s="46">
        <v>33</v>
      </c>
      <c r="B37" s="42" t="s">
        <v>38</v>
      </c>
      <c r="C37" s="1">
        <v>39691</v>
      </c>
      <c r="D37" s="2"/>
      <c r="E37" s="2">
        <v>818</v>
      </c>
      <c r="F37" s="2"/>
      <c r="G37" s="1">
        <v>9158</v>
      </c>
      <c r="H37" s="1">
        <v>29715</v>
      </c>
      <c r="I37" s="1">
        <v>8884</v>
      </c>
      <c r="J37" s="2">
        <v>183</v>
      </c>
      <c r="K37" s="1">
        <v>760022</v>
      </c>
      <c r="L37" s="1">
        <v>170116</v>
      </c>
      <c r="M37" s="1">
        <v>4467673</v>
      </c>
      <c r="N37" s="5"/>
      <c r="O37" s="6"/>
      <c r="P37" s="6"/>
    </row>
    <row r="38" spans="1:16" ht="15" thickBot="1" x14ac:dyDescent="0.4">
      <c r="A38" s="46">
        <v>34</v>
      </c>
      <c r="B38" s="42" t="s">
        <v>45</v>
      </c>
      <c r="C38" s="1">
        <v>35418</v>
      </c>
      <c r="D38" s="2"/>
      <c r="E38" s="2">
        <v>407</v>
      </c>
      <c r="F38" s="2"/>
      <c r="G38" s="1">
        <v>22094</v>
      </c>
      <c r="H38" s="1">
        <v>12917</v>
      </c>
      <c r="I38" s="1">
        <v>12157</v>
      </c>
      <c r="J38" s="2">
        <v>140</v>
      </c>
      <c r="K38" s="1">
        <v>354262</v>
      </c>
      <c r="L38" s="1">
        <v>121601</v>
      </c>
      <c r="M38" s="1">
        <v>2913314</v>
      </c>
      <c r="N38" s="5"/>
      <c r="O38" s="6"/>
      <c r="P38" s="6"/>
    </row>
    <row r="39" spans="1:16" ht="15" thickBot="1" x14ac:dyDescent="0.4">
      <c r="A39" s="46">
        <v>35</v>
      </c>
      <c r="B39" s="42" t="s">
        <v>50</v>
      </c>
      <c r="C39" s="1">
        <v>30563</v>
      </c>
      <c r="D39" s="2"/>
      <c r="E39" s="2">
        <v>362</v>
      </c>
      <c r="F39" s="2"/>
      <c r="G39" s="1">
        <v>22647</v>
      </c>
      <c r="H39" s="1">
        <v>7554</v>
      </c>
      <c r="I39" s="1">
        <v>15800</v>
      </c>
      <c r="J39" s="2">
        <v>187</v>
      </c>
      <c r="K39" s="1">
        <v>325782</v>
      </c>
      <c r="L39" s="1">
        <v>168414</v>
      </c>
      <c r="M39" s="1">
        <v>1934408</v>
      </c>
      <c r="N39" s="5"/>
      <c r="O39" s="6"/>
      <c r="P39" s="6"/>
    </row>
    <row r="40" spans="1:16" ht="15" thickBot="1" x14ac:dyDescent="0.4">
      <c r="A40" s="46">
        <v>36</v>
      </c>
      <c r="B40" s="42" t="s">
        <v>49</v>
      </c>
      <c r="C40" s="1">
        <v>27942</v>
      </c>
      <c r="D40" s="2"/>
      <c r="E40" s="2">
        <v>273</v>
      </c>
      <c r="F40" s="2"/>
      <c r="G40" s="1">
        <v>11093</v>
      </c>
      <c r="H40" s="1">
        <v>16576</v>
      </c>
      <c r="I40" s="1">
        <v>15636</v>
      </c>
      <c r="J40" s="2">
        <v>153</v>
      </c>
      <c r="K40" s="1">
        <v>225018</v>
      </c>
      <c r="L40" s="1">
        <v>125915</v>
      </c>
      <c r="M40" s="1">
        <v>1787065</v>
      </c>
      <c r="N40" s="5"/>
      <c r="O40" s="6"/>
      <c r="P40" s="6"/>
    </row>
    <row r="41" spans="1:16" ht="15" thickBot="1" x14ac:dyDescent="0.4">
      <c r="A41" s="46">
        <v>37</v>
      </c>
      <c r="B41" s="42" t="s">
        <v>44</v>
      </c>
      <c r="C41" s="1">
        <v>23500</v>
      </c>
      <c r="D41" s="2"/>
      <c r="E41" s="2">
        <v>718</v>
      </c>
      <c r="F41" s="2"/>
      <c r="G41" s="1">
        <v>10602</v>
      </c>
      <c r="H41" s="1">
        <v>12180</v>
      </c>
      <c r="I41" s="1">
        <v>11207</v>
      </c>
      <c r="J41" s="2">
        <v>342</v>
      </c>
      <c r="K41" s="1">
        <v>677150</v>
      </c>
      <c r="L41" s="1">
        <v>322940</v>
      </c>
      <c r="M41" s="1">
        <v>2096829</v>
      </c>
      <c r="N41" s="5"/>
      <c r="O41" s="6"/>
      <c r="P41" s="6"/>
    </row>
    <row r="42" spans="1:16" ht="15" thickBot="1" x14ac:dyDescent="0.4">
      <c r="A42" s="46">
        <v>38</v>
      </c>
      <c r="B42" s="42" t="s">
        <v>37</v>
      </c>
      <c r="C42" s="1">
        <v>23451</v>
      </c>
      <c r="D42" s="2"/>
      <c r="E42" s="2">
        <v>388</v>
      </c>
      <c r="F42" s="2"/>
      <c r="G42" s="1">
        <v>4419</v>
      </c>
      <c r="H42" s="1">
        <v>18644</v>
      </c>
      <c r="I42" s="1">
        <v>5560</v>
      </c>
      <c r="J42" s="2">
        <v>92</v>
      </c>
      <c r="K42" s="1">
        <v>490000</v>
      </c>
      <c r="L42" s="1">
        <v>116176</v>
      </c>
      <c r="M42" s="1">
        <v>4217737</v>
      </c>
      <c r="N42" s="5"/>
      <c r="O42" s="6"/>
      <c r="P42" s="6"/>
    </row>
    <row r="43" spans="1:16" ht="15" thickBot="1" x14ac:dyDescent="0.4">
      <c r="A43" s="46">
        <v>39</v>
      </c>
      <c r="B43" s="42" t="s">
        <v>40</v>
      </c>
      <c r="C43" s="1">
        <v>20572</v>
      </c>
      <c r="D43" s="2"/>
      <c r="E43" s="1">
        <v>1023</v>
      </c>
      <c r="F43" s="2"/>
      <c r="G43" s="1">
        <v>1982</v>
      </c>
      <c r="H43" s="1">
        <v>17567</v>
      </c>
      <c r="I43" s="1">
        <v>19419</v>
      </c>
      <c r="J43" s="2">
        <v>966</v>
      </c>
      <c r="K43" s="1">
        <v>431005</v>
      </c>
      <c r="L43" s="1">
        <v>406854</v>
      </c>
      <c r="M43" s="1">
        <v>1059361</v>
      </c>
      <c r="N43" s="6"/>
      <c r="O43" s="6"/>
      <c r="P43" s="6"/>
    </row>
    <row r="44" spans="1:16" ht="15" thickBot="1" x14ac:dyDescent="0.4">
      <c r="A44" s="46">
        <v>40</v>
      </c>
      <c r="B44" s="42" t="s">
        <v>43</v>
      </c>
      <c r="C44" s="1">
        <v>16536</v>
      </c>
      <c r="D44" s="2"/>
      <c r="E44" s="2">
        <v>593</v>
      </c>
      <c r="F44" s="2"/>
      <c r="G44" s="1">
        <v>8713</v>
      </c>
      <c r="H44" s="1">
        <v>7230</v>
      </c>
      <c r="I44" s="1">
        <v>16982</v>
      </c>
      <c r="J44" s="2">
        <v>609</v>
      </c>
      <c r="K44" s="1">
        <v>212638</v>
      </c>
      <c r="L44" s="1">
        <v>218367</v>
      </c>
      <c r="M44" s="1">
        <v>973764</v>
      </c>
      <c r="N44" s="6"/>
      <c r="O44" s="6"/>
      <c r="P44" s="6"/>
    </row>
    <row r="45" spans="1:16" ht="29.5" thickBot="1" x14ac:dyDescent="0.4">
      <c r="A45" s="46">
        <v>41</v>
      </c>
      <c r="B45" s="42" t="s">
        <v>63</v>
      </c>
      <c r="C45" s="1">
        <v>13273</v>
      </c>
      <c r="D45" s="2"/>
      <c r="E45" s="2">
        <v>597</v>
      </c>
      <c r="F45" s="2"/>
      <c r="G45" s="1">
        <v>10521</v>
      </c>
      <c r="H45" s="1">
        <v>2155</v>
      </c>
      <c r="I45" s="1">
        <v>18807</v>
      </c>
      <c r="J45" s="2">
        <v>846</v>
      </c>
      <c r="K45" s="1">
        <v>245255</v>
      </c>
      <c r="L45" s="1">
        <v>347510</v>
      </c>
      <c r="M45" s="1">
        <v>705749</v>
      </c>
      <c r="N45" s="6"/>
      <c r="O45" s="6"/>
      <c r="P45" s="6"/>
    </row>
    <row r="46" spans="1:16" ht="15" thickBot="1" x14ac:dyDescent="0.4">
      <c r="A46" s="46">
        <v>42</v>
      </c>
      <c r="B46" s="42" t="s">
        <v>54</v>
      </c>
      <c r="C46" s="1">
        <v>10360</v>
      </c>
      <c r="D46" s="2"/>
      <c r="E46" s="2">
        <v>153</v>
      </c>
      <c r="F46" s="2"/>
      <c r="G46" s="1">
        <v>9013</v>
      </c>
      <c r="H46" s="1">
        <v>1194</v>
      </c>
      <c r="I46" s="1">
        <v>11711</v>
      </c>
      <c r="J46" s="2">
        <v>173</v>
      </c>
      <c r="K46" s="1">
        <v>129293</v>
      </c>
      <c r="L46" s="1">
        <v>146150</v>
      </c>
      <c r="M46" s="1">
        <v>884659</v>
      </c>
      <c r="N46" s="6"/>
      <c r="O46" s="6"/>
      <c r="P46" s="6"/>
    </row>
    <row r="47" spans="1:16" ht="15" thickBot="1" x14ac:dyDescent="0.4">
      <c r="A47" s="46">
        <v>43</v>
      </c>
      <c r="B47" s="42" t="s">
        <v>53</v>
      </c>
      <c r="C47" s="1">
        <v>8647</v>
      </c>
      <c r="D47" s="2"/>
      <c r="E47" s="2">
        <v>126</v>
      </c>
      <c r="F47" s="2"/>
      <c r="G47" s="1">
        <v>7343</v>
      </c>
      <c r="H47" s="1">
        <v>1178</v>
      </c>
      <c r="I47" s="1">
        <v>11347</v>
      </c>
      <c r="J47" s="2">
        <v>165</v>
      </c>
      <c r="K47" s="1">
        <v>180419</v>
      </c>
      <c r="L47" s="1">
        <v>236751</v>
      </c>
      <c r="M47" s="1">
        <v>762062</v>
      </c>
      <c r="N47" s="5"/>
      <c r="O47" s="6"/>
      <c r="P47" s="6"/>
    </row>
    <row r="48" spans="1:16" ht="15" thickBot="1" x14ac:dyDescent="0.4">
      <c r="A48" s="46">
        <v>44</v>
      </c>
      <c r="B48" s="42" t="s">
        <v>56</v>
      </c>
      <c r="C48" s="1">
        <v>8632</v>
      </c>
      <c r="D48" s="2"/>
      <c r="E48" s="2">
        <v>160</v>
      </c>
      <c r="F48" s="2"/>
      <c r="G48" s="1">
        <v>6531</v>
      </c>
      <c r="H48" s="1">
        <v>1941</v>
      </c>
      <c r="I48" s="1">
        <v>4817</v>
      </c>
      <c r="J48" s="2">
        <v>89</v>
      </c>
      <c r="K48" s="1">
        <v>360669</v>
      </c>
      <c r="L48" s="1">
        <v>201250</v>
      </c>
      <c r="M48" s="1">
        <v>1792147</v>
      </c>
      <c r="N48" s="6"/>
      <c r="O48" s="6"/>
      <c r="P48" s="6"/>
    </row>
    <row r="49" spans="1:16" ht="15" thickBot="1" x14ac:dyDescent="0.4">
      <c r="A49" s="46">
        <v>45</v>
      </c>
      <c r="B49" s="42" t="s">
        <v>42</v>
      </c>
      <c r="C49" s="1">
        <v>7004</v>
      </c>
      <c r="D49" s="2"/>
      <c r="E49" s="2">
        <v>423</v>
      </c>
      <c r="F49" s="2"/>
      <c r="G49" s="1">
        <v>6302</v>
      </c>
      <c r="H49" s="2">
        <v>279</v>
      </c>
      <c r="I49" s="1">
        <v>5151</v>
      </c>
      <c r="J49" s="2">
        <v>311</v>
      </c>
      <c r="K49" s="1">
        <v>214670</v>
      </c>
      <c r="L49" s="1">
        <v>157879</v>
      </c>
      <c r="M49" s="1">
        <v>1359711</v>
      </c>
      <c r="N49" s="6"/>
      <c r="O49" s="6"/>
      <c r="P49" s="6"/>
    </row>
    <row r="50" spans="1:16" ht="15" thickBot="1" x14ac:dyDescent="0.4">
      <c r="A50" s="46">
        <v>46</v>
      </c>
      <c r="B50" s="42" t="s">
        <v>51</v>
      </c>
      <c r="C50" s="1">
        <v>5792</v>
      </c>
      <c r="D50" s="2"/>
      <c r="E50" s="2">
        <v>82</v>
      </c>
      <c r="F50" s="2"/>
      <c r="G50" s="1">
        <v>4162</v>
      </c>
      <c r="H50" s="1">
        <v>1548</v>
      </c>
      <c r="I50" s="1">
        <v>5419</v>
      </c>
      <c r="J50" s="2">
        <v>77</v>
      </c>
      <c r="K50" s="1">
        <v>204725</v>
      </c>
      <c r="L50" s="1">
        <v>191551</v>
      </c>
      <c r="M50" s="1">
        <v>1068778</v>
      </c>
      <c r="N50" s="5"/>
      <c r="O50" s="6"/>
      <c r="P50" s="6"/>
    </row>
    <row r="51" spans="1:16" ht="15" thickBot="1" x14ac:dyDescent="0.4">
      <c r="A51" s="46">
        <v>47</v>
      </c>
      <c r="B51" s="42" t="s">
        <v>47</v>
      </c>
      <c r="C51" s="1">
        <v>5215</v>
      </c>
      <c r="D51" s="2"/>
      <c r="E51" s="2">
        <v>40</v>
      </c>
      <c r="F51" s="2"/>
      <c r="G51" s="1">
        <v>1868</v>
      </c>
      <c r="H51" s="1">
        <v>3307</v>
      </c>
      <c r="I51" s="1">
        <v>3683</v>
      </c>
      <c r="J51" s="2">
        <v>28</v>
      </c>
      <c r="K51" s="1">
        <v>209529</v>
      </c>
      <c r="L51" s="1">
        <v>147986</v>
      </c>
      <c r="M51" s="1">
        <v>1415872</v>
      </c>
      <c r="N51" s="5"/>
      <c r="O51" s="6"/>
      <c r="P51" s="6"/>
    </row>
    <row r="52" spans="1:16" ht="15" thickBot="1" x14ac:dyDescent="0.4">
      <c r="A52" s="46">
        <v>48</v>
      </c>
      <c r="B52" s="42" t="s">
        <v>52</v>
      </c>
      <c r="C52" s="1">
        <v>4309</v>
      </c>
      <c r="D52" s="2"/>
      <c r="E52" s="2">
        <v>28</v>
      </c>
      <c r="F52" s="2"/>
      <c r="G52" s="1">
        <v>1250</v>
      </c>
      <c r="H52" s="1">
        <v>3031</v>
      </c>
      <c r="I52" s="1">
        <v>5890</v>
      </c>
      <c r="J52" s="2">
        <v>38</v>
      </c>
      <c r="K52" s="1">
        <v>305648</v>
      </c>
      <c r="L52" s="1">
        <v>417812</v>
      </c>
      <c r="M52" s="1">
        <v>731545</v>
      </c>
      <c r="N52" s="6"/>
      <c r="O52" s="6"/>
      <c r="P52" s="6"/>
    </row>
    <row r="53" spans="1:16" ht="15" thickBot="1" x14ac:dyDescent="0.4">
      <c r="A53" s="46">
        <v>49</v>
      </c>
      <c r="B53" s="42" t="s">
        <v>39</v>
      </c>
      <c r="C53" s="1">
        <v>4197</v>
      </c>
      <c r="D53" s="2"/>
      <c r="E53" s="2">
        <v>127</v>
      </c>
      <c r="F53" s="2"/>
      <c r="G53" s="1">
        <v>3638</v>
      </c>
      <c r="H53" s="2">
        <v>432</v>
      </c>
      <c r="I53" s="1">
        <v>3122</v>
      </c>
      <c r="J53" s="2">
        <v>94</v>
      </c>
      <c r="K53" s="1">
        <v>221384</v>
      </c>
      <c r="L53" s="1">
        <v>164694</v>
      </c>
      <c r="M53" s="1">
        <v>1344212</v>
      </c>
      <c r="N53" s="5"/>
      <c r="O53" s="6"/>
      <c r="P53" s="5"/>
    </row>
    <row r="54" spans="1:16" ht="15" thickBot="1" x14ac:dyDescent="0.4">
      <c r="A54" s="46">
        <v>50</v>
      </c>
      <c r="B54" s="42" t="s">
        <v>55</v>
      </c>
      <c r="C54" s="1">
        <v>3331</v>
      </c>
      <c r="D54" s="2"/>
      <c r="E54" s="2">
        <v>33</v>
      </c>
      <c r="F54" s="2"/>
      <c r="G54" s="1">
        <v>2699</v>
      </c>
      <c r="H54" s="2">
        <v>599</v>
      </c>
      <c r="I54" s="1">
        <v>5755</v>
      </c>
      <c r="J54" s="2">
        <v>57</v>
      </c>
      <c r="K54" s="1">
        <v>91110</v>
      </c>
      <c r="L54" s="1">
        <v>157423</v>
      </c>
      <c r="M54" s="1">
        <v>578759</v>
      </c>
      <c r="N54" s="5"/>
      <c r="O54" s="6"/>
      <c r="P54" s="5"/>
    </row>
    <row r="55" spans="1:16" ht="15" thickBot="1" x14ac:dyDescent="0.4">
      <c r="A55" s="46">
        <v>51</v>
      </c>
      <c r="B55" s="42" t="s">
        <v>48</v>
      </c>
      <c r="C55" s="1">
        <v>1527</v>
      </c>
      <c r="D55" s="2"/>
      <c r="E55" s="2">
        <v>58</v>
      </c>
      <c r="F55" s="2"/>
      <c r="G55" s="1">
        <v>1343</v>
      </c>
      <c r="H55" s="2">
        <v>126</v>
      </c>
      <c r="I55" s="1">
        <v>2447</v>
      </c>
      <c r="J55" s="2">
        <v>93</v>
      </c>
      <c r="K55" s="1">
        <v>113223</v>
      </c>
      <c r="L55" s="1">
        <v>181450</v>
      </c>
      <c r="M55" s="1">
        <v>623989</v>
      </c>
      <c r="N55" s="6"/>
      <c r="O55" s="6"/>
      <c r="P55" s="5"/>
    </row>
    <row r="56" spans="1:16" ht="15" thickBot="1" x14ac:dyDescent="0.4">
      <c r="A56" s="46">
        <v>62</v>
      </c>
      <c r="B56" s="45" t="s">
        <v>64</v>
      </c>
      <c r="C56" s="2">
        <v>558</v>
      </c>
      <c r="D56" s="2"/>
      <c r="E56" s="2">
        <v>5</v>
      </c>
      <c r="F56" s="2"/>
      <c r="G56" s="2">
        <v>353</v>
      </c>
      <c r="H56" s="2">
        <v>200</v>
      </c>
      <c r="I56" s="2"/>
      <c r="J56" s="2"/>
      <c r="K56" s="1">
        <v>28918</v>
      </c>
      <c r="L56" s="2"/>
      <c r="M56" s="2"/>
      <c r="N56" s="6"/>
      <c r="O56" s="5"/>
      <c r="P56" s="35"/>
    </row>
    <row r="57" spans="1:16" ht="21.5" thickBot="1" x14ac:dyDescent="0.4">
      <c r="A57" s="46">
        <v>63</v>
      </c>
      <c r="B57" s="45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16453</v>
      </c>
      <c r="L57" s="2"/>
      <c r="M57" s="2"/>
      <c r="N57" s="5"/>
      <c r="O57" s="5"/>
    </row>
    <row r="58" spans="1:16" ht="15" thickBot="1" x14ac:dyDescent="0.4">
      <c r="A58" s="46">
        <v>64</v>
      </c>
      <c r="B58" s="45" t="s">
        <v>65</v>
      </c>
      <c r="C58" s="1">
        <v>27713</v>
      </c>
      <c r="D58" s="44">
        <v>953</v>
      </c>
      <c r="E58" s="2">
        <v>346</v>
      </c>
      <c r="F58" s="43">
        <v>11</v>
      </c>
      <c r="G58" s="1">
        <v>2267</v>
      </c>
      <c r="H58" s="1">
        <v>25100</v>
      </c>
      <c r="I58" s="1">
        <v>8182</v>
      </c>
      <c r="J58" s="2">
        <v>102</v>
      </c>
      <c r="K58" s="1">
        <v>464073</v>
      </c>
      <c r="L58" s="1">
        <v>137018</v>
      </c>
      <c r="M58" s="1">
        <v>3386941</v>
      </c>
      <c r="N58" s="5"/>
      <c r="O58" s="5"/>
    </row>
    <row r="59" spans="1:16" ht="21.5" thickBot="1" x14ac:dyDescent="0.4">
      <c r="A59" s="58">
        <v>65</v>
      </c>
      <c r="B59" s="59" t="s">
        <v>66</v>
      </c>
      <c r="C59" s="60">
        <v>760</v>
      </c>
      <c r="D59" s="60"/>
      <c r="E59" s="60">
        <v>9</v>
      </c>
      <c r="F59" s="60"/>
      <c r="G59" s="60">
        <v>525</v>
      </c>
      <c r="H59" s="60">
        <v>226</v>
      </c>
      <c r="I59" s="60"/>
      <c r="J59" s="60"/>
      <c r="K59" s="61">
        <v>12429</v>
      </c>
      <c r="L59" s="60"/>
      <c r="M59" s="60"/>
      <c r="N59" s="62"/>
      <c r="O59" s="35"/>
    </row>
  </sheetData>
  <mergeCells count="2">
    <mergeCell ref="P1:R1"/>
    <mergeCell ref="U1:Y1"/>
  </mergeCells>
  <hyperlinks>
    <hyperlink ref="B5" r:id="rId1" display="https://www.worldometers.info/coronavirus/usa/california/" xr:uid="{398437E1-3857-476D-9613-2FDDF2777A62}"/>
    <hyperlink ref="B6" r:id="rId2" display="https://www.worldometers.info/coronavirus/usa/florida/" xr:uid="{6CFDF30F-E29C-429F-A2E4-AFF285B489AB}"/>
    <hyperlink ref="B7" r:id="rId3" display="https://www.worldometers.info/coronavirus/usa/texas/" xr:uid="{D9FF5C60-90BE-4955-86AD-37789C22A807}"/>
    <hyperlink ref="B8" r:id="rId4" display="https://www.worldometers.info/coronavirus/usa/new-york/" xr:uid="{B260174D-2A84-4C28-8C63-ADCF35622F9A}"/>
    <hyperlink ref="B9" r:id="rId5" display="https://www.worldometers.info/coronavirus/usa/georgia/" xr:uid="{DC402343-72C5-4243-AF2C-D1F8C13C6DBA}"/>
    <hyperlink ref="B10" r:id="rId6" display="https://www.worldometers.info/coronavirus/usa/illinois/" xr:uid="{15528604-521D-4C35-A014-730E1F084958}"/>
    <hyperlink ref="B11" r:id="rId7" display="https://www.worldometers.info/coronavirus/usa/arizona/" xr:uid="{F74E2C6E-027D-46B6-8C8E-347FA0DE879D}"/>
    <hyperlink ref="B12" r:id="rId8" display="https://www.worldometers.info/coronavirus/usa/new-jersey/" xr:uid="{007D20BF-D43B-478F-B014-895E2AF6F3C2}"/>
    <hyperlink ref="B13" r:id="rId9" display="https://www.worldometers.info/coronavirus/usa/north-carolina/" xr:uid="{8174AAFA-9A8D-4627-A610-CC2667BC58D8}"/>
    <hyperlink ref="B14" r:id="rId10" display="https://www.worldometers.info/coronavirus/usa/louisiana/" xr:uid="{60D08BF3-1518-413B-BD58-AF6A5FEED0B4}"/>
    <hyperlink ref="B15" r:id="rId11" display="https://www.worldometers.info/coronavirus/usa/tennessee/" xr:uid="{EA4E9D3F-FC7F-4BC6-9EE5-5AAB50238033}"/>
    <hyperlink ref="B16" r:id="rId12" display="https://www.worldometers.info/coronavirus/usa/pennsylvania/" xr:uid="{63031028-B31B-4E13-8D84-156AEA28723C}"/>
    <hyperlink ref="B17" r:id="rId13" display="https://www.worldometers.info/coronavirus/usa/massachusetts/" xr:uid="{CC510309-21DD-449F-93B7-3C437AECA231}"/>
    <hyperlink ref="B18" r:id="rId14" display="https://www.worldometers.info/coronavirus/usa/ohio/" xr:uid="{3ECBD35A-8A60-4EAD-B29B-71BE54A2ADE1}"/>
    <hyperlink ref="B19" r:id="rId15" display="https://www.worldometers.info/coronavirus/usa/alabama/" xr:uid="{223C2163-E95F-46F9-97D9-1337A2872FF5}"/>
    <hyperlink ref="B20" r:id="rId16" display="https://www.worldometers.info/coronavirus/usa/virginia/" xr:uid="{18AE19FC-D483-4398-BE4B-FF0A35B8F28F}"/>
    <hyperlink ref="B21" r:id="rId17" display="https://www.worldometers.info/coronavirus/usa/south-carolina/" xr:uid="{5EDADFBE-DCE5-427F-B758-ACF306024D14}"/>
    <hyperlink ref="B22" r:id="rId18" display="https://www.worldometers.info/coronavirus/usa/michigan/" xr:uid="{683CD3D3-D3DE-414F-B8D6-50C3B9201BB4}"/>
    <hyperlink ref="B23" r:id="rId19" display="https://www.worldometers.info/coronavirus/usa/maryland/" xr:uid="{8E6AC4AD-2C16-4D5C-BD9F-F287A4A8A071}"/>
    <hyperlink ref="B24" r:id="rId20" display="https://www.worldometers.info/coronavirus/usa/indiana/" xr:uid="{A4DF6D3F-E0E6-4552-830A-EC38DB84289A}"/>
    <hyperlink ref="B25" r:id="rId21" display="https://www.worldometers.info/coronavirus/usa/mississippi/" xr:uid="{95B842E5-2266-49BF-94B1-62F53F59C3EC}"/>
    <hyperlink ref="B26" r:id="rId22" display="https://www.worldometers.info/coronavirus/usa/washington/" xr:uid="{8FB59EE8-1277-4F3E-92A5-BDC30F937871}"/>
    <hyperlink ref="B27" r:id="rId23" display="https://www.worldometers.info/coronavirus/usa/missouri/" xr:uid="{ECCDEA0B-4348-42D0-AEE2-E8980E4F75E4}"/>
    <hyperlink ref="B28" r:id="rId24" display="https://www.worldometers.info/coronavirus/usa/wisconsin/" xr:uid="{B754CC1B-A438-44E0-8119-6B8510A05797}"/>
    <hyperlink ref="B29" r:id="rId25" display="https://www.worldometers.info/coronavirus/usa/minnesota/" xr:uid="{A593B975-C725-4F2E-B309-66C64DA63907}"/>
    <hyperlink ref="B30" r:id="rId26" display="https://www.worldometers.info/coronavirus/usa/nevada/" xr:uid="{8979D5D4-95BF-4561-9D96-71D323103477}"/>
    <hyperlink ref="B31" r:id="rId27" display="https://www.worldometers.info/coronavirus/usa/colorado/" xr:uid="{AFECB55F-2830-4A7E-BAB3-C54B1C133D05}"/>
    <hyperlink ref="B32" r:id="rId28" display="https://www.worldometers.info/coronavirus/usa/arkansas/" xr:uid="{358DAEBF-2FA5-4AFE-B0A9-E716386CEF88}"/>
    <hyperlink ref="B33" r:id="rId29" display="https://www.worldometers.info/coronavirus/usa/iowa/" xr:uid="{57583955-421B-4439-BF6E-7D07A2710021}"/>
    <hyperlink ref="B34" r:id="rId30" display="https://www.worldometers.info/coronavirus/usa/connecticut/" xr:uid="{49A6AECC-AC0D-44AD-9D51-FAEE92E74E16}"/>
    <hyperlink ref="B35" r:id="rId31" display="https://www.worldometers.info/coronavirus/usa/oklahoma/" xr:uid="{AFD0533A-B258-4F45-A50F-E8DA17B68159}"/>
    <hyperlink ref="B36" r:id="rId32" display="https://www.worldometers.info/coronavirus/usa/utah/" xr:uid="{CE2EF261-2342-4B41-897B-5E26CCA40B56}"/>
    <hyperlink ref="B37" r:id="rId33" display="https://www.worldometers.info/coronavirus/usa/kentucky/" xr:uid="{5A3DFE54-7DA4-4B8D-B350-1B39C6960383}"/>
    <hyperlink ref="B38" r:id="rId34" display="https://www.worldometers.info/coronavirus/usa/kansas/" xr:uid="{24ACB22A-980D-4B61-91E5-9DE11999F7BE}"/>
    <hyperlink ref="B39" r:id="rId35" display="https://www.worldometers.info/coronavirus/usa/nebraska/" xr:uid="{366B36C7-EE24-44EE-9E52-6A93494B7F94}"/>
    <hyperlink ref="B40" r:id="rId36" display="https://www.worldometers.info/coronavirus/usa/idaho/" xr:uid="{A6D60D0A-333B-4F4E-B5CA-C8477DAA2D0F}"/>
    <hyperlink ref="B41" r:id="rId37" display="https://www.worldometers.info/coronavirus/usa/new-mexico/" xr:uid="{F51E3776-FA24-4413-94D6-95942A443838}"/>
    <hyperlink ref="B42" r:id="rId38" display="https://www.worldometers.info/coronavirus/usa/oregon/" xr:uid="{8BCD4939-6AE2-46DF-82DA-CD6BB7CDCA1B}"/>
    <hyperlink ref="B43" r:id="rId39" display="https://www.worldometers.info/coronavirus/usa/rhode-island/" xr:uid="{F272B13C-D4CC-4E86-834A-F743FF35DB93}"/>
    <hyperlink ref="B44" r:id="rId40" display="https://www.worldometers.info/coronavirus/usa/delaware/" xr:uid="{26EBD01B-2E68-4B4D-A11D-574FD64F0297}"/>
    <hyperlink ref="B45" r:id="rId41" display="https://www.worldometers.info/coronavirus/usa/district-of-columbia/" xr:uid="{70508BB2-4E79-47EB-B335-173B74CC5583}"/>
    <hyperlink ref="B46" r:id="rId42" display="https://www.worldometers.info/coronavirus/usa/south-dakota/" xr:uid="{7827EC8C-3533-4533-8B05-610A8D9D554E}"/>
    <hyperlink ref="B47" r:id="rId43" display="https://www.worldometers.info/coronavirus/usa/north-dakota/" xr:uid="{2781B70D-88CC-411A-BDF5-5006D0CCFA98}"/>
    <hyperlink ref="B48" r:id="rId44" display="https://www.worldometers.info/coronavirus/usa/west-virginia/" xr:uid="{9EF6EC6D-5510-42DA-9463-D4ABBBFAC9BA}"/>
    <hyperlink ref="B49" r:id="rId45" display="https://www.worldometers.info/coronavirus/usa/new-hampshire/" xr:uid="{21361ED2-1874-4049-B0F5-0750B1B64C6B}"/>
    <hyperlink ref="B50" r:id="rId46" display="https://www.worldometers.info/coronavirus/usa/montana/" xr:uid="{E702CCD6-EBBD-45FB-AC4C-3AA50038E23D}"/>
    <hyperlink ref="B51" r:id="rId47" display="https://www.worldometers.info/coronavirus/usa/hawaii/" xr:uid="{21CE5F42-89D0-4C9E-B4BA-8FEE47444E1D}"/>
    <hyperlink ref="B52" r:id="rId48" display="https://www.worldometers.info/coronavirus/usa/alaska/" xr:uid="{CFBF4689-3A2D-44FA-AEEE-43779E651FB4}"/>
    <hyperlink ref="B53" r:id="rId49" display="https://www.worldometers.info/coronavirus/usa/maine/" xr:uid="{122ABF24-B636-4B1C-A251-0BD547DBE1C0}"/>
    <hyperlink ref="B54" r:id="rId50" display="https://www.worldometers.info/coronavirus/usa/wyoming/" xr:uid="{05B72DCC-80FF-4D09-83DE-CB6B0BACFD4C}"/>
    <hyperlink ref="B55" r:id="rId51" display="https://www.worldometers.info/coronavirus/usa/vermont/" xr:uid="{D48051EE-AB4A-4B45-8EDB-E0B284884CB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1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2" t="s">
        <v>36</v>
      </c>
      <c r="B2" s="1">
        <v>109004</v>
      </c>
      <c r="C2" s="2"/>
      <c r="D2" s="1">
        <v>1925</v>
      </c>
      <c r="E2" s="2"/>
      <c r="F2" s="1">
        <v>41523</v>
      </c>
      <c r="G2" s="1">
        <v>65556</v>
      </c>
      <c r="H2" s="1">
        <v>22231</v>
      </c>
      <c r="I2" s="2">
        <v>393</v>
      </c>
      <c r="J2" s="1">
        <v>848514</v>
      </c>
      <c r="K2" s="1">
        <v>173054</v>
      </c>
      <c r="L2" s="1">
        <v>4903185</v>
      </c>
      <c r="M2" s="47"/>
      <c r="N2" s="38">
        <f>IFERROR(B2/J2,0)</f>
        <v>0.1284645863238556</v>
      </c>
      <c r="O2" s="39">
        <f>IFERROR(I2/H2,0)</f>
        <v>1.767801718321263E-2</v>
      </c>
      <c r="P2" s="37">
        <f>D2*250</f>
        <v>481250</v>
      </c>
      <c r="Q2" s="40">
        <f>ABS(P2-B2)/B2</f>
        <v>3.4149755972257898</v>
      </c>
    </row>
    <row r="3" spans="1:17" ht="15" thickBot="1" x14ac:dyDescent="0.35">
      <c r="A3" s="42" t="s">
        <v>52</v>
      </c>
      <c r="B3" s="1">
        <v>4309</v>
      </c>
      <c r="C3" s="2"/>
      <c r="D3" s="2">
        <v>28</v>
      </c>
      <c r="E3" s="2"/>
      <c r="F3" s="1">
        <v>1250</v>
      </c>
      <c r="G3" s="1">
        <v>3031</v>
      </c>
      <c r="H3" s="1">
        <v>5890</v>
      </c>
      <c r="I3" s="2">
        <v>38</v>
      </c>
      <c r="J3" s="1">
        <v>305648</v>
      </c>
      <c r="K3" s="1">
        <v>417812</v>
      </c>
      <c r="L3" s="1">
        <v>731545</v>
      </c>
      <c r="M3" s="47"/>
      <c r="N3" s="38">
        <f>IFERROR(B3/J3,0)</f>
        <v>1.4097916557608753E-2</v>
      </c>
      <c r="O3" s="39">
        <f>IFERROR(I3/H3,0)</f>
        <v>6.4516129032258064E-3</v>
      </c>
      <c r="P3" s="37">
        <f>D3*250</f>
        <v>7000</v>
      </c>
      <c r="Q3" s="40">
        <f>ABS(P3-B3)/B3</f>
        <v>0.62450684613599439</v>
      </c>
    </row>
    <row r="4" spans="1:17" ht="15" thickBot="1" x14ac:dyDescent="0.35">
      <c r="A4" s="42" t="s">
        <v>33</v>
      </c>
      <c r="B4" s="1">
        <v>194005</v>
      </c>
      <c r="C4" s="2"/>
      <c r="D4" s="1">
        <v>4506</v>
      </c>
      <c r="E4" s="2"/>
      <c r="F4" s="1">
        <v>27800</v>
      </c>
      <c r="G4" s="1">
        <v>161699</v>
      </c>
      <c r="H4" s="1">
        <v>26654</v>
      </c>
      <c r="I4" s="2">
        <v>619</v>
      </c>
      <c r="J4" s="1">
        <v>1349757</v>
      </c>
      <c r="K4" s="1">
        <v>185439</v>
      </c>
      <c r="L4" s="1">
        <v>7278717</v>
      </c>
      <c r="M4" s="47"/>
      <c r="N4" s="38">
        <f>IFERROR(B4/J4,0)</f>
        <v>0.143733279397699</v>
      </c>
      <c r="O4" s="39">
        <f>IFERROR(I4/H4,0)</f>
        <v>2.3223531177309222E-2</v>
      </c>
      <c r="P4" s="37">
        <f>D4*250</f>
        <v>1126500</v>
      </c>
      <c r="Q4" s="40">
        <f>ABS(P4-B4)/B4</f>
        <v>4.8065513775418163</v>
      </c>
    </row>
    <row r="5" spans="1:17" ht="12.5" customHeight="1" thickBot="1" x14ac:dyDescent="0.35">
      <c r="A5" s="42" t="s">
        <v>34</v>
      </c>
      <c r="B5" s="1">
        <v>53077</v>
      </c>
      <c r="C5" s="2"/>
      <c r="D5" s="2">
        <v>603</v>
      </c>
      <c r="E5" s="2"/>
      <c r="F5" s="1">
        <v>46133</v>
      </c>
      <c r="G5" s="1">
        <v>6341</v>
      </c>
      <c r="H5" s="1">
        <v>17588</v>
      </c>
      <c r="I5" s="2">
        <v>200</v>
      </c>
      <c r="J5" s="1">
        <v>632652</v>
      </c>
      <c r="K5" s="1">
        <v>209640</v>
      </c>
      <c r="L5" s="1">
        <v>3017804</v>
      </c>
      <c r="M5" s="47"/>
      <c r="N5" s="38">
        <f>IFERROR(B5/J5,0)</f>
        <v>8.3896043954654373E-2</v>
      </c>
      <c r="O5" s="39">
        <f>IFERROR(I5/H5,0)</f>
        <v>1.1371389583807141E-2</v>
      </c>
      <c r="P5" s="37">
        <f>D5*250</f>
        <v>150750</v>
      </c>
      <c r="Q5" s="40">
        <f>ABS(P5-B5)/B5</f>
        <v>1.8402132750532245</v>
      </c>
    </row>
    <row r="6" spans="1:17" ht="15" thickBot="1" x14ac:dyDescent="0.35">
      <c r="A6" s="42" t="s">
        <v>10</v>
      </c>
      <c r="B6" s="1">
        <v>635070</v>
      </c>
      <c r="C6" s="2"/>
      <c r="D6" s="1">
        <v>11343</v>
      </c>
      <c r="E6" s="2"/>
      <c r="F6" s="1">
        <v>257281</v>
      </c>
      <c r="G6" s="1">
        <v>366446</v>
      </c>
      <c r="H6" s="1">
        <v>16073</v>
      </c>
      <c r="I6" s="2">
        <v>287</v>
      </c>
      <c r="J6" s="1">
        <v>9933780</v>
      </c>
      <c r="K6" s="1">
        <v>251410</v>
      </c>
      <c r="L6" s="1">
        <v>39512223</v>
      </c>
      <c r="M6" s="47"/>
      <c r="N6" s="38">
        <f>IFERROR(B6/J6,0)</f>
        <v>6.3930346756219683E-2</v>
      </c>
      <c r="O6" s="39">
        <f>IFERROR(I6/H6,0)</f>
        <v>1.7856031854663099E-2</v>
      </c>
      <c r="P6" s="37">
        <f>D6*250</f>
        <v>2835750</v>
      </c>
      <c r="Q6" s="40">
        <f>ABS(P6-B6)/B6</f>
        <v>3.4652557985733856</v>
      </c>
    </row>
    <row r="7" spans="1:17" ht="15" thickBot="1" x14ac:dyDescent="0.35">
      <c r="A7" s="42" t="s">
        <v>18</v>
      </c>
      <c r="B7" s="1">
        <v>53370</v>
      </c>
      <c r="C7" s="2"/>
      <c r="D7" s="1">
        <v>1896</v>
      </c>
      <c r="E7" s="2"/>
      <c r="F7" s="1">
        <v>20988</v>
      </c>
      <c r="G7" s="1">
        <v>30486</v>
      </c>
      <c r="H7" s="1">
        <v>9268</v>
      </c>
      <c r="I7" s="2">
        <v>329</v>
      </c>
      <c r="J7" s="1">
        <v>636081</v>
      </c>
      <c r="K7" s="1">
        <v>110455</v>
      </c>
      <c r="L7" s="1">
        <v>5758736</v>
      </c>
      <c r="M7" s="47"/>
      <c r="N7" s="38">
        <f>IFERROR(B7/J7,0)</f>
        <v>8.3904408400816879E-2</v>
      </c>
      <c r="O7" s="39">
        <f>IFERROR(I7/H7,0)</f>
        <v>3.5498489425981876E-2</v>
      </c>
      <c r="P7" s="37">
        <f>D7*250</f>
        <v>474000</v>
      </c>
      <c r="Q7" s="40">
        <f>ABS(P7-B7)/B7</f>
        <v>7.8813940415964021</v>
      </c>
    </row>
    <row r="8" spans="1:17" ht="15" thickBot="1" x14ac:dyDescent="0.35">
      <c r="A8" s="42" t="s">
        <v>23</v>
      </c>
      <c r="B8" s="1">
        <v>51267</v>
      </c>
      <c r="C8" s="2"/>
      <c r="D8" s="1">
        <v>4456</v>
      </c>
      <c r="E8" s="2"/>
      <c r="F8" s="1">
        <v>31855</v>
      </c>
      <c r="G8" s="1">
        <v>14956</v>
      </c>
      <c r="H8" s="1">
        <v>14379</v>
      </c>
      <c r="I8" s="1">
        <v>1250</v>
      </c>
      <c r="J8" s="1">
        <v>979952</v>
      </c>
      <c r="K8" s="1">
        <v>274859</v>
      </c>
      <c r="L8" s="1">
        <v>3565287</v>
      </c>
      <c r="M8" s="47"/>
      <c r="N8" s="38">
        <f>IFERROR(B8/J8,0)</f>
        <v>5.2315827714010485E-2</v>
      </c>
      <c r="O8" s="39">
        <f>IFERROR(I8/H8,0)</f>
        <v>8.6932331872870153E-2</v>
      </c>
      <c r="P8" s="37">
        <f>D8*250</f>
        <v>1114000</v>
      </c>
      <c r="Q8" s="40">
        <f>ABS(P8-B8)/B8</f>
        <v>20.729377572317475</v>
      </c>
    </row>
    <row r="9" spans="1:17" ht="15" thickBot="1" x14ac:dyDescent="0.35">
      <c r="A9" s="42" t="s">
        <v>43</v>
      </c>
      <c r="B9" s="1">
        <v>16536</v>
      </c>
      <c r="C9" s="2"/>
      <c r="D9" s="2">
        <v>593</v>
      </c>
      <c r="E9" s="2"/>
      <c r="F9" s="1">
        <v>8713</v>
      </c>
      <c r="G9" s="1">
        <v>7230</v>
      </c>
      <c r="H9" s="1">
        <v>16982</v>
      </c>
      <c r="I9" s="2">
        <v>609</v>
      </c>
      <c r="J9" s="1">
        <v>212638</v>
      </c>
      <c r="K9" s="1">
        <v>218367</v>
      </c>
      <c r="L9" s="1">
        <v>973764</v>
      </c>
      <c r="M9" s="47"/>
      <c r="N9" s="38">
        <f>IFERROR(B9/J9,0)</f>
        <v>7.7765968453427897E-2</v>
      </c>
      <c r="O9" s="39">
        <f>IFERROR(I9/H9,0)</f>
        <v>3.5861500412201153E-2</v>
      </c>
      <c r="P9" s="37">
        <f>D9*250</f>
        <v>148250</v>
      </c>
      <c r="Q9" s="40">
        <f>ABS(P9-B9)/B9</f>
        <v>7.9652878567972909</v>
      </c>
    </row>
    <row r="10" spans="1:17" ht="15" thickBot="1" x14ac:dyDescent="0.35">
      <c r="A10" s="42" t="s">
        <v>63</v>
      </c>
      <c r="B10" s="1">
        <v>13273</v>
      </c>
      <c r="C10" s="2"/>
      <c r="D10" s="2">
        <v>597</v>
      </c>
      <c r="E10" s="2"/>
      <c r="F10" s="1">
        <v>10521</v>
      </c>
      <c r="G10" s="1">
        <v>2155</v>
      </c>
      <c r="H10" s="1">
        <v>18807</v>
      </c>
      <c r="I10" s="2">
        <v>846</v>
      </c>
      <c r="J10" s="1">
        <v>245255</v>
      </c>
      <c r="K10" s="1">
        <v>347510</v>
      </c>
      <c r="L10" s="1">
        <v>705749</v>
      </c>
      <c r="M10" s="48"/>
      <c r="N10" s="38">
        <f>IFERROR(B10/J10,0)</f>
        <v>5.4119182075798661E-2</v>
      </c>
      <c r="O10" s="39">
        <f>IFERROR(I10/H10,0)</f>
        <v>4.4983250917211677E-2</v>
      </c>
      <c r="P10" s="37">
        <f>D10*250</f>
        <v>149250</v>
      </c>
      <c r="Q10" s="40">
        <f>ABS(P10-B10)/B10</f>
        <v>10.244631959617267</v>
      </c>
    </row>
    <row r="11" spans="1:17" ht="15" thickBot="1" x14ac:dyDescent="0.35">
      <c r="A11" s="42" t="s">
        <v>13</v>
      </c>
      <c r="B11" s="1">
        <v>576094</v>
      </c>
      <c r="C11" s="2"/>
      <c r="D11" s="1">
        <v>9541</v>
      </c>
      <c r="E11" s="2"/>
      <c r="F11" s="1">
        <v>55479</v>
      </c>
      <c r="G11" s="1">
        <v>511074</v>
      </c>
      <c r="H11" s="1">
        <v>26823</v>
      </c>
      <c r="I11" s="2">
        <v>444</v>
      </c>
      <c r="J11" s="1">
        <v>4259573</v>
      </c>
      <c r="K11" s="1">
        <v>198325</v>
      </c>
      <c r="L11" s="1">
        <v>21477737</v>
      </c>
      <c r="M11" s="49"/>
      <c r="N11" s="38">
        <f>IFERROR(B11/J11,0)</f>
        <v>0.13524688977040655</v>
      </c>
      <c r="O11" s="39">
        <f>IFERROR(I11/H11,0)</f>
        <v>1.6552958282071355E-2</v>
      </c>
      <c r="P11" s="37">
        <f>D11*250</f>
        <v>2385250</v>
      </c>
      <c r="Q11" s="40">
        <f>ABS(P11-B11)/B11</f>
        <v>3.1403833402187837</v>
      </c>
    </row>
    <row r="12" spans="1:17" ht="15" thickBot="1" x14ac:dyDescent="0.35">
      <c r="A12" s="42" t="s">
        <v>16</v>
      </c>
      <c r="B12" s="1">
        <v>238861</v>
      </c>
      <c r="C12" s="2"/>
      <c r="D12" s="1">
        <v>4727</v>
      </c>
      <c r="E12" s="2"/>
      <c r="F12" s="1">
        <v>40451</v>
      </c>
      <c r="G12" s="1">
        <v>193683</v>
      </c>
      <c r="H12" s="1">
        <v>22497</v>
      </c>
      <c r="I12" s="2">
        <v>445</v>
      </c>
      <c r="J12" s="1">
        <v>2285164</v>
      </c>
      <c r="K12" s="1">
        <v>215228</v>
      </c>
      <c r="L12" s="1">
        <v>10617423</v>
      </c>
      <c r="M12" s="47"/>
      <c r="N12" s="38">
        <f>IFERROR(B12/J12,0)</f>
        <v>0.10452685233970078</v>
      </c>
      <c r="O12" s="39">
        <f>IFERROR(I12/H12,0)</f>
        <v>1.9780415166466642E-2</v>
      </c>
      <c r="P12" s="37">
        <f>D12*250</f>
        <v>1181750</v>
      </c>
      <c r="Q12" s="40">
        <f>ABS(P12-B12)/B12</f>
        <v>3.9474380497444121</v>
      </c>
    </row>
    <row r="13" spans="1:17" ht="13.5" thickBot="1" x14ac:dyDescent="0.35">
      <c r="A13" s="45" t="s">
        <v>64</v>
      </c>
      <c r="B13" s="2">
        <v>558</v>
      </c>
      <c r="C13" s="2"/>
      <c r="D13" s="2">
        <v>5</v>
      </c>
      <c r="E13" s="2"/>
      <c r="F13" s="2">
        <v>353</v>
      </c>
      <c r="G13" s="2">
        <v>200</v>
      </c>
      <c r="H13" s="2"/>
      <c r="I13" s="2"/>
      <c r="J13" s="1">
        <v>28918</v>
      </c>
      <c r="K13" s="2"/>
      <c r="L13" s="2"/>
      <c r="M13" s="47"/>
      <c r="N13" s="38">
        <f>IFERROR(B13/J13,0)</f>
        <v>1.9295940244830209E-2</v>
      </c>
      <c r="O13" s="39">
        <f>IFERROR(I13/H13,0)</f>
        <v>0</v>
      </c>
      <c r="P13" s="37">
        <f>D13*250</f>
        <v>1250</v>
      </c>
      <c r="Q13" s="40">
        <f>ABS(P13-B13)/B13</f>
        <v>1.2401433691756272</v>
      </c>
    </row>
    <row r="14" spans="1:17" ht="15" thickBot="1" x14ac:dyDescent="0.35">
      <c r="A14" s="42" t="s">
        <v>47</v>
      </c>
      <c r="B14" s="1">
        <v>5215</v>
      </c>
      <c r="C14" s="2"/>
      <c r="D14" s="2">
        <v>40</v>
      </c>
      <c r="E14" s="2"/>
      <c r="F14" s="1">
        <v>1868</v>
      </c>
      <c r="G14" s="1">
        <v>3307</v>
      </c>
      <c r="H14" s="1">
        <v>3683</v>
      </c>
      <c r="I14" s="2">
        <v>28</v>
      </c>
      <c r="J14" s="1">
        <v>209529</v>
      </c>
      <c r="K14" s="1">
        <v>147986</v>
      </c>
      <c r="L14" s="1">
        <v>1415872</v>
      </c>
      <c r="M14" s="47"/>
      <c r="N14" s="38">
        <f>IFERROR(B14/J14,0)</f>
        <v>2.4889156154995252E-2</v>
      </c>
      <c r="O14" s="39">
        <f>IFERROR(I14/H14,0)</f>
        <v>7.6024979636166168E-3</v>
      </c>
      <c r="P14" s="37">
        <f>D14*250</f>
        <v>10000</v>
      </c>
      <c r="Q14" s="40">
        <f>ABS(P14-B14)/B14</f>
        <v>0.91754554170661551</v>
      </c>
    </row>
    <row r="15" spans="1:17" ht="15" thickBot="1" x14ac:dyDescent="0.35">
      <c r="A15" s="42" t="s">
        <v>49</v>
      </c>
      <c r="B15" s="1">
        <v>27942</v>
      </c>
      <c r="C15" s="2"/>
      <c r="D15" s="2">
        <v>273</v>
      </c>
      <c r="E15" s="2"/>
      <c r="F15" s="1">
        <v>11093</v>
      </c>
      <c r="G15" s="1">
        <v>16576</v>
      </c>
      <c r="H15" s="1">
        <v>15636</v>
      </c>
      <c r="I15" s="2">
        <v>153</v>
      </c>
      <c r="J15" s="1">
        <v>225018</v>
      </c>
      <c r="K15" s="1">
        <v>125915</v>
      </c>
      <c r="L15" s="1">
        <v>1787065</v>
      </c>
      <c r="M15" s="47"/>
      <c r="N15" s="38">
        <f>IFERROR(B15/J15,0)</f>
        <v>0.12417673252806442</v>
      </c>
      <c r="O15" s="39">
        <f>IFERROR(I15/H15,0)</f>
        <v>9.7851112816577136E-3</v>
      </c>
      <c r="P15" s="37">
        <f>D15*250</f>
        <v>68250</v>
      </c>
      <c r="Q15" s="40">
        <f>ABS(P15-B15)/B15</f>
        <v>1.4425595877174147</v>
      </c>
    </row>
    <row r="16" spans="1:17" ht="15" thickBot="1" x14ac:dyDescent="0.35">
      <c r="A16" s="42" t="s">
        <v>12</v>
      </c>
      <c r="B16" s="1">
        <v>209186</v>
      </c>
      <c r="C16" s="2"/>
      <c r="D16" s="1">
        <v>7967</v>
      </c>
      <c r="E16" s="2"/>
      <c r="F16" s="1">
        <v>147364</v>
      </c>
      <c r="G16" s="1">
        <v>53855</v>
      </c>
      <c r="H16" s="1">
        <v>16508</v>
      </c>
      <c r="I16" s="2">
        <v>629</v>
      </c>
      <c r="J16" s="1">
        <v>3405097</v>
      </c>
      <c r="K16" s="1">
        <v>268714</v>
      </c>
      <c r="L16" s="1">
        <v>12671821</v>
      </c>
      <c r="M16" s="47"/>
      <c r="N16" s="38">
        <f>IFERROR(B16/J16,0)</f>
        <v>6.1433198525622033E-2</v>
      </c>
      <c r="O16" s="39">
        <f>IFERROR(I16/H16,0)</f>
        <v>3.8102738066392056E-2</v>
      </c>
      <c r="P16" s="37">
        <f>D16*250</f>
        <v>1991750</v>
      </c>
      <c r="Q16" s="40">
        <f>ABS(P16-B16)/B16</f>
        <v>8.5214306884781958</v>
      </c>
    </row>
    <row r="17" spans="1:17" ht="15" thickBot="1" x14ac:dyDescent="0.35">
      <c r="A17" s="42" t="s">
        <v>27</v>
      </c>
      <c r="B17" s="1">
        <v>81006</v>
      </c>
      <c r="C17" s="2"/>
      <c r="D17" s="1">
        <v>3135</v>
      </c>
      <c r="E17" s="2"/>
      <c r="F17" s="1">
        <v>60677</v>
      </c>
      <c r="G17" s="1">
        <v>17194</v>
      </c>
      <c r="H17" s="1">
        <v>12033</v>
      </c>
      <c r="I17" s="2">
        <v>466</v>
      </c>
      <c r="J17" s="1">
        <v>1175330</v>
      </c>
      <c r="K17" s="1">
        <v>174583</v>
      </c>
      <c r="L17" s="1">
        <v>6732219</v>
      </c>
      <c r="M17" s="47"/>
      <c r="N17" s="38">
        <f>IFERROR(B17/J17,0)</f>
        <v>6.8921919801247303E-2</v>
      </c>
      <c r="O17" s="39">
        <f>IFERROR(I17/H17,0)</f>
        <v>3.8726834538352864E-2</v>
      </c>
      <c r="P17" s="37">
        <f>D17*250</f>
        <v>783750</v>
      </c>
      <c r="Q17" s="40">
        <f>ABS(P17-B17)/B17</f>
        <v>8.6752092437597224</v>
      </c>
    </row>
    <row r="18" spans="1:17" ht="15" thickBot="1" x14ac:dyDescent="0.35">
      <c r="A18" s="42" t="s">
        <v>41</v>
      </c>
      <c r="B18" s="1">
        <v>52829</v>
      </c>
      <c r="C18" s="44">
        <v>100</v>
      </c>
      <c r="D18" s="2">
        <v>987</v>
      </c>
      <c r="E18" s="43">
        <v>6</v>
      </c>
      <c r="F18" s="1">
        <v>41487</v>
      </c>
      <c r="G18" s="1">
        <v>10355</v>
      </c>
      <c r="H18" s="1">
        <v>16744</v>
      </c>
      <c r="I18" s="2">
        <v>313</v>
      </c>
      <c r="J18" s="1">
        <v>563716</v>
      </c>
      <c r="K18" s="1">
        <v>178670</v>
      </c>
      <c r="L18" s="1">
        <v>3155070</v>
      </c>
      <c r="M18" s="47"/>
      <c r="N18" s="38">
        <f>IFERROR(B18/J18,0)</f>
        <v>9.3715629856168714E-2</v>
      </c>
      <c r="O18" s="39">
        <f>IFERROR(I18/H18,0)</f>
        <v>1.8693263258480648E-2</v>
      </c>
      <c r="P18" s="37">
        <f>D18*250</f>
        <v>246750</v>
      </c>
      <c r="Q18" s="40">
        <f>ABS(P18-B18)/B18</f>
        <v>3.6707300914270573</v>
      </c>
    </row>
    <row r="19" spans="1:17" ht="15" thickBot="1" x14ac:dyDescent="0.35">
      <c r="A19" s="42" t="s">
        <v>45</v>
      </c>
      <c r="B19" s="1">
        <v>35418</v>
      </c>
      <c r="C19" s="2"/>
      <c r="D19" s="2">
        <v>407</v>
      </c>
      <c r="E19" s="2"/>
      <c r="F19" s="1">
        <v>22094</v>
      </c>
      <c r="G19" s="1">
        <v>12917</v>
      </c>
      <c r="H19" s="1">
        <v>12157</v>
      </c>
      <c r="I19" s="2">
        <v>140</v>
      </c>
      <c r="J19" s="1">
        <v>354262</v>
      </c>
      <c r="K19" s="1">
        <v>121601</v>
      </c>
      <c r="L19" s="1">
        <v>2913314</v>
      </c>
      <c r="M19" s="47"/>
      <c r="N19" s="38">
        <f>IFERROR(B19/J19,0)</f>
        <v>9.9976853289373405E-2</v>
      </c>
      <c r="O19" s="39">
        <f>IFERROR(I19/H19,0)</f>
        <v>1.151599901291437E-2</v>
      </c>
      <c r="P19" s="37">
        <f>D19*250</f>
        <v>101750</v>
      </c>
      <c r="Q19" s="40">
        <f>ABS(P19-B19)/B19</f>
        <v>1.8728330227567904</v>
      </c>
    </row>
    <row r="20" spans="1:17" ht="15" thickBot="1" x14ac:dyDescent="0.35">
      <c r="A20" s="42" t="s">
        <v>38</v>
      </c>
      <c r="B20" s="1">
        <v>39691</v>
      </c>
      <c r="C20" s="2"/>
      <c r="D20" s="2">
        <v>818</v>
      </c>
      <c r="E20" s="2"/>
      <c r="F20" s="1">
        <v>9158</v>
      </c>
      <c r="G20" s="1">
        <v>29715</v>
      </c>
      <c r="H20" s="1">
        <v>8884</v>
      </c>
      <c r="I20" s="2">
        <v>183</v>
      </c>
      <c r="J20" s="1">
        <v>760022</v>
      </c>
      <c r="K20" s="1">
        <v>170116</v>
      </c>
      <c r="L20" s="1">
        <v>4467673</v>
      </c>
      <c r="M20" s="48"/>
      <c r="N20" s="38">
        <f>IFERROR(B20/J20,0)</f>
        <v>5.2223488267444891E-2</v>
      </c>
      <c r="O20" s="39">
        <f>IFERROR(I20/H20,0)</f>
        <v>2.0598829356145879E-2</v>
      </c>
      <c r="P20" s="37">
        <f>D20*250</f>
        <v>204500</v>
      </c>
      <c r="Q20" s="40">
        <f>ABS(P20-B20)/B20</f>
        <v>4.1523015293139505</v>
      </c>
    </row>
    <row r="21" spans="1:17" ht="15" thickBot="1" x14ac:dyDescent="0.35">
      <c r="A21" s="42" t="s">
        <v>14</v>
      </c>
      <c r="B21" s="1">
        <v>138485</v>
      </c>
      <c r="C21" s="2"/>
      <c r="D21" s="1">
        <v>4526</v>
      </c>
      <c r="E21" s="2"/>
      <c r="F21" s="1">
        <v>103512</v>
      </c>
      <c r="G21" s="1">
        <v>30447</v>
      </c>
      <c r="H21" s="1">
        <v>29789</v>
      </c>
      <c r="I21" s="2">
        <v>974</v>
      </c>
      <c r="J21" s="1">
        <v>1674289</v>
      </c>
      <c r="K21" s="1">
        <v>360156</v>
      </c>
      <c r="L21" s="1">
        <v>4648794</v>
      </c>
      <c r="M21" s="47"/>
      <c r="N21" s="38">
        <f>IFERROR(B21/J21,0)</f>
        <v>8.2712721638856845E-2</v>
      </c>
      <c r="O21" s="39">
        <f>IFERROR(I21/H21,0)</f>
        <v>3.2696632985330154E-2</v>
      </c>
      <c r="P21" s="37">
        <f>D21*250</f>
        <v>1131500</v>
      </c>
      <c r="Q21" s="40">
        <f>ABS(P21-B21)/B21</f>
        <v>7.170559988446402</v>
      </c>
    </row>
    <row r="22" spans="1:17" ht="15" thickBot="1" x14ac:dyDescent="0.35">
      <c r="A22" s="42" t="s">
        <v>39</v>
      </c>
      <c r="B22" s="1">
        <v>4197</v>
      </c>
      <c r="C22" s="2"/>
      <c r="D22" s="2">
        <v>127</v>
      </c>
      <c r="E22" s="2"/>
      <c r="F22" s="1">
        <v>3638</v>
      </c>
      <c r="G22" s="2">
        <v>432</v>
      </c>
      <c r="H22" s="1">
        <v>3122</v>
      </c>
      <c r="I22" s="2">
        <v>94</v>
      </c>
      <c r="J22" s="1">
        <v>221384</v>
      </c>
      <c r="K22" s="1">
        <v>164694</v>
      </c>
      <c r="L22" s="1">
        <v>1344212</v>
      </c>
      <c r="M22" s="47"/>
      <c r="N22" s="38">
        <f>IFERROR(B22/J22,0)</f>
        <v>1.8958009612257434E-2</v>
      </c>
      <c r="O22" s="39">
        <f>IFERROR(I22/H22,0)</f>
        <v>3.0108904548366431E-2</v>
      </c>
      <c r="P22" s="37">
        <f>D22*250</f>
        <v>31750</v>
      </c>
      <c r="Q22" s="40">
        <f>ABS(P22-B22)/B22</f>
        <v>6.564927329044556</v>
      </c>
    </row>
    <row r="23" spans="1:17" ht="15" thickBot="1" x14ac:dyDescent="0.35">
      <c r="A23" s="42" t="s">
        <v>26</v>
      </c>
      <c r="B23" s="1">
        <v>100715</v>
      </c>
      <c r="C23" s="2"/>
      <c r="D23" s="1">
        <v>3641</v>
      </c>
      <c r="E23" s="2"/>
      <c r="F23" s="1">
        <v>6008</v>
      </c>
      <c r="G23" s="1">
        <v>91066</v>
      </c>
      <c r="H23" s="1">
        <v>16659</v>
      </c>
      <c r="I23" s="2">
        <v>602</v>
      </c>
      <c r="J23" s="1">
        <v>1645642</v>
      </c>
      <c r="K23" s="1">
        <v>272201</v>
      </c>
      <c r="L23" s="1">
        <v>6045680</v>
      </c>
      <c r="M23" s="47"/>
      <c r="N23" s="38">
        <f>IFERROR(B23/J23,0)</f>
        <v>6.120103886507515E-2</v>
      </c>
      <c r="O23" s="39">
        <f>IFERROR(I23/H23,0)</f>
        <v>3.6136622846509397E-2</v>
      </c>
      <c r="P23" s="37">
        <f>D23*250</f>
        <v>910250</v>
      </c>
      <c r="Q23" s="40">
        <f>ABS(P23-B23)/B23</f>
        <v>8.0378791639775606</v>
      </c>
    </row>
    <row r="24" spans="1:17" ht="15" thickBot="1" x14ac:dyDescent="0.35">
      <c r="A24" s="42" t="s">
        <v>17</v>
      </c>
      <c r="B24" s="1">
        <v>123841</v>
      </c>
      <c r="C24" s="2"/>
      <c r="D24" s="1">
        <v>8842</v>
      </c>
      <c r="E24" s="2"/>
      <c r="F24" s="1">
        <v>100486</v>
      </c>
      <c r="G24" s="1">
        <v>14513</v>
      </c>
      <c r="H24" s="1">
        <v>17967</v>
      </c>
      <c r="I24" s="1">
        <v>1283</v>
      </c>
      <c r="J24" s="1">
        <v>1630670</v>
      </c>
      <c r="K24" s="1">
        <v>236586</v>
      </c>
      <c r="L24" s="1">
        <v>6892503</v>
      </c>
      <c r="M24" s="47"/>
      <c r="N24" s="38">
        <f>IFERROR(B24/J24,0)</f>
        <v>7.5944857021960299E-2</v>
      </c>
      <c r="O24" s="39">
        <f>IFERROR(I24/H24,0)</f>
        <v>7.140869371625759E-2</v>
      </c>
      <c r="P24" s="37">
        <f>D24*250</f>
        <v>2210500</v>
      </c>
      <c r="Q24" s="40">
        <f>ABS(P24-B24)/B24</f>
        <v>16.849500569278348</v>
      </c>
    </row>
    <row r="25" spans="1:17" ht="15" thickBot="1" x14ac:dyDescent="0.35">
      <c r="A25" s="42" t="s">
        <v>11</v>
      </c>
      <c r="B25" s="1">
        <v>102749</v>
      </c>
      <c r="C25" s="2"/>
      <c r="D25" s="1">
        <v>6592</v>
      </c>
      <c r="E25" s="2"/>
      <c r="F25" s="1">
        <v>67778</v>
      </c>
      <c r="G25" s="1">
        <v>28379</v>
      </c>
      <c r="H25" s="1">
        <v>10288</v>
      </c>
      <c r="I25" s="2">
        <v>660</v>
      </c>
      <c r="J25" s="1">
        <v>2607728</v>
      </c>
      <c r="K25" s="1">
        <v>261116</v>
      </c>
      <c r="L25" s="1">
        <v>9986857</v>
      </c>
      <c r="M25" s="47"/>
      <c r="N25" s="38">
        <f>IFERROR(B25/J25,0)</f>
        <v>3.940173208248713E-2</v>
      </c>
      <c r="O25" s="39">
        <f>IFERROR(I25/H25,0)</f>
        <v>6.4152410575427685E-2</v>
      </c>
      <c r="P25" s="37">
        <f>D25*250</f>
        <v>1648000</v>
      </c>
      <c r="Q25" s="40">
        <f>ABS(P25-B25)/B25</f>
        <v>15.039085538545388</v>
      </c>
    </row>
    <row r="26" spans="1:17" ht="15" thickBot="1" x14ac:dyDescent="0.35">
      <c r="A26" s="42" t="s">
        <v>32</v>
      </c>
      <c r="B26" s="1">
        <v>65716</v>
      </c>
      <c r="C26" s="2"/>
      <c r="D26" s="1">
        <v>1758</v>
      </c>
      <c r="E26" s="2"/>
      <c r="F26" s="1">
        <v>58859</v>
      </c>
      <c r="G26" s="1">
        <v>5099</v>
      </c>
      <c r="H26" s="1">
        <v>11653</v>
      </c>
      <c r="I26" s="2">
        <v>312</v>
      </c>
      <c r="J26" s="1">
        <v>1266561</v>
      </c>
      <c r="K26" s="1">
        <v>224582</v>
      </c>
      <c r="L26" s="1">
        <v>5639632</v>
      </c>
      <c r="M26" s="47"/>
      <c r="N26" s="38">
        <f>IFERROR(B26/J26,0)</f>
        <v>5.188538096467521E-2</v>
      </c>
      <c r="O26" s="39">
        <f>IFERROR(I26/H26,0)</f>
        <v>2.67742212305844E-2</v>
      </c>
      <c r="P26" s="37">
        <f>D26*250</f>
        <v>439500</v>
      </c>
      <c r="Q26" s="40">
        <f>ABS(P26-B26)/B26</f>
        <v>5.6878690121127278</v>
      </c>
    </row>
    <row r="27" spans="1:17" ht="15" thickBot="1" x14ac:dyDescent="0.35">
      <c r="A27" s="42" t="s">
        <v>30</v>
      </c>
      <c r="B27" s="1">
        <v>72412</v>
      </c>
      <c r="C27" s="2"/>
      <c r="D27" s="1">
        <v>2095</v>
      </c>
      <c r="E27" s="2"/>
      <c r="F27" s="1">
        <v>56577</v>
      </c>
      <c r="G27" s="1">
        <v>13740</v>
      </c>
      <c r="H27" s="1">
        <v>24331</v>
      </c>
      <c r="I27" s="2">
        <v>704</v>
      </c>
      <c r="J27" s="1">
        <v>541254</v>
      </c>
      <c r="K27" s="1">
        <v>181864</v>
      </c>
      <c r="L27" s="1">
        <v>2976149</v>
      </c>
      <c r="M27" s="47"/>
      <c r="N27" s="38">
        <f>IFERROR(B27/J27,0)</f>
        <v>0.13378561636495989</v>
      </c>
      <c r="O27" s="39">
        <f>IFERROR(I27/H27,0)</f>
        <v>2.8934281369446386E-2</v>
      </c>
      <c r="P27" s="37">
        <f>D27*250</f>
        <v>523750</v>
      </c>
      <c r="Q27" s="40">
        <f>ABS(P27-B27)/B27</f>
        <v>6.2329171960448546</v>
      </c>
    </row>
    <row r="28" spans="1:17" ht="15" thickBot="1" x14ac:dyDescent="0.35">
      <c r="A28" s="42" t="s">
        <v>35</v>
      </c>
      <c r="B28" s="1">
        <v>69378</v>
      </c>
      <c r="C28" s="2"/>
      <c r="D28" s="1">
        <v>1480</v>
      </c>
      <c r="E28" s="2"/>
      <c r="F28" s="1">
        <v>10506</v>
      </c>
      <c r="G28" s="1">
        <v>57392</v>
      </c>
      <c r="H28" s="1">
        <v>11304</v>
      </c>
      <c r="I28" s="2">
        <v>241</v>
      </c>
      <c r="J28" s="1">
        <v>923585</v>
      </c>
      <c r="K28" s="1">
        <v>150484</v>
      </c>
      <c r="L28" s="1">
        <v>6137428</v>
      </c>
      <c r="M28" s="47"/>
      <c r="N28" s="38">
        <f>IFERROR(B28/J28,0)</f>
        <v>7.5118153716225364E-2</v>
      </c>
      <c r="O28" s="39">
        <f>IFERROR(I28/H28,0)</f>
        <v>2.1319886765746639E-2</v>
      </c>
      <c r="P28" s="37">
        <f>D28*250</f>
        <v>370000</v>
      </c>
      <c r="Q28" s="40">
        <f>ABS(P28-B28)/B28</f>
        <v>4.3331027126754877</v>
      </c>
    </row>
    <row r="29" spans="1:17" ht="15" thickBot="1" x14ac:dyDescent="0.35">
      <c r="A29" s="42" t="s">
        <v>51</v>
      </c>
      <c r="B29" s="1">
        <v>5792</v>
      </c>
      <c r="C29" s="2"/>
      <c r="D29" s="2">
        <v>82</v>
      </c>
      <c r="E29" s="2"/>
      <c r="F29" s="1">
        <v>4162</v>
      </c>
      <c r="G29" s="1">
        <v>1548</v>
      </c>
      <c r="H29" s="1">
        <v>5419</v>
      </c>
      <c r="I29" s="2">
        <v>77</v>
      </c>
      <c r="J29" s="1">
        <v>204725</v>
      </c>
      <c r="K29" s="1">
        <v>191551</v>
      </c>
      <c r="L29" s="1">
        <v>1068778</v>
      </c>
      <c r="M29" s="47"/>
      <c r="N29" s="38">
        <f>IFERROR(B29/J29,0)</f>
        <v>2.8291610697276835E-2</v>
      </c>
      <c r="O29" s="39">
        <f>IFERROR(I29/H29,0)</f>
        <v>1.4209263701789997E-2</v>
      </c>
      <c r="P29" s="37">
        <f>D29*250</f>
        <v>20500</v>
      </c>
      <c r="Q29" s="40">
        <f>ABS(P29-B29)/B29</f>
        <v>2.5393646408839778</v>
      </c>
    </row>
    <row r="30" spans="1:17" ht="15" thickBot="1" x14ac:dyDescent="0.35">
      <c r="A30" s="42" t="s">
        <v>50</v>
      </c>
      <c r="B30" s="1">
        <v>30563</v>
      </c>
      <c r="C30" s="2"/>
      <c r="D30" s="2">
        <v>362</v>
      </c>
      <c r="E30" s="2"/>
      <c r="F30" s="1">
        <v>22647</v>
      </c>
      <c r="G30" s="1">
        <v>7554</v>
      </c>
      <c r="H30" s="1">
        <v>15800</v>
      </c>
      <c r="I30" s="2">
        <v>187</v>
      </c>
      <c r="J30" s="1">
        <v>325782</v>
      </c>
      <c r="K30" s="1">
        <v>168414</v>
      </c>
      <c r="L30" s="1">
        <v>1934408</v>
      </c>
      <c r="M30" s="47"/>
      <c r="N30" s="38">
        <f>IFERROR(B30/J30,0)</f>
        <v>9.3814268437175774E-2</v>
      </c>
      <c r="O30" s="39">
        <f>IFERROR(I30/H30,0)</f>
        <v>1.1835443037974683E-2</v>
      </c>
      <c r="P30" s="37">
        <f>D30*250</f>
        <v>90500</v>
      </c>
      <c r="Q30" s="40">
        <f>ABS(P30-B30)/B30</f>
        <v>1.9610967509733992</v>
      </c>
    </row>
    <row r="31" spans="1:17" ht="15" thickBot="1" x14ac:dyDescent="0.35">
      <c r="A31" s="42" t="s">
        <v>31</v>
      </c>
      <c r="B31" s="1">
        <v>61967</v>
      </c>
      <c r="C31" s="2"/>
      <c r="D31" s="1">
        <v>1077</v>
      </c>
      <c r="E31" s="2"/>
      <c r="F31" s="1">
        <v>26011</v>
      </c>
      <c r="G31" s="1">
        <v>34879</v>
      </c>
      <c r="H31" s="1">
        <v>20118</v>
      </c>
      <c r="I31" s="2">
        <v>350</v>
      </c>
      <c r="J31" s="1">
        <v>759112</v>
      </c>
      <c r="K31" s="1">
        <v>246452</v>
      </c>
      <c r="L31" s="1">
        <v>3080156</v>
      </c>
      <c r="M31" s="47"/>
      <c r="N31" s="38">
        <f>IFERROR(B31/J31,0)</f>
        <v>8.1630905584419697E-2</v>
      </c>
      <c r="O31" s="39">
        <f>IFERROR(I31/H31,0)</f>
        <v>1.7397355601948505E-2</v>
      </c>
      <c r="P31" s="37">
        <f>D31*250</f>
        <v>269250</v>
      </c>
      <c r="Q31" s="40">
        <f>ABS(P31-B31)/B31</f>
        <v>3.3450546258492424</v>
      </c>
    </row>
    <row r="32" spans="1:17" ht="15" thickBot="1" x14ac:dyDescent="0.35">
      <c r="A32" s="42" t="s">
        <v>42</v>
      </c>
      <c r="B32" s="1">
        <v>7004</v>
      </c>
      <c r="C32" s="2"/>
      <c r="D32" s="2">
        <v>423</v>
      </c>
      <c r="E32" s="2"/>
      <c r="F32" s="1">
        <v>6302</v>
      </c>
      <c r="G32" s="2">
        <v>279</v>
      </c>
      <c r="H32" s="1">
        <v>5151</v>
      </c>
      <c r="I32" s="2">
        <v>311</v>
      </c>
      <c r="J32" s="1">
        <v>214670</v>
      </c>
      <c r="K32" s="1">
        <v>157879</v>
      </c>
      <c r="L32" s="1">
        <v>1359711</v>
      </c>
      <c r="M32" s="47"/>
      <c r="N32" s="38">
        <f>IFERROR(B32/J32,0)</f>
        <v>3.2626822564867007E-2</v>
      </c>
      <c r="O32" s="39">
        <f>IFERROR(I32/H32,0)</f>
        <v>6.0376625897883909E-2</v>
      </c>
      <c r="P32" s="37">
        <f>D32*250</f>
        <v>105750</v>
      </c>
      <c r="Q32" s="40">
        <f>ABS(P32-B32)/B32</f>
        <v>14.098515134209023</v>
      </c>
    </row>
    <row r="33" spans="1:17" ht="15" thickBot="1" x14ac:dyDescent="0.35">
      <c r="A33" s="42" t="s">
        <v>8</v>
      </c>
      <c r="B33" s="1">
        <v>193645</v>
      </c>
      <c r="C33" s="2"/>
      <c r="D33" s="1">
        <v>16021</v>
      </c>
      <c r="E33" s="2"/>
      <c r="F33" s="1">
        <v>157674</v>
      </c>
      <c r="G33" s="1">
        <v>19950</v>
      </c>
      <c r="H33" s="1">
        <v>21801</v>
      </c>
      <c r="I33" s="1">
        <v>1804</v>
      </c>
      <c r="J33" s="1">
        <v>2511070</v>
      </c>
      <c r="K33" s="1">
        <v>282708</v>
      </c>
      <c r="L33" s="1">
        <v>8882190</v>
      </c>
      <c r="M33" s="47"/>
      <c r="N33" s="38">
        <f>IFERROR(B33/J33,0)</f>
        <v>7.7116528013954216E-2</v>
      </c>
      <c r="O33" s="39">
        <f>IFERROR(I33/H33,0)</f>
        <v>8.27484977753314E-2</v>
      </c>
      <c r="P33" s="37">
        <f>D33*250</f>
        <v>4005250</v>
      </c>
      <c r="Q33" s="40">
        <f>ABS(P33-B33)/B33</f>
        <v>19.683467169304656</v>
      </c>
    </row>
    <row r="34" spans="1:17" ht="15" thickBot="1" x14ac:dyDescent="0.35">
      <c r="A34" s="42" t="s">
        <v>44</v>
      </c>
      <c r="B34" s="1">
        <v>23500</v>
      </c>
      <c r="C34" s="2"/>
      <c r="D34" s="2">
        <v>718</v>
      </c>
      <c r="E34" s="2"/>
      <c r="F34" s="1">
        <v>10602</v>
      </c>
      <c r="G34" s="1">
        <v>12180</v>
      </c>
      <c r="H34" s="1">
        <v>11207</v>
      </c>
      <c r="I34" s="2">
        <v>342</v>
      </c>
      <c r="J34" s="1">
        <v>677150</v>
      </c>
      <c r="K34" s="1">
        <v>322940</v>
      </c>
      <c r="L34" s="1">
        <v>2096829</v>
      </c>
      <c r="M34" s="47"/>
      <c r="N34" s="38">
        <f>IFERROR(B34/J34,0)</f>
        <v>3.4704275271357894E-2</v>
      </c>
      <c r="O34" s="39">
        <f>IFERROR(I34/H34,0)</f>
        <v>3.0516641384848754E-2</v>
      </c>
      <c r="P34" s="37">
        <f>D34*250</f>
        <v>179500</v>
      </c>
      <c r="Q34" s="40">
        <f>ABS(P34-B34)/B34</f>
        <v>6.6382978723404253</v>
      </c>
    </row>
    <row r="35" spans="1:17" ht="15" thickBot="1" x14ac:dyDescent="0.35">
      <c r="A35" s="42" t="s">
        <v>7</v>
      </c>
      <c r="B35" s="1">
        <v>456118</v>
      </c>
      <c r="C35" s="2"/>
      <c r="D35" s="1">
        <v>32920</v>
      </c>
      <c r="E35" s="2"/>
      <c r="F35" s="1">
        <v>355500</v>
      </c>
      <c r="G35" s="1">
        <v>67698</v>
      </c>
      <c r="H35" s="1">
        <v>23447</v>
      </c>
      <c r="I35" s="1">
        <v>1692</v>
      </c>
      <c r="J35" s="1">
        <v>7125087</v>
      </c>
      <c r="K35" s="1">
        <v>366261</v>
      </c>
      <c r="L35" s="1">
        <v>19453561</v>
      </c>
      <c r="M35" s="47"/>
      <c r="N35" s="38">
        <f>IFERROR(B35/J35,0)</f>
        <v>6.4015779737145659E-2</v>
      </c>
      <c r="O35" s="39">
        <f>IFERROR(I35/H35,0)</f>
        <v>7.2162750031987036E-2</v>
      </c>
      <c r="P35" s="37">
        <f>D35*250</f>
        <v>8230000</v>
      </c>
      <c r="Q35" s="40">
        <f>ABS(P35-B35)/B35</f>
        <v>17.043576442938011</v>
      </c>
    </row>
    <row r="36" spans="1:17" ht="15" thickBot="1" x14ac:dyDescent="0.35">
      <c r="A36" s="42" t="s">
        <v>24</v>
      </c>
      <c r="B36" s="1">
        <v>145994</v>
      </c>
      <c r="C36" s="2"/>
      <c r="D36" s="1">
        <v>2377</v>
      </c>
      <c r="E36" s="2"/>
      <c r="F36" s="1">
        <v>127749</v>
      </c>
      <c r="G36" s="1">
        <v>15868</v>
      </c>
      <c r="H36" s="1">
        <v>13920</v>
      </c>
      <c r="I36" s="2">
        <v>227</v>
      </c>
      <c r="J36" s="1">
        <v>1935742</v>
      </c>
      <c r="K36" s="1">
        <v>184566</v>
      </c>
      <c r="L36" s="1">
        <v>10488084</v>
      </c>
      <c r="M36" s="47"/>
      <c r="N36" s="38">
        <f>IFERROR(B36/J36,0)</f>
        <v>7.5420174796021366E-2</v>
      </c>
      <c r="O36" s="39">
        <f>IFERROR(I36/H36,0)</f>
        <v>1.6307471264367816E-2</v>
      </c>
      <c r="P36" s="37">
        <f>D36*250</f>
        <v>594250</v>
      </c>
      <c r="Q36" s="40">
        <f>ABS(P36-B36)/B36</f>
        <v>3.070372755044728</v>
      </c>
    </row>
    <row r="37" spans="1:17" ht="15" thickBot="1" x14ac:dyDescent="0.35">
      <c r="A37" s="42" t="s">
        <v>53</v>
      </c>
      <c r="B37" s="1">
        <v>8647</v>
      </c>
      <c r="C37" s="2"/>
      <c r="D37" s="2">
        <v>126</v>
      </c>
      <c r="E37" s="2"/>
      <c r="F37" s="1">
        <v>7343</v>
      </c>
      <c r="G37" s="1">
        <v>1178</v>
      </c>
      <c r="H37" s="1">
        <v>11347</v>
      </c>
      <c r="I37" s="2">
        <v>165</v>
      </c>
      <c r="J37" s="1">
        <v>180419</v>
      </c>
      <c r="K37" s="1">
        <v>236751</v>
      </c>
      <c r="L37" s="1">
        <v>762062</v>
      </c>
      <c r="M37" s="47"/>
      <c r="N37" s="38">
        <f>IFERROR(B37/J37,0)</f>
        <v>4.7927324727440011E-2</v>
      </c>
      <c r="O37" s="39">
        <f>IFERROR(I37/H37,0)</f>
        <v>1.4541288446285362E-2</v>
      </c>
      <c r="P37" s="37">
        <f>D37*250</f>
        <v>31500</v>
      </c>
      <c r="Q37" s="40">
        <f>ABS(P37-B37)/B37</f>
        <v>2.6428819243668324</v>
      </c>
    </row>
    <row r="38" spans="1:17" ht="13.5" thickBot="1" x14ac:dyDescent="0.35">
      <c r="A38" s="45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16453</v>
      </c>
      <c r="K38" s="2"/>
      <c r="L38" s="2"/>
      <c r="M38" s="47"/>
      <c r="N38" s="38">
        <f>IFERROR(B38/J38,0)</f>
        <v>3.2820762171032638E-3</v>
      </c>
      <c r="O38" s="39">
        <f>IFERROR(I38/H38,0)</f>
        <v>0</v>
      </c>
      <c r="P38" s="37">
        <f>D38*250</f>
        <v>500</v>
      </c>
      <c r="Q38" s="40">
        <f>ABS(P38-B38)/B38</f>
        <v>8.2592592592592595</v>
      </c>
    </row>
    <row r="39" spans="1:17" ht="15" thickBot="1" x14ac:dyDescent="0.35">
      <c r="A39" s="42" t="s">
        <v>21</v>
      </c>
      <c r="B39" s="1">
        <v>109081</v>
      </c>
      <c r="C39" s="2"/>
      <c r="D39" s="1">
        <v>3837</v>
      </c>
      <c r="E39" s="2"/>
      <c r="F39" s="1">
        <v>87764</v>
      </c>
      <c r="G39" s="1">
        <v>17480</v>
      </c>
      <c r="H39" s="1">
        <v>9332</v>
      </c>
      <c r="I39" s="2">
        <v>328</v>
      </c>
      <c r="J39" s="1">
        <v>1843274</v>
      </c>
      <c r="K39" s="1">
        <v>157692</v>
      </c>
      <c r="L39" s="1">
        <v>11689100</v>
      </c>
      <c r="M39" s="47"/>
      <c r="N39" s="38">
        <f>IFERROR(B39/J39,0)</f>
        <v>5.9177854187711647E-2</v>
      </c>
      <c r="O39" s="39">
        <f>IFERROR(I39/H39,0)</f>
        <v>3.5147878268324044E-2</v>
      </c>
      <c r="P39" s="37">
        <f>D39*250</f>
        <v>959250</v>
      </c>
      <c r="Q39" s="40">
        <f>ABS(P39-B39)/B39</f>
        <v>7.793923781410145</v>
      </c>
    </row>
    <row r="40" spans="1:17" ht="15" thickBot="1" x14ac:dyDescent="0.35">
      <c r="A40" s="42" t="s">
        <v>46</v>
      </c>
      <c r="B40" s="1">
        <v>48711</v>
      </c>
      <c r="C40" s="2"/>
      <c r="D40" s="2">
        <v>665</v>
      </c>
      <c r="E40" s="2"/>
      <c r="F40" s="1">
        <v>40531</v>
      </c>
      <c r="G40" s="1">
        <v>7515</v>
      </c>
      <c r="H40" s="1">
        <v>12310</v>
      </c>
      <c r="I40" s="2">
        <v>168</v>
      </c>
      <c r="J40" s="1">
        <v>784218</v>
      </c>
      <c r="K40" s="1">
        <v>198186</v>
      </c>
      <c r="L40" s="1">
        <v>3956971</v>
      </c>
      <c r="M40" s="47"/>
      <c r="N40" s="38">
        <f>IFERROR(B40/J40,0)</f>
        <v>6.2114106026640553E-2</v>
      </c>
      <c r="O40" s="39">
        <f>IFERROR(I40/H40,0)</f>
        <v>1.3647441104792851E-2</v>
      </c>
      <c r="P40" s="37">
        <f>D40*250</f>
        <v>166250</v>
      </c>
      <c r="Q40" s="40">
        <f>ABS(P40-B40)/B40</f>
        <v>2.4129867996961671</v>
      </c>
    </row>
    <row r="41" spans="1:17" ht="15" thickBot="1" x14ac:dyDescent="0.35">
      <c r="A41" s="42" t="s">
        <v>37</v>
      </c>
      <c r="B41" s="1">
        <v>23451</v>
      </c>
      <c r="C41" s="2"/>
      <c r="D41" s="2">
        <v>388</v>
      </c>
      <c r="E41" s="2"/>
      <c r="F41" s="1">
        <v>4419</v>
      </c>
      <c r="G41" s="1">
        <v>18644</v>
      </c>
      <c r="H41" s="1">
        <v>5560</v>
      </c>
      <c r="I41" s="2">
        <v>92</v>
      </c>
      <c r="J41" s="1">
        <v>490000</v>
      </c>
      <c r="K41" s="1">
        <v>116176</v>
      </c>
      <c r="L41" s="1">
        <v>4217737</v>
      </c>
      <c r="M41" s="47"/>
      <c r="N41" s="38">
        <f>IFERROR(B41/J41,0)</f>
        <v>4.7859183673469391E-2</v>
      </c>
      <c r="O41" s="39">
        <f>IFERROR(I41/H41,0)</f>
        <v>1.6546762589928057E-2</v>
      </c>
      <c r="P41" s="37">
        <f>D41*250</f>
        <v>97000</v>
      </c>
      <c r="Q41" s="40">
        <f>ABS(P41-B41)/B41</f>
        <v>3.1362841669864823</v>
      </c>
    </row>
    <row r="42" spans="1:17" ht="15" thickBot="1" x14ac:dyDescent="0.35">
      <c r="A42" s="42" t="s">
        <v>19</v>
      </c>
      <c r="B42" s="1">
        <v>129686</v>
      </c>
      <c r="C42" s="2"/>
      <c r="D42" s="1">
        <v>7557</v>
      </c>
      <c r="E42" s="2"/>
      <c r="F42" s="1">
        <v>98626</v>
      </c>
      <c r="G42" s="1">
        <v>23503</v>
      </c>
      <c r="H42" s="1">
        <v>10130</v>
      </c>
      <c r="I42" s="2">
        <v>590</v>
      </c>
      <c r="J42" s="1">
        <v>1463829</v>
      </c>
      <c r="K42" s="1">
        <v>114344</v>
      </c>
      <c r="L42" s="1">
        <v>12801989</v>
      </c>
      <c r="M42" s="47"/>
      <c r="N42" s="38">
        <f>IFERROR(B42/J42,0)</f>
        <v>8.8593681365787949E-2</v>
      </c>
      <c r="O42" s="39">
        <f>IFERROR(I42/H42,0)</f>
        <v>5.8242843040473842E-2</v>
      </c>
      <c r="P42" s="37">
        <f>D42*250</f>
        <v>1889250</v>
      </c>
      <c r="Q42" s="40">
        <f>ABS(P42-B42)/B42</f>
        <v>13.567879339327298</v>
      </c>
    </row>
    <row r="43" spans="1:17" ht="13.5" thickBot="1" x14ac:dyDescent="0.35">
      <c r="A43" s="45" t="s">
        <v>65</v>
      </c>
      <c r="B43" s="1">
        <v>27713</v>
      </c>
      <c r="C43" s="44">
        <v>953</v>
      </c>
      <c r="D43" s="2">
        <v>346</v>
      </c>
      <c r="E43" s="43">
        <v>11</v>
      </c>
      <c r="F43" s="1">
        <v>2267</v>
      </c>
      <c r="G43" s="1">
        <v>25100</v>
      </c>
      <c r="H43" s="1">
        <v>8182</v>
      </c>
      <c r="I43" s="2">
        <v>102</v>
      </c>
      <c r="J43" s="1">
        <v>464073</v>
      </c>
      <c r="K43" s="1">
        <v>137018</v>
      </c>
      <c r="L43" s="1">
        <v>3386941</v>
      </c>
      <c r="M43" s="47"/>
      <c r="N43" s="38">
        <f>IFERROR(B43/J43,0)</f>
        <v>5.9716897988032057E-2</v>
      </c>
      <c r="O43" s="39">
        <f>IFERROR(I43/H43,0)</f>
        <v>1.2466389635785871E-2</v>
      </c>
      <c r="P43" s="37">
        <f>D43*250</f>
        <v>86500</v>
      </c>
      <c r="Q43" s="40">
        <f>ABS(P43-B43)/B43</f>
        <v>2.1212788222134016</v>
      </c>
    </row>
    <row r="44" spans="1:17" ht="15" thickBot="1" x14ac:dyDescent="0.35">
      <c r="A44" s="42" t="s">
        <v>40</v>
      </c>
      <c r="B44" s="1">
        <v>20572</v>
      </c>
      <c r="C44" s="2"/>
      <c r="D44" s="1">
        <v>1023</v>
      </c>
      <c r="E44" s="2"/>
      <c r="F44" s="1">
        <v>1982</v>
      </c>
      <c r="G44" s="1">
        <v>17567</v>
      </c>
      <c r="H44" s="1">
        <v>19419</v>
      </c>
      <c r="I44" s="2">
        <v>966</v>
      </c>
      <c r="J44" s="1">
        <v>431005</v>
      </c>
      <c r="K44" s="1">
        <v>406854</v>
      </c>
      <c r="L44" s="1">
        <v>1059361</v>
      </c>
      <c r="M44" s="47"/>
      <c r="N44" s="38">
        <f>IFERROR(B44/J44,0)</f>
        <v>4.7730304752845093E-2</v>
      </c>
      <c r="O44" s="39">
        <f>IFERROR(I44/H44,0)</f>
        <v>4.9745095010041714E-2</v>
      </c>
      <c r="P44" s="37">
        <f>D44*250</f>
        <v>255750</v>
      </c>
      <c r="Q44" s="40">
        <f>ABS(P44-B44)/B44</f>
        <v>11.431946334824033</v>
      </c>
    </row>
    <row r="45" spans="1:17" ht="15" thickBot="1" x14ac:dyDescent="0.35">
      <c r="A45" s="42" t="s">
        <v>25</v>
      </c>
      <c r="B45" s="1">
        <v>106953</v>
      </c>
      <c r="C45" s="2"/>
      <c r="D45" s="1">
        <v>2288</v>
      </c>
      <c r="E45" s="2"/>
      <c r="F45" s="1">
        <v>42730</v>
      </c>
      <c r="G45" s="1">
        <v>61935</v>
      </c>
      <c r="H45" s="1">
        <v>20773</v>
      </c>
      <c r="I45" s="2">
        <v>444</v>
      </c>
      <c r="J45" s="1">
        <v>935969</v>
      </c>
      <c r="K45" s="1">
        <v>181787</v>
      </c>
      <c r="L45" s="1">
        <v>5148714</v>
      </c>
      <c r="M45" s="47"/>
      <c r="N45" s="38">
        <f>IFERROR(B45/J45,0)</f>
        <v>0.11426981021807346</v>
      </c>
      <c r="O45" s="39">
        <f>IFERROR(I45/H45,0)</f>
        <v>2.137389881095653E-2</v>
      </c>
      <c r="P45" s="37">
        <f>D45*250</f>
        <v>572000</v>
      </c>
      <c r="Q45" s="40">
        <f>ABS(P45-B45)/B45</f>
        <v>4.3481435770852617</v>
      </c>
    </row>
    <row r="46" spans="1:17" ht="15" thickBot="1" x14ac:dyDescent="0.35">
      <c r="A46" s="42" t="s">
        <v>54</v>
      </c>
      <c r="B46" s="1">
        <v>10360</v>
      </c>
      <c r="C46" s="2"/>
      <c r="D46" s="2">
        <v>153</v>
      </c>
      <c r="E46" s="2"/>
      <c r="F46" s="1">
        <v>9013</v>
      </c>
      <c r="G46" s="1">
        <v>1194</v>
      </c>
      <c r="H46" s="1">
        <v>11711</v>
      </c>
      <c r="I46" s="2">
        <v>173</v>
      </c>
      <c r="J46" s="1">
        <v>129293</v>
      </c>
      <c r="K46" s="1">
        <v>146150</v>
      </c>
      <c r="L46" s="1">
        <v>884659</v>
      </c>
      <c r="M46" s="47"/>
      <c r="N46" s="38">
        <f>IFERROR(B46/J46,0)</f>
        <v>8.012808117995561E-2</v>
      </c>
      <c r="O46" s="39">
        <f>IFERROR(I46/H46,0)</f>
        <v>1.4772436171121167E-2</v>
      </c>
      <c r="P46" s="37">
        <f>D46*250</f>
        <v>38250</v>
      </c>
      <c r="Q46" s="40">
        <f>ABS(P46-B46)/B46</f>
        <v>2.692084942084942</v>
      </c>
    </row>
    <row r="47" spans="1:17" ht="15" thickBot="1" x14ac:dyDescent="0.35">
      <c r="A47" s="42" t="s">
        <v>20</v>
      </c>
      <c r="B47" s="1">
        <v>134744</v>
      </c>
      <c r="C47" s="2"/>
      <c r="D47" s="1">
        <v>1387</v>
      </c>
      <c r="E47" s="2"/>
      <c r="F47" s="1">
        <v>94812</v>
      </c>
      <c r="G47" s="1">
        <v>38545</v>
      </c>
      <c r="H47" s="1">
        <v>19731</v>
      </c>
      <c r="I47" s="2">
        <v>203</v>
      </c>
      <c r="J47" s="1">
        <v>1868761</v>
      </c>
      <c r="K47" s="1">
        <v>273644</v>
      </c>
      <c r="L47" s="1">
        <v>6829174</v>
      </c>
      <c r="M47" s="47"/>
      <c r="N47" s="38">
        <f>IFERROR(B47/J47,0)</f>
        <v>7.2103388287747872E-2</v>
      </c>
      <c r="O47" s="39">
        <f>IFERROR(I47/H47,0)</f>
        <v>1.0288378693426588E-2</v>
      </c>
      <c r="P47" s="37">
        <f>D47*250</f>
        <v>346750</v>
      </c>
      <c r="Q47" s="40">
        <f>ABS(P47-B47)/B47</f>
        <v>1.5733984444576381</v>
      </c>
    </row>
    <row r="48" spans="1:17" ht="15" thickBot="1" x14ac:dyDescent="0.35">
      <c r="A48" s="42" t="s">
        <v>15</v>
      </c>
      <c r="B48" s="1">
        <v>571617</v>
      </c>
      <c r="C48" s="2"/>
      <c r="D48" s="1">
        <v>10120</v>
      </c>
      <c r="E48" s="2"/>
      <c r="F48" s="1">
        <v>405817</v>
      </c>
      <c r="G48" s="1">
        <v>155680</v>
      </c>
      <c r="H48" s="1">
        <v>19714</v>
      </c>
      <c r="I48" s="2">
        <v>349</v>
      </c>
      <c r="J48" s="1">
        <v>4845105</v>
      </c>
      <c r="K48" s="1">
        <v>167096</v>
      </c>
      <c r="L48" s="1">
        <v>28995881</v>
      </c>
      <c r="M48" s="47"/>
      <c r="N48" s="38">
        <f>IFERROR(B48/J48,0)</f>
        <v>0.11797824814942091</v>
      </c>
      <c r="O48" s="39">
        <f>IFERROR(I48/H48,0)</f>
        <v>1.7703155118190119E-2</v>
      </c>
      <c r="P48" s="37">
        <f>D48*250</f>
        <v>2530000</v>
      </c>
      <c r="Q48" s="40">
        <f>ABS(P48-B48)/B48</f>
        <v>3.4260405131407916</v>
      </c>
    </row>
    <row r="49" spans="1:17" ht="13.5" thickBot="1" x14ac:dyDescent="0.35">
      <c r="A49" s="55" t="s">
        <v>66</v>
      </c>
      <c r="B49" s="56">
        <v>760</v>
      </c>
      <c r="C49" s="56"/>
      <c r="D49" s="56">
        <v>9</v>
      </c>
      <c r="E49" s="56"/>
      <c r="F49" s="56">
        <v>525</v>
      </c>
      <c r="G49" s="56">
        <v>226</v>
      </c>
      <c r="H49" s="56"/>
      <c r="I49" s="56"/>
      <c r="J49" s="57">
        <v>12429</v>
      </c>
      <c r="K49" s="56"/>
      <c r="L49" s="56"/>
      <c r="M49" s="47"/>
      <c r="N49" s="38">
        <f>IFERROR(B49/J49,0)</f>
        <v>6.1147316759192209E-2</v>
      </c>
      <c r="O49" s="39">
        <f>IFERROR(I49/H49,0)</f>
        <v>0</v>
      </c>
      <c r="P49" s="37">
        <f>D49*250</f>
        <v>2250</v>
      </c>
      <c r="Q49" s="40">
        <f>ABS(P49-B49)/B49</f>
        <v>1.9605263157894737</v>
      </c>
    </row>
    <row r="50" spans="1:17" ht="15" thickBot="1" x14ac:dyDescent="0.35">
      <c r="A50" s="42" t="s">
        <v>28</v>
      </c>
      <c r="B50" s="1">
        <v>46894</v>
      </c>
      <c r="C50" s="2"/>
      <c r="D50" s="2">
        <v>364</v>
      </c>
      <c r="E50" s="2"/>
      <c r="F50" s="1">
        <v>38132</v>
      </c>
      <c r="G50" s="1">
        <v>8398</v>
      </c>
      <c r="H50" s="1">
        <v>14627</v>
      </c>
      <c r="I50" s="2">
        <v>114</v>
      </c>
      <c r="J50" s="1">
        <v>734332</v>
      </c>
      <c r="K50" s="1">
        <v>229052</v>
      </c>
      <c r="L50" s="1">
        <v>3205958</v>
      </c>
      <c r="M50" s="47"/>
      <c r="N50" s="38">
        <f>IFERROR(B50/J50,0)</f>
        <v>6.3859398746071258E-2</v>
      </c>
      <c r="O50" s="39">
        <f>IFERROR(I50/H50,0)</f>
        <v>7.7938059752512478E-3</v>
      </c>
      <c r="P50" s="37">
        <f>D50*250</f>
        <v>91000</v>
      </c>
      <c r="Q50" s="40">
        <f>ABS(P50-B50)/B50</f>
        <v>0.94054676504456858</v>
      </c>
    </row>
    <row r="51" spans="1:17" ht="15" thickBot="1" x14ac:dyDescent="0.35">
      <c r="A51" s="42" t="s">
        <v>48</v>
      </c>
      <c r="B51" s="1">
        <v>1527</v>
      </c>
      <c r="C51" s="2"/>
      <c r="D51" s="2">
        <v>58</v>
      </c>
      <c r="E51" s="2"/>
      <c r="F51" s="1">
        <v>1343</v>
      </c>
      <c r="G51" s="2">
        <v>126</v>
      </c>
      <c r="H51" s="1">
        <v>2447</v>
      </c>
      <c r="I51" s="2">
        <v>93</v>
      </c>
      <c r="J51" s="1">
        <v>113223</v>
      </c>
      <c r="K51" s="1">
        <v>181450</v>
      </c>
      <c r="L51" s="1">
        <v>623989</v>
      </c>
      <c r="M51" s="47"/>
      <c r="N51" s="38">
        <f>IFERROR(B51/J51,0)</f>
        <v>1.3486659071036803E-2</v>
      </c>
      <c r="O51" s="39">
        <f>IFERROR(I51/H51,0)</f>
        <v>3.8005721291377199E-2</v>
      </c>
      <c r="P51" s="37">
        <f>D51*250</f>
        <v>14500</v>
      </c>
      <c r="Q51" s="40">
        <f>ABS(P51-B51)/B51</f>
        <v>8.4957432874918144</v>
      </c>
    </row>
    <row r="52" spans="1:17" ht="15" thickBot="1" x14ac:dyDescent="0.35">
      <c r="A52" s="42" t="s">
        <v>29</v>
      </c>
      <c r="B52" s="1">
        <v>107421</v>
      </c>
      <c r="C52" s="2"/>
      <c r="D52" s="1">
        <v>2385</v>
      </c>
      <c r="E52" s="2"/>
      <c r="F52" s="1">
        <v>13827</v>
      </c>
      <c r="G52" s="1">
        <v>91209</v>
      </c>
      <c r="H52" s="1">
        <v>12585</v>
      </c>
      <c r="I52" s="2">
        <v>279</v>
      </c>
      <c r="J52" s="1">
        <v>1484752</v>
      </c>
      <c r="K52" s="1">
        <v>173950</v>
      </c>
      <c r="L52" s="1">
        <v>8535519</v>
      </c>
      <c r="M52" s="47"/>
      <c r="N52" s="38">
        <f>IFERROR(B52/J52,0)</f>
        <v>7.2349456340183416E-2</v>
      </c>
      <c r="O52" s="39">
        <f>IFERROR(I52/H52,0)</f>
        <v>2.2169249106078665E-2</v>
      </c>
      <c r="P52" s="37">
        <f>D52*250</f>
        <v>596250</v>
      </c>
      <c r="Q52" s="40">
        <f>ABS(P52-B52)/B52</f>
        <v>4.5505906666294296</v>
      </c>
    </row>
    <row r="53" spans="1:17" ht="15" thickBot="1" x14ac:dyDescent="0.35">
      <c r="A53" s="42" t="s">
        <v>9</v>
      </c>
      <c r="B53" s="1">
        <v>69651</v>
      </c>
      <c r="C53" s="2"/>
      <c r="D53" s="1">
        <v>1785</v>
      </c>
      <c r="E53" s="2"/>
      <c r="F53" s="1">
        <v>24457</v>
      </c>
      <c r="G53" s="1">
        <v>43409</v>
      </c>
      <c r="H53" s="1">
        <v>9147</v>
      </c>
      <c r="I53" s="2">
        <v>234</v>
      </c>
      <c r="J53" s="1">
        <v>1010191</v>
      </c>
      <c r="K53" s="1">
        <v>132660</v>
      </c>
      <c r="L53" s="1">
        <v>7614893</v>
      </c>
      <c r="M53" s="47"/>
      <c r="N53" s="38">
        <f>IFERROR(B53/J53,0)</f>
        <v>6.8948347391730877E-2</v>
      </c>
      <c r="O53" s="39">
        <f>IFERROR(I53/H53,0)</f>
        <v>2.5582158084617907E-2</v>
      </c>
      <c r="P53" s="37">
        <f>D53*250</f>
        <v>446250</v>
      </c>
      <c r="Q53" s="40">
        <f>ABS(P53-B53)/B53</f>
        <v>5.4069431881810743</v>
      </c>
    </row>
    <row r="54" spans="1:17" ht="15" thickBot="1" x14ac:dyDescent="0.35">
      <c r="A54" s="42" t="s">
        <v>56</v>
      </c>
      <c r="B54" s="1">
        <v>8632</v>
      </c>
      <c r="C54" s="2"/>
      <c r="D54" s="2">
        <v>160</v>
      </c>
      <c r="E54" s="2"/>
      <c r="F54" s="1">
        <v>6531</v>
      </c>
      <c r="G54" s="1">
        <v>1941</v>
      </c>
      <c r="H54" s="1">
        <v>4817</v>
      </c>
      <c r="I54" s="2">
        <v>89</v>
      </c>
      <c r="J54" s="1">
        <v>360669</v>
      </c>
      <c r="K54" s="1">
        <v>201250</v>
      </c>
      <c r="L54" s="1">
        <v>1792147</v>
      </c>
      <c r="M54" s="47"/>
      <c r="N54" s="38">
        <f>IFERROR(B54/J54,0)</f>
        <v>2.3933301725404733E-2</v>
      </c>
      <c r="O54" s="39">
        <f>IFERROR(I54/H54,0)</f>
        <v>1.8476230018683829E-2</v>
      </c>
      <c r="P54" s="37">
        <f>D54*250</f>
        <v>40000</v>
      </c>
      <c r="Q54" s="40">
        <f>ABS(P54-B54)/B54</f>
        <v>3.6339202965708988</v>
      </c>
    </row>
    <row r="55" spans="1:17" ht="15" thickBot="1" x14ac:dyDescent="0.35">
      <c r="A55" s="42" t="s">
        <v>22</v>
      </c>
      <c r="B55" s="1">
        <v>66196</v>
      </c>
      <c r="C55" s="2"/>
      <c r="D55" s="1">
        <v>1039</v>
      </c>
      <c r="E55" s="2"/>
      <c r="F55" s="1">
        <v>56602</v>
      </c>
      <c r="G55" s="1">
        <v>8555</v>
      </c>
      <c r="H55" s="1">
        <v>11369</v>
      </c>
      <c r="I55" s="2">
        <v>178</v>
      </c>
      <c r="J55" s="1">
        <v>1132236</v>
      </c>
      <c r="K55" s="1">
        <v>194461</v>
      </c>
      <c r="L55" s="1">
        <v>5822434</v>
      </c>
      <c r="M55" s="47"/>
      <c r="N55" s="38">
        <f>IFERROR(B55/J55,0)</f>
        <v>5.8464843018593296E-2</v>
      </c>
      <c r="O55" s="39">
        <f>IFERROR(I55/H55,0)</f>
        <v>1.5656610080042221E-2</v>
      </c>
      <c r="P55" s="37">
        <f>D55*250</f>
        <v>259750</v>
      </c>
      <c r="Q55" s="40">
        <f>ABS(P55-B55)/B55</f>
        <v>2.9239531089491813</v>
      </c>
    </row>
    <row r="56" spans="1:17" ht="15" thickBot="1" x14ac:dyDescent="0.35">
      <c r="A56" s="52" t="s">
        <v>55</v>
      </c>
      <c r="B56" s="29">
        <v>3331</v>
      </c>
      <c r="C56" s="13"/>
      <c r="D56" s="13">
        <v>33</v>
      </c>
      <c r="E56" s="13"/>
      <c r="F56" s="29">
        <v>2699</v>
      </c>
      <c r="G56" s="13">
        <v>599</v>
      </c>
      <c r="H56" s="29">
        <v>5755</v>
      </c>
      <c r="I56" s="13">
        <v>57</v>
      </c>
      <c r="J56" s="29">
        <v>91110</v>
      </c>
      <c r="K56" s="29">
        <v>157423</v>
      </c>
      <c r="L56" s="29">
        <v>578759</v>
      </c>
      <c r="M56" s="47"/>
      <c r="N56" s="38">
        <f>IFERROR(B56/J56,0)</f>
        <v>3.6560201953682363E-2</v>
      </c>
      <c r="O56" s="39">
        <f>IFERROR(I56/H56,0)</f>
        <v>9.9044309296264111E-3</v>
      </c>
      <c r="P56" s="37">
        <f>D56*250</f>
        <v>8250</v>
      </c>
      <c r="Q56" s="40">
        <f>ABS(P56-B56)/B56</f>
        <v>1.4767337135995198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50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50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50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50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1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1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50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50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50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50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D4B833C2-4EE0-474C-BDF6-237E075CD524}"/>
    <hyperlink ref="A11" r:id="rId2" display="https://www.worldometers.info/coronavirus/usa/florida/" xr:uid="{1D97795E-9A77-467A-8BA2-DB7503B71098}"/>
    <hyperlink ref="A48" r:id="rId3" display="https://www.worldometers.info/coronavirus/usa/texas/" xr:uid="{B03C35CE-27B3-412A-B522-3D3E50ECBFC0}"/>
    <hyperlink ref="A35" r:id="rId4" display="https://www.worldometers.info/coronavirus/usa/new-york/" xr:uid="{F78D8D0F-AB70-4983-9656-D8E742B9D2AE}"/>
    <hyperlink ref="A12" r:id="rId5" display="https://www.worldometers.info/coronavirus/usa/georgia/" xr:uid="{F0360309-FDC2-4F3A-810D-7AC37B516C11}"/>
    <hyperlink ref="A16" r:id="rId6" display="https://www.worldometers.info/coronavirus/usa/illinois/" xr:uid="{EC7CA43E-2275-4DC7-987E-491306019233}"/>
    <hyperlink ref="A4" r:id="rId7" display="https://www.worldometers.info/coronavirus/usa/arizona/" xr:uid="{407F195E-84A5-4DD7-89A9-0A04E3D0A55F}"/>
    <hyperlink ref="A33" r:id="rId8" display="https://www.worldometers.info/coronavirus/usa/new-jersey/" xr:uid="{3E172527-F43B-4FC6-84AD-1ACE3BBC0ED7}"/>
    <hyperlink ref="A36" r:id="rId9" display="https://www.worldometers.info/coronavirus/usa/north-carolina/" xr:uid="{3A4F090B-FBB2-4569-97CD-476D043A35B5}"/>
    <hyperlink ref="A21" r:id="rId10" display="https://www.worldometers.info/coronavirus/usa/louisiana/" xr:uid="{50499795-86A8-4E75-BAF9-09E9DC596EE7}"/>
    <hyperlink ref="A47" r:id="rId11" display="https://www.worldometers.info/coronavirus/usa/tennessee/" xr:uid="{6A7A7A08-9641-4FE3-AADC-475ADF2348C7}"/>
    <hyperlink ref="A42" r:id="rId12" display="https://www.worldometers.info/coronavirus/usa/pennsylvania/" xr:uid="{DD84E82A-1C83-4789-AC8A-33070A515219}"/>
    <hyperlink ref="A24" r:id="rId13" display="https://www.worldometers.info/coronavirus/usa/massachusetts/" xr:uid="{3A0FF57F-F42B-4F76-9259-EFF553257804}"/>
    <hyperlink ref="A39" r:id="rId14" display="https://www.worldometers.info/coronavirus/usa/ohio/" xr:uid="{49E78462-47AA-4F57-BEE3-68EA9D48DAA0}"/>
    <hyperlink ref="A2" r:id="rId15" display="https://www.worldometers.info/coronavirus/usa/alabama/" xr:uid="{AA219534-5B92-41F9-A1BB-3C67E50BAF5B}"/>
    <hyperlink ref="A52" r:id="rId16" display="https://www.worldometers.info/coronavirus/usa/virginia/" xr:uid="{B9517AC8-B65B-4A2F-8424-C8CB898E3A0E}"/>
    <hyperlink ref="A45" r:id="rId17" display="https://www.worldometers.info/coronavirus/usa/south-carolina/" xr:uid="{70C22AB1-EDE2-4760-AD5C-1ADA0DCA5E63}"/>
    <hyperlink ref="A25" r:id="rId18" display="https://www.worldometers.info/coronavirus/usa/michigan/" xr:uid="{7504FF2E-7E54-4DCE-B676-8606F2E80989}"/>
    <hyperlink ref="A23" r:id="rId19" display="https://www.worldometers.info/coronavirus/usa/maryland/" xr:uid="{04A8F470-10D7-402D-9A82-1FE89D51DB90}"/>
    <hyperlink ref="A17" r:id="rId20" display="https://www.worldometers.info/coronavirus/usa/indiana/" xr:uid="{1FA42823-53B7-47F6-A8F0-A82DADDE397C}"/>
    <hyperlink ref="A27" r:id="rId21" display="https://www.worldometers.info/coronavirus/usa/mississippi/" xr:uid="{1B65D354-0570-43B1-852B-53A28C154B67}"/>
    <hyperlink ref="A53" r:id="rId22" display="https://www.worldometers.info/coronavirus/usa/washington/" xr:uid="{88C94F06-FFA0-4B37-AF46-6AF8C1457BD7}"/>
    <hyperlink ref="A28" r:id="rId23" display="https://www.worldometers.info/coronavirus/usa/missouri/" xr:uid="{5AEBE7EF-A4D7-4F99-87EB-1CBD5FF601D5}"/>
    <hyperlink ref="A55" r:id="rId24" display="https://www.worldometers.info/coronavirus/usa/wisconsin/" xr:uid="{5FCEA474-A397-4C92-9A92-6A9EA59FF990}"/>
    <hyperlink ref="A26" r:id="rId25" display="https://www.worldometers.info/coronavirus/usa/minnesota/" xr:uid="{DF889C5F-03C0-49E0-886C-A457AF310946}"/>
    <hyperlink ref="A31" r:id="rId26" display="https://www.worldometers.info/coronavirus/usa/nevada/" xr:uid="{3A61D060-118B-4813-9443-860A8C634D41}"/>
    <hyperlink ref="A7" r:id="rId27" display="https://www.worldometers.info/coronavirus/usa/colorado/" xr:uid="{ACBF4FAD-18B7-473D-907D-669A7A91E15E}"/>
    <hyperlink ref="A5" r:id="rId28" display="https://www.worldometers.info/coronavirus/usa/arkansas/" xr:uid="{2661AEAA-0FA5-49DC-AECC-83A278C89EA6}"/>
    <hyperlink ref="A18" r:id="rId29" display="https://www.worldometers.info/coronavirus/usa/iowa/" xr:uid="{829EE02E-96CD-4D25-A772-866DA45F5AA0}"/>
    <hyperlink ref="A8" r:id="rId30" display="https://www.worldometers.info/coronavirus/usa/connecticut/" xr:uid="{77E57AC9-26C2-4BE8-AF6F-EF9F8E67847D}"/>
    <hyperlink ref="A40" r:id="rId31" display="https://www.worldometers.info/coronavirus/usa/oklahoma/" xr:uid="{520FDBDB-0D36-437D-9793-D4096B024C63}"/>
    <hyperlink ref="A50" r:id="rId32" display="https://www.worldometers.info/coronavirus/usa/utah/" xr:uid="{F14617D8-1D1C-47EB-BB37-4BC86049A49D}"/>
    <hyperlink ref="A20" r:id="rId33" display="https://www.worldometers.info/coronavirus/usa/kentucky/" xr:uid="{5695C253-51C1-4A1F-B2B3-8DC4EC50152B}"/>
    <hyperlink ref="A19" r:id="rId34" display="https://www.worldometers.info/coronavirus/usa/kansas/" xr:uid="{09859C58-DE4D-4213-A8DD-A15183E13446}"/>
    <hyperlink ref="A30" r:id="rId35" display="https://www.worldometers.info/coronavirus/usa/nebraska/" xr:uid="{D1947B24-94CF-4266-8898-6E3EC7BED6CB}"/>
    <hyperlink ref="A15" r:id="rId36" display="https://www.worldometers.info/coronavirus/usa/idaho/" xr:uid="{5C89AF15-4AE1-4706-B2E3-630CE87E8533}"/>
    <hyperlink ref="A34" r:id="rId37" display="https://www.worldometers.info/coronavirus/usa/new-mexico/" xr:uid="{C8E3261A-3175-4DBE-BED9-02EDD83F2302}"/>
    <hyperlink ref="A41" r:id="rId38" display="https://www.worldometers.info/coronavirus/usa/oregon/" xr:uid="{3478B6F3-DD69-4312-B02C-A7D4A1DB9C26}"/>
    <hyperlink ref="A44" r:id="rId39" display="https://www.worldometers.info/coronavirus/usa/rhode-island/" xr:uid="{09E88C00-1D8E-45E1-A832-5B2B714152EE}"/>
    <hyperlink ref="A9" r:id="rId40" display="https://www.worldometers.info/coronavirus/usa/delaware/" xr:uid="{8A6BB027-65AE-46C4-A399-CA45374F3CD5}"/>
    <hyperlink ref="A10" r:id="rId41" display="https://www.worldometers.info/coronavirus/usa/district-of-columbia/" xr:uid="{526AF6AA-02D4-4D30-9553-A49A5C99BDFD}"/>
    <hyperlink ref="A46" r:id="rId42" display="https://www.worldometers.info/coronavirus/usa/south-dakota/" xr:uid="{1092A0CF-7032-44CF-846B-B0F0395F4CDE}"/>
    <hyperlink ref="A37" r:id="rId43" display="https://www.worldometers.info/coronavirus/usa/north-dakota/" xr:uid="{157F0BE8-8B63-4CBD-953E-569F606D465D}"/>
    <hyperlink ref="A54" r:id="rId44" display="https://www.worldometers.info/coronavirus/usa/west-virginia/" xr:uid="{8DE47348-F4CC-4612-AD5D-0EED5E27CA82}"/>
    <hyperlink ref="A32" r:id="rId45" display="https://www.worldometers.info/coronavirus/usa/new-hampshire/" xr:uid="{BBF09A62-262A-442E-975B-147A65C38D8F}"/>
    <hyperlink ref="A29" r:id="rId46" display="https://www.worldometers.info/coronavirus/usa/montana/" xr:uid="{60ADBB8F-6B78-4790-8FF2-74C381FE81DC}"/>
    <hyperlink ref="A14" r:id="rId47" display="https://www.worldometers.info/coronavirus/usa/hawaii/" xr:uid="{F2EECD33-CAC4-4EA0-8F10-3C35E34227D2}"/>
    <hyperlink ref="A3" r:id="rId48" display="https://www.worldometers.info/coronavirus/usa/alaska/" xr:uid="{CF692802-5B37-4ADA-8B54-2C317B96FB44}"/>
    <hyperlink ref="A22" r:id="rId49" display="https://www.worldometers.info/coronavirus/usa/maine/" xr:uid="{1DFB3811-3E58-4907-88EA-DBD8FA81B728}"/>
    <hyperlink ref="A56" r:id="rId50" display="https://www.worldometers.info/coronavirus/usa/wyoming/" xr:uid="{A74ABF5A-C33D-417B-9E77-ADADF846FC48}"/>
    <hyperlink ref="A51" r:id="rId51" display="https://www.worldometers.info/coronavirus/usa/vermont/" xr:uid="{9EE86D79-DEF0-418D-B8F2-C10EA381719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4"/>
  </cols>
  <sheetData>
    <row r="1" spans="1:2" ht="15" thickBot="1" x14ac:dyDescent="0.4"/>
    <row r="2" spans="1:2" ht="15" thickBot="1" x14ac:dyDescent="0.4">
      <c r="A2" s="42" t="s">
        <v>36</v>
      </c>
      <c r="B2" s="31">
        <v>1925</v>
      </c>
    </row>
    <row r="3" spans="1:2" ht="15" thickBot="1" x14ac:dyDescent="0.4">
      <c r="A3" s="42" t="s">
        <v>52</v>
      </c>
      <c r="B3" s="31">
        <v>28</v>
      </c>
    </row>
    <row r="4" spans="1:2" ht="15" thickBot="1" x14ac:dyDescent="0.4">
      <c r="A4" s="42" t="s">
        <v>33</v>
      </c>
      <c r="B4" s="31">
        <v>4506</v>
      </c>
    </row>
    <row r="5" spans="1:2" ht="15" thickBot="1" x14ac:dyDescent="0.4">
      <c r="A5" s="42" t="s">
        <v>34</v>
      </c>
      <c r="B5" s="31">
        <v>603</v>
      </c>
    </row>
    <row r="6" spans="1:2" ht="15" thickBot="1" x14ac:dyDescent="0.4">
      <c r="A6" s="42" t="s">
        <v>10</v>
      </c>
      <c r="B6" s="31">
        <v>11343</v>
      </c>
    </row>
    <row r="7" spans="1:2" ht="15" thickBot="1" x14ac:dyDescent="0.4">
      <c r="A7" s="42" t="s">
        <v>18</v>
      </c>
      <c r="B7" s="31">
        <v>1896</v>
      </c>
    </row>
    <row r="8" spans="1:2" ht="15" thickBot="1" x14ac:dyDescent="0.4">
      <c r="A8" s="42" t="s">
        <v>23</v>
      </c>
      <c r="B8" s="31">
        <v>4456</v>
      </c>
    </row>
    <row r="9" spans="1:2" ht="15" thickBot="1" x14ac:dyDescent="0.4">
      <c r="A9" s="42" t="s">
        <v>43</v>
      </c>
      <c r="B9" s="31">
        <v>593</v>
      </c>
    </row>
    <row r="10" spans="1:2" ht="29.5" thickBot="1" x14ac:dyDescent="0.4">
      <c r="A10" s="42" t="s">
        <v>63</v>
      </c>
      <c r="B10" s="31">
        <v>597</v>
      </c>
    </row>
    <row r="11" spans="1:2" ht="15" thickBot="1" x14ac:dyDescent="0.4">
      <c r="A11" s="42" t="s">
        <v>13</v>
      </c>
      <c r="B11" s="31">
        <v>9541</v>
      </c>
    </row>
    <row r="12" spans="1:2" ht="15" thickBot="1" x14ac:dyDescent="0.4">
      <c r="A12" s="42" t="s">
        <v>16</v>
      </c>
      <c r="B12" s="31">
        <v>4727</v>
      </c>
    </row>
    <row r="13" spans="1:2" ht="15" thickBot="1" x14ac:dyDescent="0.4">
      <c r="A13" s="45" t="s">
        <v>64</v>
      </c>
      <c r="B13" s="31">
        <v>5</v>
      </c>
    </row>
    <row r="14" spans="1:2" ht="15" thickBot="1" x14ac:dyDescent="0.4">
      <c r="A14" s="42" t="s">
        <v>47</v>
      </c>
      <c r="B14" s="31">
        <v>40</v>
      </c>
    </row>
    <row r="15" spans="1:2" ht="15" thickBot="1" x14ac:dyDescent="0.4">
      <c r="A15" s="42" t="s">
        <v>49</v>
      </c>
      <c r="B15" s="31">
        <v>273</v>
      </c>
    </row>
    <row r="16" spans="1:2" ht="15" thickBot="1" x14ac:dyDescent="0.4">
      <c r="A16" s="42" t="s">
        <v>12</v>
      </c>
      <c r="B16" s="31">
        <v>7967</v>
      </c>
    </row>
    <row r="17" spans="1:2" ht="15" thickBot="1" x14ac:dyDescent="0.4">
      <c r="A17" s="42" t="s">
        <v>27</v>
      </c>
      <c r="B17" s="31">
        <v>3135</v>
      </c>
    </row>
    <row r="18" spans="1:2" ht="15" thickBot="1" x14ac:dyDescent="0.4">
      <c r="A18" s="42" t="s">
        <v>41</v>
      </c>
      <c r="B18" s="31">
        <v>987</v>
      </c>
    </row>
    <row r="19" spans="1:2" ht="15" thickBot="1" x14ac:dyDescent="0.4">
      <c r="A19" s="42" t="s">
        <v>45</v>
      </c>
      <c r="B19" s="31">
        <v>407</v>
      </c>
    </row>
    <row r="20" spans="1:2" ht="15" thickBot="1" x14ac:dyDescent="0.4">
      <c r="A20" s="42" t="s">
        <v>38</v>
      </c>
      <c r="B20" s="31">
        <v>818</v>
      </c>
    </row>
    <row r="21" spans="1:2" ht="15" thickBot="1" x14ac:dyDescent="0.4">
      <c r="A21" s="42" t="s">
        <v>14</v>
      </c>
      <c r="B21" s="31">
        <v>4526</v>
      </c>
    </row>
    <row r="22" spans="1:2" ht="15" thickBot="1" x14ac:dyDescent="0.4">
      <c r="A22" s="42" t="s">
        <v>39</v>
      </c>
      <c r="B22" s="31">
        <v>127</v>
      </c>
    </row>
    <row r="23" spans="1:2" ht="15" thickBot="1" x14ac:dyDescent="0.4">
      <c r="A23" s="42" t="s">
        <v>26</v>
      </c>
      <c r="B23" s="31">
        <v>3641</v>
      </c>
    </row>
    <row r="24" spans="1:2" ht="15" thickBot="1" x14ac:dyDescent="0.4">
      <c r="A24" s="42" t="s">
        <v>17</v>
      </c>
      <c r="B24" s="31">
        <v>8842</v>
      </c>
    </row>
    <row r="25" spans="1:2" ht="15" thickBot="1" x14ac:dyDescent="0.4">
      <c r="A25" s="42" t="s">
        <v>11</v>
      </c>
      <c r="B25" s="31">
        <v>6592</v>
      </c>
    </row>
    <row r="26" spans="1:2" ht="15" thickBot="1" x14ac:dyDescent="0.4">
      <c r="A26" s="42" t="s">
        <v>32</v>
      </c>
      <c r="B26" s="31">
        <v>1758</v>
      </c>
    </row>
    <row r="27" spans="1:2" ht="15" thickBot="1" x14ac:dyDescent="0.4">
      <c r="A27" s="42" t="s">
        <v>30</v>
      </c>
      <c r="B27" s="31">
        <v>2095</v>
      </c>
    </row>
    <row r="28" spans="1:2" ht="15" thickBot="1" x14ac:dyDescent="0.4">
      <c r="A28" s="42" t="s">
        <v>35</v>
      </c>
      <c r="B28" s="31">
        <v>1480</v>
      </c>
    </row>
    <row r="29" spans="1:2" ht="15" thickBot="1" x14ac:dyDescent="0.4">
      <c r="A29" s="42" t="s">
        <v>51</v>
      </c>
      <c r="B29" s="31">
        <v>82</v>
      </c>
    </row>
    <row r="30" spans="1:2" ht="15" thickBot="1" x14ac:dyDescent="0.4">
      <c r="A30" s="42" t="s">
        <v>50</v>
      </c>
      <c r="B30" s="31">
        <v>362</v>
      </c>
    </row>
    <row r="31" spans="1:2" ht="15" thickBot="1" x14ac:dyDescent="0.4">
      <c r="A31" s="42" t="s">
        <v>31</v>
      </c>
      <c r="B31" s="31">
        <v>1077</v>
      </c>
    </row>
    <row r="32" spans="1:2" ht="29.5" thickBot="1" x14ac:dyDescent="0.4">
      <c r="A32" s="42" t="s">
        <v>42</v>
      </c>
      <c r="B32" s="31">
        <v>423</v>
      </c>
    </row>
    <row r="33" spans="1:2" ht="15" thickBot="1" x14ac:dyDescent="0.4">
      <c r="A33" s="42" t="s">
        <v>8</v>
      </c>
      <c r="B33" s="31">
        <v>16021</v>
      </c>
    </row>
    <row r="34" spans="1:2" ht="15" thickBot="1" x14ac:dyDescent="0.4">
      <c r="A34" s="42" t="s">
        <v>44</v>
      </c>
      <c r="B34" s="31">
        <v>718</v>
      </c>
    </row>
    <row r="35" spans="1:2" ht="15" thickBot="1" x14ac:dyDescent="0.4">
      <c r="A35" s="42" t="s">
        <v>7</v>
      </c>
      <c r="B35" s="31">
        <v>32920</v>
      </c>
    </row>
    <row r="36" spans="1:2" ht="15" thickBot="1" x14ac:dyDescent="0.4">
      <c r="A36" s="42" t="s">
        <v>24</v>
      </c>
      <c r="B36" s="31">
        <v>2377</v>
      </c>
    </row>
    <row r="37" spans="1:2" ht="15" thickBot="1" x14ac:dyDescent="0.4">
      <c r="A37" s="42" t="s">
        <v>53</v>
      </c>
      <c r="B37" s="31">
        <v>126</v>
      </c>
    </row>
    <row r="38" spans="1:2" ht="21.5" thickBot="1" x14ac:dyDescent="0.4">
      <c r="A38" s="45" t="s">
        <v>67</v>
      </c>
      <c r="B38" s="31">
        <v>2</v>
      </c>
    </row>
    <row r="39" spans="1:2" ht="15" thickBot="1" x14ac:dyDescent="0.4">
      <c r="A39" s="42" t="s">
        <v>21</v>
      </c>
      <c r="B39" s="31">
        <v>3837</v>
      </c>
    </row>
    <row r="40" spans="1:2" ht="15" thickBot="1" x14ac:dyDescent="0.4">
      <c r="A40" s="42" t="s">
        <v>46</v>
      </c>
      <c r="B40" s="31">
        <v>665</v>
      </c>
    </row>
    <row r="41" spans="1:2" ht="15" thickBot="1" x14ac:dyDescent="0.4">
      <c r="A41" s="42" t="s">
        <v>37</v>
      </c>
      <c r="B41" s="31">
        <v>388</v>
      </c>
    </row>
    <row r="42" spans="1:2" ht="15" thickBot="1" x14ac:dyDescent="0.4">
      <c r="A42" s="42" t="s">
        <v>19</v>
      </c>
      <c r="B42" s="31">
        <v>7557</v>
      </c>
    </row>
    <row r="43" spans="1:2" ht="15" thickBot="1" x14ac:dyDescent="0.4">
      <c r="A43" s="45" t="s">
        <v>65</v>
      </c>
      <c r="B43" s="31">
        <v>346</v>
      </c>
    </row>
    <row r="44" spans="1:2" ht="15" thickBot="1" x14ac:dyDescent="0.4">
      <c r="A44" s="42" t="s">
        <v>40</v>
      </c>
      <c r="B44" s="31">
        <v>1023</v>
      </c>
    </row>
    <row r="45" spans="1:2" ht="15" thickBot="1" x14ac:dyDescent="0.4">
      <c r="A45" s="42" t="s">
        <v>25</v>
      </c>
      <c r="B45" s="31">
        <v>2288</v>
      </c>
    </row>
    <row r="46" spans="1:2" ht="15" thickBot="1" x14ac:dyDescent="0.4">
      <c r="A46" s="42" t="s">
        <v>54</v>
      </c>
      <c r="B46" s="31">
        <v>153</v>
      </c>
    </row>
    <row r="47" spans="1:2" ht="15" thickBot="1" x14ac:dyDescent="0.4">
      <c r="A47" s="42" t="s">
        <v>20</v>
      </c>
      <c r="B47" s="31">
        <v>1387</v>
      </c>
    </row>
    <row r="48" spans="1:2" ht="15" thickBot="1" x14ac:dyDescent="0.4">
      <c r="A48" s="42" t="s">
        <v>15</v>
      </c>
      <c r="B48" s="31">
        <v>10120</v>
      </c>
    </row>
    <row r="49" spans="1:2" ht="21.5" thickBot="1" x14ac:dyDescent="0.4">
      <c r="A49" s="55" t="s">
        <v>66</v>
      </c>
      <c r="B49" s="63">
        <v>9</v>
      </c>
    </row>
    <row r="50" spans="1:2" ht="15" thickBot="1" x14ac:dyDescent="0.4">
      <c r="A50" s="42" t="s">
        <v>28</v>
      </c>
      <c r="B50" s="31">
        <v>364</v>
      </c>
    </row>
    <row r="51" spans="1:2" ht="15" thickBot="1" x14ac:dyDescent="0.4">
      <c r="A51" s="42" t="s">
        <v>48</v>
      </c>
      <c r="B51" s="31">
        <v>58</v>
      </c>
    </row>
    <row r="52" spans="1:2" ht="15" thickBot="1" x14ac:dyDescent="0.4">
      <c r="A52" s="42" t="s">
        <v>29</v>
      </c>
      <c r="B52" s="31">
        <v>2385</v>
      </c>
    </row>
    <row r="53" spans="1:2" ht="15" thickBot="1" x14ac:dyDescent="0.4">
      <c r="A53" s="42" t="s">
        <v>9</v>
      </c>
      <c r="B53" s="31">
        <v>1785</v>
      </c>
    </row>
    <row r="54" spans="1:2" ht="15" thickBot="1" x14ac:dyDescent="0.4">
      <c r="A54" s="42" t="s">
        <v>56</v>
      </c>
      <c r="B54" s="31">
        <v>160</v>
      </c>
    </row>
    <row r="55" spans="1:2" ht="15" thickBot="1" x14ac:dyDescent="0.4">
      <c r="A55" s="42" t="s">
        <v>22</v>
      </c>
      <c r="B55" s="31">
        <v>1039</v>
      </c>
    </row>
    <row r="56" spans="1:2" ht="15" thickBot="1" x14ac:dyDescent="0.4">
      <c r="A56" s="52" t="s">
        <v>55</v>
      </c>
      <c r="B56" s="32">
        <v>33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B520B8B9-8117-491A-B568-3BE9A5303CFA}"/>
    <hyperlink ref="A11" r:id="rId2" display="https://www.worldometers.info/coronavirus/usa/florida/" xr:uid="{18D8E0E2-EFE5-4EEE-A469-C97B6170DDCA}"/>
    <hyperlink ref="A48" r:id="rId3" display="https://www.worldometers.info/coronavirus/usa/texas/" xr:uid="{E032384C-B855-4220-9F0B-667CFEC89BAD}"/>
    <hyperlink ref="A35" r:id="rId4" display="https://www.worldometers.info/coronavirus/usa/new-york/" xr:uid="{C0057E21-E1E3-4EE2-B603-4B18A7243752}"/>
    <hyperlink ref="A12" r:id="rId5" display="https://www.worldometers.info/coronavirus/usa/georgia/" xr:uid="{A5F057AB-682E-4C5C-9C2C-F79513D99A6F}"/>
    <hyperlink ref="A16" r:id="rId6" display="https://www.worldometers.info/coronavirus/usa/illinois/" xr:uid="{665A7B2F-2D5A-4670-8BFB-EE7A281E2BE2}"/>
    <hyperlink ref="A4" r:id="rId7" display="https://www.worldometers.info/coronavirus/usa/arizona/" xr:uid="{3AC6AAA3-9CE5-4D53-9B57-454F8418B7A0}"/>
    <hyperlink ref="A33" r:id="rId8" display="https://www.worldometers.info/coronavirus/usa/new-jersey/" xr:uid="{BA6A1690-DAA3-4E04-BD09-32E531B60474}"/>
    <hyperlink ref="A36" r:id="rId9" display="https://www.worldometers.info/coronavirus/usa/north-carolina/" xr:uid="{3B0B9F64-595A-4F31-AC46-C66D692711EC}"/>
    <hyperlink ref="A21" r:id="rId10" display="https://www.worldometers.info/coronavirus/usa/louisiana/" xr:uid="{4A625D1A-907D-44E1-BE44-FA7DDB3DD3C8}"/>
    <hyperlink ref="A47" r:id="rId11" display="https://www.worldometers.info/coronavirus/usa/tennessee/" xr:uid="{C3886F52-6202-47E5-AD5F-5B6035B4E453}"/>
    <hyperlink ref="A42" r:id="rId12" display="https://www.worldometers.info/coronavirus/usa/pennsylvania/" xr:uid="{18983F6F-B793-46A1-9230-199EE8EBC877}"/>
    <hyperlink ref="A24" r:id="rId13" display="https://www.worldometers.info/coronavirus/usa/massachusetts/" xr:uid="{6F2694CC-CAFE-4C48-B12D-06CACC05E8EB}"/>
    <hyperlink ref="A39" r:id="rId14" display="https://www.worldometers.info/coronavirus/usa/ohio/" xr:uid="{85F046CA-97F6-4941-B64C-CC1A236E7C8B}"/>
    <hyperlink ref="A2" r:id="rId15" display="https://www.worldometers.info/coronavirus/usa/alabama/" xr:uid="{09356975-586F-4A29-B0E1-91BD11AB2D2B}"/>
    <hyperlink ref="A52" r:id="rId16" display="https://www.worldometers.info/coronavirus/usa/virginia/" xr:uid="{13529175-D611-4CA3-AAFD-6929C9113FB6}"/>
    <hyperlink ref="A45" r:id="rId17" display="https://www.worldometers.info/coronavirus/usa/south-carolina/" xr:uid="{28F87AD8-367D-4085-832C-B73F66177D6E}"/>
    <hyperlink ref="A25" r:id="rId18" display="https://www.worldometers.info/coronavirus/usa/michigan/" xr:uid="{1932B0F2-78A9-4A55-B629-AD970BEA6E62}"/>
    <hyperlink ref="A23" r:id="rId19" display="https://www.worldometers.info/coronavirus/usa/maryland/" xr:uid="{F3757E66-EE57-4476-8DE6-A64769A57111}"/>
    <hyperlink ref="A17" r:id="rId20" display="https://www.worldometers.info/coronavirus/usa/indiana/" xr:uid="{9C89CC10-F0CB-435B-8FFE-230231A63FB6}"/>
    <hyperlink ref="A27" r:id="rId21" display="https://www.worldometers.info/coronavirus/usa/mississippi/" xr:uid="{623D8861-AD36-43F5-8218-C5F6CC09974D}"/>
    <hyperlink ref="A53" r:id="rId22" display="https://www.worldometers.info/coronavirus/usa/washington/" xr:uid="{DD1CD7D1-8361-4EB5-9E4F-6DB2F43E16B4}"/>
    <hyperlink ref="A28" r:id="rId23" display="https://www.worldometers.info/coronavirus/usa/missouri/" xr:uid="{FF20F876-4E9C-494E-ACBE-B74EE63BA1B2}"/>
    <hyperlink ref="A55" r:id="rId24" display="https://www.worldometers.info/coronavirus/usa/wisconsin/" xr:uid="{DDBDCDD2-0BEF-42F2-9C45-11D78D748590}"/>
    <hyperlink ref="A26" r:id="rId25" display="https://www.worldometers.info/coronavirus/usa/minnesota/" xr:uid="{55ECEFA7-729A-40FD-BE21-17C16141AF73}"/>
    <hyperlink ref="A31" r:id="rId26" display="https://www.worldometers.info/coronavirus/usa/nevada/" xr:uid="{B958314A-C9E0-4B64-899C-82C90D0FA89F}"/>
    <hyperlink ref="A7" r:id="rId27" display="https://www.worldometers.info/coronavirus/usa/colorado/" xr:uid="{8EB9303A-4563-4E7E-951A-21D59D78E151}"/>
    <hyperlink ref="A5" r:id="rId28" display="https://www.worldometers.info/coronavirus/usa/arkansas/" xr:uid="{95A32B14-207C-4497-818B-9AB485726559}"/>
    <hyperlink ref="A18" r:id="rId29" display="https://www.worldometers.info/coronavirus/usa/iowa/" xr:uid="{5C8084E6-2B2B-40DA-B3C1-FE1230C6ABFE}"/>
    <hyperlink ref="A8" r:id="rId30" display="https://www.worldometers.info/coronavirus/usa/connecticut/" xr:uid="{4D5136E0-A047-4F68-A816-D0FF0AEBD16F}"/>
    <hyperlink ref="A40" r:id="rId31" display="https://www.worldometers.info/coronavirus/usa/oklahoma/" xr:uid="{CE2EAA01-F6AB-48FC-8062-28ADAC598A94}"/>
    <hyperlink ref="A50" r:id="rId32" display="https://www.worldometers.info/coronavirus/usa/utah/" xr:uid="{B9AC1A71-3045-4683-B857-FA1C21D4303A}"/>
    <hyperlink ref="A20" r:id="rId33" display="https://www.worldometers.info/coronavirus/usa/kentucky/" xr:uid="{9C9550BA-6521-4034-BDCC-28D967AB3A64}"/>
    <hyperlink ref="A19" r:id="rId34" display="https://www.worldometers.info/coronavirus/usa/kansas/" xr:uid="{6761880F-48EF-4288-9EC0-D70CFED2F907}"/>
    <hyperlink ref="A30" r:id="rId35" display="https://www.worldometers.info/coronavirus/usa/nebraska/" xr:uid="{AE939318-40AD-477D-B091-0E41FE04B6F1}"/>
    <hyperlink ref="A15" r:id="rId36" display="https://www.worldometers.info/coronavirus/usa/idaho/" xr:uid="{BE070B18-FC14-44EE-9BB3-DCBCDE7E29C7}"/>
    <hyperlink ref="A34" r:id="rId37" display="https://www.worldometers.info/coronavirus/usa/new-mexico/" xr:uid="{4BFE6EDF-7957-4DAE-8871-EF322BC39F9F}"/>
    <hyperlink ref="A41" r:id="rId38" display="https://www.worldometers.info/coronavirus/usa/oregon/" xr:uid="{60CB44E0-AAB8-4BF3-A3C3-C6909711D330}"/>
    <hyperlink ref="A44" r:id="rId39" display="https://www.worldometers.info/coronavirus/usa/rhode-island/" xr:uid="{0052EACD-D7C1-49D0-82F6-98C64BB1FFC2}"/>
    <hyperlink ref="A9" r:id="rId40" display="https://www.worldometers.info/coronavirus/usa/delaware/" xr:uid="{B80773B7-7F33-4605-81FA-BAF1F1ACF519}"/>
    <hyperlink ref="A10" r:id="rId41" display="https://www.worldometers.info/coronavirus/usa/district-of-columbia/" xr:uid="{23AA81EB-8D29-4948-BC1C-9D1395F88C33}"/>
    <hyperlink ref="A46" r:id="rId42" display="https://www.worldometers.info/coronavirus/usa/south-dakota/" xr:uid="{3FB44690-5005-4B2D-AE01-4E50B4695AC8}"/>
    <hyperlink ref="A37" r:id="rId43" display="https://www.worldometers.info/coronavirus/usa/north-dakota/" xr:uid="{EA68AC09-09E5-42A3-ADC1-0C87FB208CF3}"/>
    <hyperlink ref="A54" r:id="rId44" display="https://www.worldometers.info/coronavirus/usa/west-virginia/" xr:uid="{AE58D63E-D988-412E-B260-089F26218508}"/>
    <hyperlink ref="A32" r:id="rId45" display="https://www.worldometers.info/coronavirus/usa/new-hampshire/" xr:uid="{714B794B-56A1-4F73-BF5B-E0F14A91B600}"/>
    <hyperlink ref="A29" r:id="rId46" display="https://www.worldometers.info/coronavirus/usa/montana/" xr:uid="{783CFB41-244E-4CE4-9A52-06EC1933E566}"/>
    <hyperlink ref="A14" r:id="rId47" display="https://www.worldometers.info/coronavirus/usa/hawaii/" xr:uid="{CF4CAA5D-E623-424E-B392-539F4BE04C22}"/>
    <hyperlink ref="A3" r:id="rId48" display="https://www.worldometers.info/coronavirus/usa/alaska/" xr:uid="{FDBB3867-80ED-4333-AEAE-DED79156A4C1}"/>
    <hyperlink ref="A22" r:id="rId49" display="https://www.worldometers.info/coronavirus/usa/maine/" xr:uid="{D7A3A338-1644-47A1-9BE8-2B62A18642D7}"/>
    <hyperlink ref="A56" r:id="rId50" display="https://www.worldometers.info/coronavirus/usa/wyoming/" xr:uid="{CF8D9A03-3E35-4889-8D8E-652DC1977AE4}"/>
    <hyperlink ref="A51" r:id="rId51" display="https://www.worldometers.info/coronavirus/usa/vermont/" xr:uid="{A96534CA-65B0-4450-8E76-57921100E7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42" t="s">
        <v>36</v>
      </c>
      <c r="C2" s="31">
        <v>1925</v>
      </c>
    </row>
    <row r="3" spans="1:3" ht="15" thickBot="1" x14ac:dyDescent="0.4">
      <c r="B3" s="42" t="s">
        <v>52</v>
      </c>
      <c r="C3" s="31">
        <v>28</v>
      </c>
    </row>
    <row r="4" spans="1:3" ht="15" thickBot="1" x14ac:dyDescent="0.4">
      <c r="A4" s="27" t="s">
        <v>33</v>
      </c>
      <c r="B4" s="42" t="s">
        <v>33</v>
      </c>
      <c r="C4" s="31">
        <v>4506</v>
      </c>
    </row>
    <row r="5" spans="1:3" ht="15" thickBot="1" x14ac:dyDescent="0.4">
      <c r="A5" s="27" t="s">
        <v>34</v>
      </c>
      <c r="B5" s="42" t="s">
        <v>34</v>
      </c>
      <c r="C5" s="31">
        <v>603</v>
      </c>
    </row>
    <row r="6" spans="1:3" ht="15" thickBot="1" x14ac:dyDescent="0.4">
      <c r="A6" s="27" t="s">
        <v>10</v>
      </c>
      <c r="B6" s="42" t="s">
        <v>10</v>
      </c>
      <c r="C6" s="31">
        <v>11343</v>
      </c>
    </row>
    <row r="7" spans="1:3" ht="15" thickBot="1" x14ac:dyDescent="0.4">
      <c r="A7" s="27" t="s">
        <v>18</v>
      </c>
      <c r="B7" s="42" t="s">
        <v>18</v>
      </c>
      <c r="C7" s="31">
        <v>1896</v>
      </c>
    </row>
    <row r="8" spans="1:3" ht="15" thickBot="1" x14ac:dyDescent="0.4">
      <c r="A8" s="27" t="s">
        <v>23</v>
      </c>
      <c r="B8" s="42" t="s">
        <v>23</v>
      </c>
      <c r="C8" s="31">
        <v>4456</v>
      </c>
    </row>
    <row r="9" spans="1:3" ht="15" thickBot="1" x14ac:dyDescent="0.4">
      <c r="A9" s="27" t="s">
        <v>43</v>
      </c>
      <c r="B9" s="42" t="s">
        <v>43</v>
      </c>
      <c r="C9" s="31">
        <v>593</v>
      </c>
    </row>
    <row r="10" spans="1:3" ht="29.5" thickBot="1" x14ac:dyDescent="0.4">
      <c r="A10" s="27" t="s">
        <v>95</v>
      </c>
      <c r="B10" s="42" t="s">
        <v>63</v>
      </c>
      <c r="C10" s="31">
        <v>597</v>
      </c>
    </row>
    <row r="11" spans="1:3" ht="15" thickBot="1" x14ac:dyDescent="0.4">
      <c r="A11" s="27" t="s">
        <v>13</v>
      </c>
      <c r="B11" s="42" t="s">
        <v>13</v>
      </c>
      <c r="C11" s="31">
        <v>9541</v>
      </c>
    </row>
    <row r="12" spans="1:3" ht="15" thickBot="1" x14ac:dyDescent="0.4">
      <c r="A12" s="27" t="s">
        <v>16</v>
      </c>
      <c r="B12" s="42" t="s">
        <v>16</v>
      </c>
      <c r="C12" s="31">
        <v>4727</v>
      </c>
    </row>
    <row r="13" spans="1:3" ht="13" thickBot="1" x14ac:dyDescent="0.4">
      <c r="A13" s="27" t="s">
        <v>64</v>
      </c>
      <c r="B13" s="45" t="s">
        <v>64</v>
      </c>
      <c r="C13" s="31">
        <v>5</v>
      </c>
    </row>
    <row r="14" spans="1:3" ht="15" thickBot="1" x14ac:dyDescent="0.4">
      <c r="B14" s="42" t="s">
        <v>47</v>
      </c>
      <c r="C14" s="31">
        <v>40</v>
      </c>
    </row>
    <row r="15" spans="1:3" ht="15" thickBot="1" x14ac:dyDescent="0.4">
      <c r="A15" s="27" t="s">
        <v>49</v>
      </c>
      <c r="B15" s="42" t="s">
        <v>49</v>
      </c>
      <c r="C15" s="31">
        <v>273</v>
      </c>
    </row>
    <row r="16" spans="1:3" ht="15" thickBot="1" x14ac:dyDescent="0.4">
      <c r="A16" s="27" t="s">
        <v>12</v>
      </c>
      <c r="B16" s="42" t="s">
        <v>12</v>
      </c>
      <c r="C16" s="31">
        <v>7967</v>
      </c>
    </row>
    <row r="17" spans="1:3" ht="15" thickBot="1" x14ac:dyDescent="0.4">
      <c r="A17" s="27" t="s">
        <v>27</v>
      </c>
      <c r="B17" s="42" t="s">
        <v>27</v>
      </c>
      <c r="C17" s="31">
        <v>3135</v>
      </c>
    </row>
    <row r="18" spans="1:3" ht="15" thickBot="1" x14ac:dyDescent="0.4">
      <c r="A18" s="27" t="s">
        <v>41</v>
      </c>
      <c r="B18" s="42" t="s">
        <v>41</v>
      </c>
      <c r="C18" s="31">
        <v>987</v>
      </c>
    </row>
    <row r="19" spans="1:3" ht="15" thickBot="1" x14ac:dyDescent="0.4">
      <c r="A19" s="27" t="s">
        <v>45</v>
      </c>
      <c r="B19" s="42" t="s">
        <v>45</v>
      </c>
      <c r="C19" s="31">
        <v>407</v>
      </c>
    </row>
    <row r="20" spans="1:3" ht="15" thickBot="1" x14ac:dyDescent="0.4">
      <c r="A20" s="27" t="s">
        <v>38</v>
      </c>
      <c r="B20" s="42" t="s">
        <v>38</v>
      </c>
      <c r="C20" s="31">
        <v>818</v>
      </c>
    </row>
    <row r="21" spans="1:3" ht="15" thickBot="1" x14ac:dyDescent="0.4">
      <c r="A21" s="27" t="s">
        <v>14</v>
      </c>
      <c r="B21" s="42" t="s">
        <v>14</v>
      </c>
      <c r="C21" s="31">
        <v>4526</v>
      </c>
    </row>
    <row r="22" spans="1:3" ht="15" thickBot="1" x14ac:dyDescent="0.4">
      <c r="B22" s="42" t="s">
        <v>39</v>
      </c>
      <c r="C22" s="31">
        <v>127</v>
      </c>
    </row>
    <row r="23" spans="1:3" ht="15" thickBot="1" x14ac:dyDescent="0.4">
      <c r="A23" s="27" t="s">
        <v>26</v>
      </c>
      <c r="B23" s="42" t="s">
        <v>26</v>
      </c>
      <c r="C23" s="31">
        <v>3641</v>
      </c>
    </row>
    <row r="24" spans="1:3" ht="15" thickBot="1" x14ac:dyDescent="0.4">
      <c r="A24" s="27" t="s">
        <v>17</v>
      </c>
      <c r="B24" s="42" t="s">
        <v>17</v>
      </c>
      <c r="C24" s="31">
        <v>8842</v>
      </c>
    </row>
    <row r="25" spans="1:3" ht="15" thickBot="1" x14ac:dyDescent="0.4">
      <c r="A25" s="27" t="s">
        <v>11</v>
      </c>
      <c r="B25" s="42" t="s">
        <v>11</v>
      </c>
      <c r="C25" s="31">
        <v>6592</v>
      </c>
    </row>
    <row r="26" spans="1:3" ht="15" thickBot="1" x14ac:dyDescent="0.4">
      <c r="A26" s="27" t="s">
        <v>32</v>
      </c>
      <c r="B26" s="42" t="s">
        <v>32</v>
      </c>
      <c r="C26" s="31">
        <v>1758</v>
      </c>
    </row>
    <row r="27" spans="1:3" ht="15" thickBot="1" x14ac:dyDescent="0.4">
      <c r="A27" s="27" t="s">
        <v>30</v>
      </c>
      <c r="B27" s="42" t="s">
        <v>30</v>
      </c>
      <c r="C27" s="31">
        <v>2095</v>
      </c>
    </row>
    <row r="28" spans="1:3" ht="15" thickBot="1" x14ac:dyDescent="0.4">
      <c r="A28" s="27" t="s">
        <v>35</v>
      </c>
      <c r="B28" s="42" t="s">
        <v>35</v>
      </c>
      <c r="C28" s="31">
        <v>1480</v>
      </c>
    </row>
    <row r="29" spans="1:3" ht="15" thickBot="1" x14ac:dyDescent="0.4">
      <c r="B29" s="42" t="s">
        <v>51</v>
      </c>
      <c r="C29" s="31">
        <v>82</v>
      </c>
    </row>
    <row r="30" spans="1:3" ht="15" thickBot="1" x14ac:dyDescent="0.4">
      <c r="B30" s="42" t="s">
        <v>50</v>
      </c>
      <c r="C30" s="31">
        <v>362</v>
      </c>
    </row>
    <row r="31" spans="1:3" ht="15" thickBot="1" x14ac:dyDescent="0.4">
      <c r="A31" s="27" t="s">
        <v>31</v>
      </c>
      <c r="B31" s="42" t="s">
        <v>31</v>
      </c>
      <c r="C31" s="31">
        <v>1077</v>
      </c>
    </row>
    <row r="32" spans="1:3" ht="15" thickBot="1" x14ac:dyDescent="0.4">
      <c r="A32" s="27" t="s">
        <v>42</v>
      </c>
      <c r="B32" s="42" t="s">
        <v>42</v>
      </c>
      <c r="C32" s="31">
        <v>423</v>
      </c>
    </row>
    <row r="33" spans="1:3" ht="15" thickBot="1" x14ac:dyDescent="0.4">
      <c r="A33" s="27" t="s">
        <v>8</v>
      </c>
      <c r="B33" s="42" t="s">
        <v>8</v>
      </c>
      <c r="C33" s="31">
        <v>16021</v>
      </c>
    </row>
    <row r="34" spans="1:3" ht="15" thickBot="1" x14ac:dyDescent="0.4">
      <c r="A34" s="27" t="s">
        <v>44</v>
      </c>
      <c r="B34" s="42" t="s">
        <v>44</v>
      </c>
      <c r="C34" s="31">
        <v>718</v>
      </c>
    </row>
    <row r="35" spans="1:3" ht="15" thickBot="1" x14ac:dyDescent="0.4">
      <c r="A35" s="27" t="s">
        <v>7</v>
      </c>
      <c r="B35" s="42" t="s">
        <v>7</v>
      </c>
      <c r="C35" s="31">
        <v>32920</v>
      </c>
    </row>
    <row r="36" spans="1:3" ht="15" thickBot="1" x14ac:dyDescent="0.4">
      <c r="A36" s="27" t="s">
        <v>24</v>
      </c>
      <c r="B36" s="42" t="s">
        <v>24</v>
      </c>
      <c r="C36" s="31">
        <v>2377</v>
      </c>
    </row>
    <row r="37" spans="1:3" ht="15" thickBot="1" x14ac:dyDescent="0.4">
      <c r="B37" s="42" t="s">
        <v>53</v>
      </c>
      <c r="C37" s="31">
        <v>126</v>
      </c>
    </row>
    <row r="38" spans="1:3" ht="15" thickBot="1" x14ac:dyDescent="0.4">
      <c r="A38" s="27" t="s">
        <v>21</v>
      </c>
      <c r="B38" s="42" t="s">
        <v>21</v>
      </c>
      <c r="C38" s="31">
        <v>3837</v>
      </c>
    </row>
    <row r="39" spans="1:3" ht="15" thickBot="1" x14ac:dyDescent="0.4">
      <c r="A39" s="27" t="s">
        <v>46</v>
      </c>
      <c r="B39" s="42" t="s">
        <v>46</v>
      </c>
      <c r="C39" s="31">
        <v>665</v>
      </c>
    </row>
    <row r="40" spans="1:3" ht="15" thickBot="1" x14ac:dyDescent="0.4">
      <c r="A40" s="27" t="s">
        <v>37</v>
      </c>
      <c r="B40" s="42" t="s">
        <v>37</v>
      </c>
      <c r="C40" s="31">
        <v>388</v>
      </c>
    </row>
    <row r="41" spans="1:3" ht="15" thickBot="1" x14ac:dyDescent="0.4">
      <c r="A41" s="27" t="s">
        <v>19</v>
      </c>
      <c r="B41" s="42" t="s">
        <v>19</v>
      </c>
      <c r="C41" s="31">
        <v>7557</v>
      </c>
    </row>
    <row r="42" spans="1:3" ht="13" thickBot="1" x14ac:dyDescent="0.4">
      <c r="A42" s="27" t="s">
        <v>65</v>
      </c>
      <c r="B42" s="45" t="s">
        <v>65</v>
      </c>
      <c r="C42" s="31">
        <v>346</v>
      </c>
    </row>
    <row r="43" spans="1:3" ht="15" thickBot="1" x14ac:dyDescent="0.4">
      <c r="B43" s="42" t="s">
        <v>40</v>
      </c>
      <c r="C43" s="31">
        <v>1023</v>
      </c>
    </row>
    <row r="44" spans="1:3" ht="15" thickBot="1" x14ac:dyDescent="0.4">
      <c r="A44" s="27" t="s">
        <v>25</v>
      </c>
      <c r="B44" s="42" t="s">
        <v>25</v>
      </c>
      <c r="C44" s="31">
        <v>2288</v>
      </c>
    </row>
    <row r="45" spans="1:3" ht="15" thickBot="1" x14ac:dyDescent="0.4">
      <c r="A45" s="27" t="s">
        <v>54</v>
      </c>
      <c r="B45" s="42" t="s">
        <v>54</v>
      </c>
      <c r="C45" s="31">
        <v>153</v>
      </c>
    </row>
    <row r="46" spans="1:3" ht="15" thickBot="1" x14ac:dyDescent="0.4">
      <c r="A46" s="27" t="s">
        <v>20</v>
      </c>
      <c r="B46" s="42" t="s">
        <v>20</v>
      </c>
      <c r="C46" s="31">
        <v>1387</v>
      </c>
    </row>
    <row r="47" spans="1:3" ht="15" thickBot="1" x14ac:dyDescent="0.4">
      <c r="A47" s="27" t="s">
        <v>15</v>
      </c>
      <c r="B47" s="42" t="s">
        <v>15</v>
      </c>
      <c r="C47" s="31">
        <v>10120</v>
      </c>
    </row>
    <row r="48" spans="1:3" ht="15" thickBot="1" x14ac:dyDescent="0.4">
      <c r="A48" s="27" t="s">
        <v>28</v>
      </c>
      <c r="B48" s="42" t="s">
        <v>28</v>
      </c>
      <c r="C48" s="31">
        <v>364</v>
      </c>
    </row>
    <row r="49" spans="1:3" ht="15" thickBot="1" x14ac:dyDescent="0.4">
      <c r="A49" s="27" t="s">
        <v>48</v>
      </c>
      <c r="B49" s="42" t="s">
        <v>48</v>
      </c>
      <c r="C49" s="31">
        <v>58</v>
      </c>
    </row>
    <row r="50" spans="1:3" ht="15" thickBot="1" x14ac:dyDescent="0.4">
      <c r="A50" s="27" t="s">
        <v>29</v>
      </c>
      <c r="B50" s="42" t="s">
        <v>29</v>
      </c>
      <c r="C50" s="31">
        <v>2385</v>
      </c>
    </row>
    <row r="51" spans="1:3" ht="15" thickBot="1" x14ac:dyDescent="0.4">
      <c r="A51" s="27" t="s">
        <v>9</v>
      </c>
      <c r="B51" s="42" t="s">
        <v>9</v>
      </c>
      <c r="C51" s="31">
        <v>1785</v>
      </c>
    </row>
    <row r="52" spans="1:3" ht="15" thickBot="1" x14ac:dyDescent="0.4">
      <c r="B52" s="42" t="s">
        <v>56</v>
      </c>
      <c r="C52" s="31">
        <v>160</v>
      </c>
    </row>
    <row r="53" spans="1:3" ht="15" thickBot="1" x14ac:dyDescent="0.4">
      <c r="A53" s="27" t="s">
        <v>22</v>
      </c>
      <c r="B53" s="42" t="s">
        <v>22</v>
      </c>
      <c r="C53" s="31">
        <v>1039</v>
      </c>
    </row>
    <row r="54" spans="1:3" ht="15" thickBot="1" x14ac:dyDescent="0.4">
      <c r="A54" s="27" t="s">
        <v>55</v>
      </c>
      <c r="B54" s="52" t="s">
        <v>55</v>
      </c>
      <c r="C54" s="32">
        <v>33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2CE6895A-B683-41EC-AF55-C0FDDA54BDCD}"/>
    <hyperlink ref="B11" r:id="rId2" display="https://www.worldometers.info/coronavirus/usa/florida/" xr:uid="{96577EA3-5B7C-46A5-B707-96488BF4F328}"/>
    <hyperlink ref="B47" r:id="rId3" display="https://www.worldometers.info/coronavirus/usa/texas/" xr:uid="{1E5901B3-7E0D-456A-A4A7-36C0763BAFD2}"/>
    <hyperlink ref="B35" r:id="rId4" display="https://www.worldometers.info/coronavirus/usa/new-york/" xr:uid="{84299F5E-4DB3-45EE-B7D6-C0B1D9B99BE9}"/>
    <hyperlink ref="B12" r:id="rId5" display="https://www.worldometers.info/coronavirus/usa/georgia/" xr:uid="{A0BD1F31-E40A-4583-8149-75386C5D9B60}"/>
    <hyperlink ref="B16" r:id="rId6" display="https://www.worldometers.info/coronavirus/usa/illinois/" xr:uid="{02DC6D64-F973-49FE-9ECE-CD48474AE590}"/>
    <hyperlink ref="B4" r:id="rId7" display="https://www.worldometers.info/coronavirus/usa/arizona/" xr:uid="{13BF63CF-18C4-47C9-ABFE-D76DFAACDD91}"/>
    <hyperlink ref="B33" r:id="rId8" display="https://www.worldometers.info/coronavirus/usa/new-jersey/" xr:uid="{15AACAC3-4D15-4A2B-91C9-C3FFC9396967}"/>
    <hyperlink ref="B36" r:id="rId9" display="https://www.worldometers.info/coronavirus/usa/north-carolina/" xr:uid="{9EA0235B-6304-4B8E-B196-AE8DA623EB7A}"/>
    <hyperlink ref="B21" r:id="rId10" display="https://www.worldometers.info/coronavirus/usa/louisiana/" xr:uid="{9FCDD698-E8EF-4636-A4E7-453CB6E146BC}"/>
    <hyperlink ref="B46" r:id="rId11" display="https://www.worldometers.info/coronavirus/usa/tennessee/" xr:uid="{FDEA7CFA-9AB9-4147-B5ED-A118482CE920}"/>
    <hyperlink ref="B41" r:id="rId12" display="https://www.worldometers.info/coronavirus/usa/pennsylvania/" xr:uid="{A00BB000-3C4B-4F16-8713-BA874AF098A9}"/>
    <hyperlink ref="B24" r:id="rId13" display="https://www.worldometers.info/coronavirus/usa/massachusetts/" xr:uid="{3BB83D44-9497-4999-B6F2-873415AA8C02}"/>
    <hyperlink ref="B38" r:id="rId14" display="https://www.worldometers.info/coronavirus/usa/ohio/" xr:uid="{16AD986F-32EC-4478-96EC-7B966E79C4D8}"/>
    <hyperlink ref="B2" r:id="rId15" display="https://www.worldometers.info/coronavirus/usa/alabama/" xr:uid="{BCE3936D-4038-4E82-8E67-D19658C38F5F}"/>
    <hyperlink ref="B50" r:id="rId16" display="https://www.worldometers.info/coronavirus/usa/virginia/" xr:uid="{F18623CA-6008-4FFE-A35F-A6B1E144D6F5}"/>
    <hyperlink ref="B44" r:id="rId17" display="https://www.worldometers.info/coronavirus/usa/south-carolina/" xr:uid="{76EFFE5A-DCAB-43F0-AB67-F3C276AA37D0}"/>
    <hyperlink ref="B25" r:id="rId18" display="https://www.worldometers.info/coronavirus/usa/michigan/" xr:uid="{F0FFB9F7-62CE-47FC-A677-3D28C15B93DE}"/>
    <hyperlink ref="B23" r:id="rId19" display="https://www.worldometers.info/coronavirus/usa/maryland/" xr:uid="{1D25E454-821B-4722-AF30-D83826E53782}"/>
    <hyperlink ref="B17" r:id="rId20" display="https://www.worldometers.info/coronavirus/usa/indiana/" xr:uid="{6FDC926F-E747-4A49-84FE-49D5B7D8A5C1}"/>
    <hyperlink ref="B27" r:id="rId21" display="https://www.worldometers.info/coronavirus/usa/mississippi/" xr:uid="{525E0A7D-3C1F-473C-A4CA-78C80E4E0E6B}"/>
    <hyperlink ref="B51" r:id="rId22" display="https://www.worldometers.info/coronavirus/usa/washington/" xr:uid="{6616BED0-D671-4EED-9C50-D05E43BB97FB}"/>
    <hyperlink ref="B28" r:id="rId23" display="https://www.worldometers.info/coronavirus/usa/missouri/" xr:uid="{FCBD43EB-191D-4FF4-ACCD-53E8DE87C5CD}"/>
    <hyperlink ref="B53" r:id="rId24" display="https://www.worldometers.info/coronavirus/usa/wisconsin/" xr:uid="{99BF8AEE-3B3D-4880-9270-65F00B2EFF3F}"/>
    <hyperlink ref="B26" r:id="rId25" display="https://www.worldometers.info/coronavirus/usa/minnesota/" xr:uid="{56D5DDDB-302A-486C-9A69-97C78903C405}"/>
    <hyperlink ref="B31" r:id="rId26" display="https://www.worldometers.info/coronavirus/usa/nevada/" xr:uid="{5F8F5116-BD59-466B-8BDF-9D81FE562877}"/>
    <hyperlink ref="B7" r:id="rId27" display="https://www.worldometers.info/coronavirus/usa/colorado/" xr:uid="{6E3BE64C-BF54-4A4A-8701-A50D70719441}"/>
    <hyperlink ref="B5" r:id="rId28" display="https://www.worldometers.info/coronavirus/usa/arkansas/" xr:uid="{B1442F21-367A-419C-9534-5FD0BB6DF5BA}"/>
    <hyperlink ref="B18" r:id="rId29" display="https://www.worldometers.info/coronavirus/usa/iowa/" xr:uid="{4CF67495-42B9-4966-94AD-DE0D46CC9EE4}"/>
    <hyperlink ref="B8" r:id="rId30" display="https://www.worldometers.info/coronavirus/usa/connecticut/" xr:uid="{825A1C9C-2F19-444E-A9D1-02D12BD7EBA5}"/>
    <hyperlink ref="B39" r:id="rId31" display="https://www.worldometers.info/coronavirus/usa/oklahoma/" xr:uid="{3FA87B67-A78C-4E15-821F-6C6463E3A406}"/>
    <hyperlink ref="B48" r:id="rId32" display="https://www.worldometers.info/coronavirus/usa/utah/" xr:uid="{B45B12C1-3CA1-4D1A-A806-5FA290D9F0CC}"/>
    <hyperlink ref="B20" r:id="rId33" display="https://www.worldometers.info/coronavirus/usa/kentucky/" xr:uid="{3B995C7A-A74F-4F28-99B6-AF49CE58A86A}"/>
    <hyperlink ref="B19" r:id="rId34" display="https://www.worldometers.info/coronavirus/usa/kansas/" xr:uid="{27072920-A565-4B4D-8814-7F65CD7AF6B8}"/>
    <hyperlink ref="B30" r:id="rId35" display="https://www.worldometers.info/coronavirus/usa/nebraska/" xr:uid="{A0B292D7-0F8D-4A52-B55E-68119E40BBD8}"/>
    <hyperlink ref="B15" r:id="rId36" display="https://www.worldometers.info/coronavirus/usa/idaho/" xr:uid="{788648BB-085E-4908-9CE6-3FF4CD43B4EB}"/>
    <hyperlink ref="B34" r:id="rId37" display="https://www.worldometers.info/coronavirus/usa/new-mexico/" xr:uid="{49921220-967D-451B-B240-0CCE7DC04BCE}"/>
    <hyperlink ref="B40" r:id="rId38" display="https://www.worldometers.info/coronavirus/usa/oregon/" xr:uid="{E019BCB2-E17A-4BF9-8470-D6F8E93BAEC7}"/>
    <hyperlink ref="B43" r:id="rId39" display="https://www.worldometers.info/coronavirus/usa/rhode-island/" xr:uid="{EC3C58A0-A944-4783-A3A8-12A82BD81CC4}"/>
    <hyperlink ref="B9" r:id="rId40" display="https://www.worldometers.info/coronavirus/usa/delaware/" xr:uid="{8B307B83-B5BD-4E53-BA5E-FE9E99BA1033}"/>
    <hyperlink ref="B10" r:id="rId41" display="https://www.worldometers.info/coronavirus/usa/district-of-columbia/" xr:uid="{A7709934-335D-4687-8DBA-D34242C11EFA}"/>
    <hyperlink ref="B45" r:id="rId42" display="https://www.worldometers.info/coronavirus/usa/south-dakota/" xr:uid="{AB7D7F6C-A069-4B02-8B9B-137D810F83AA}"/>
    <hyperlink ref="B37" r:id="rId43" display="https://www.worldometers.info/coronavirus/usa/north-dakota/" xr:uid="{1C4B58E9-A035-4E4E-A0B9-671ED02611DB}"/>
    <hyperlink ref="B52" r:id="rId44" display="https://www.worldometers.info/coronavirus/usa/west-virginia/" xr:uid="{3927F00C-C722-4F33-8D05-F9B277806519}"/>
    <hyperlink ref="B32" r:id="rId45" display="https://www.worldometers.info/coronavirus/usa/new-hampshire/" xr:uid="{E3663C93-27AC-45F8-AEE8-C779EB4F1165}"/>
    <hyperlink ref="B29" r:id="rId46" display="https://www.worldometers.info/coronavirus/usa/montana/" xr:uid="{B722B5A0-EB86-452F-B2B4-452777C2D27A}"/>
    <hyperlink ref="B14" r:id="rId47" display="https://www.worldometers.info/coronavirus/usa/hawaii/" xr:uid="{83CAEE2B-8767-4935-94C4-C21E374462AF}"/>
    <hyperlink ref="B3" r:id="rId48" display="https://www.worldometers.info/coronavirus/usa/alaska/" xr:uid="{732EC8E3-8DA5-405B-9CD7-07B7B2146BB8}"/>
    <hyperlink ref="B22" r:id="rId49" display="https://www.worldometers.info/coronavirus/usa/maine/" xr:uid="{90BBAD21-13B7-4C9B-A5DB-129698CDCABB}"/>
    <hyperlink ref="B54" r:id="rId50" display="https://www.worldometers.info/coronavirus/usa/wyoming/" xr:uid="{04B14E00-BC01-4BEF-80EB-885038A90183}"/>
    <hyperlink ref="B49" r:id="rId51" display="https://www.worldometers.info/coronavirus/usa/vermont/" xr:uid="{4D455064-997C-44F8-856D-1BDE0DA14174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2020-08-18T11:41:24Z</dcterms:modified>
</cp:coreProperties>
</file>