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5D9A5881-09F0-4E01-876D-6B8E24C02424}" xr6:coauthVersionLast="45" xr6:coauthVersionMax="45" xr10:uidLastSave="{9F53B3FC-1A5E-49C1-BC78-2F3B1C46FEB5}"/>
  <bookViews>
    <workbookView xWindow="3690" yWindow="-21240" windowWidth="24300" windowHeight="202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3" l="1"/>
  <c r="N33" i="3"/>
  <c r="N22" i="3"/>
  <c r="N19" i="3"/>
  <c r="N16" i="3"/>
  <c r="N40" i="3"/>
  <c r="N48" i="3"/>
  <c r="N34" i="3"/>
  <c r="N10" i="3"/>
  <c r="N45" i="3"/>
  <c r="N55" i="3"/>
  <c r="N12" i="3"/>
  <c r="N8" i="3"/>
  <c r="N36" i="3"/>
  <c r="N5" i="3"/>
  <c r="N6" i="3"/>
  <c r="N13" i="3"/>
  <c r="N46" i="3"/>
  <c r="N26" i="3"/>
  <c r="N52" i="3"/>
  <c r="N23" i="3"/>
  <c r="N35" i="3"/>
  <c r="N44" i="3"/>
  <c r="N47" i="3"/>
  <c r="N30" i="3"/>
  <c r="N53" i="3"/>
  <c r="N38" i="3"/>
  <c r="N14" i="3"/>
  <c r="N18" i="3"/>
  <c r="N4" i="3"/>
  <c r="N9" i="3"/>
  <c r="N15" i="3"/>
  <c r="N27" i="3"/>
  <c r="N11" i="3"/>
  <c r="N50" i="3"/>
  <c r="N17" i="3"/>
  <c r="N37" i="3"/>
  <c r="N25" i="3"/>
  <c r="N51" i="3"/>
  <c r="N32" i="3"/>
  <c r="N41" i="3"/>
  <c r="N54" i="3"/>
  <c r="N7" i="3"/>
  <c r="N3" i="3"/>
  <c r="N21" i="3"/>
  <c r="N43" i="3"/>
  <c r="N24" i="3"/>
  <c r="N2" i="3"/>
  <c r="N28" i="3"/>
  <c r="N39" i="3"/>
  <c r="N42" i="3"/>
  <c r="N20" i="3"/>
  <c r="N29" i="3"/>
  <c r="N49" i="3"/>
  <c r="O51" i="3" l="1"/>
  <c r="P51" i="3"/>
  <c r="P8" i="3" l="1"/>
  <c r="P11" i="3"/>
  <c r="P34" i="3"/>
  <c r="P35" i="3"/>
  <c r="P12" i="3"/>
  <c r="P48" i="3"/>
  <c r="P27" i="3"/>
  <c r="P41" i="3"/>
  <c r="P13" i="3"/>
  <c r="P15" i="3"/>
  <c r="P2" i="3"/>
  <c r="P21" i="3"/>
  <c r="P4" i="3"/>
  <c r="P19" i="3"/>
  <c r="P5" i="3"/>
  <c r="P18" i="3"/>
  <c r="P26" i="3"/>
  <c r="P54" i="3"/>
  <c r="P32" i="3"/>
  <c r="P23" i="3"/>
  <c r="P45" i="3"/>
  <c r="P30" i="3"/>
  <c r="P25" i="3"/>
  <c r="P29" i="3"/>
  <c r="P36" i="3"/>
  <c r="P28" i="3"/>
  <c r="P47" i="3"/>
  <c r="P53" i="3"/>
  <c r="P40" i="3"/>
  <c r="P9" i="3"/>
  <c r="P20" i="3"/>
  <c r="P38" i="3"/>
  <c r="P3" i="3"/>
  <c r="P17" i="3"/>
  <c r="P42" i="3"/>
  <c r="P39" i="3"/>
  <c r="P22" i="3"/>
  <c r="P49" i="3"/>
  <c r="P31" i="3"/>
  <c r="P37" i="3"/>
  <c r="P55" i="3"/>
  <c r="P44" i="3"/>
  <c r="P14" i="3"/>
  <c r="P6" i="3"/>
  <c r="P10" i="3"/>
  <c r="P52" i="3"/>
  <c r="P43" i="3"/>
  <c r="P33" i="3"/>
  <c r="P7" i="3"/>
  <c r="P16" i="3"/>
  <c r="P24" i="3"/>
  <c r="P46" i="3"/>
  <c r="P50" i="3"/>
  <c r="O3" i="3"/>
  <c r="Q34" i="3" l="1"/>
  <c r="Q45" i="3"/>
  <c r="Q19" i="3"/>
  <c r="Q27" i="3"/>
  <c r="Q4" i="3"/>
  <c r="Q3" i="3"/>
  <c r="Q35" i="3"/>
  <c r="Q51" i="3"/>
  <c r="Q14" i="3"/>
  <c r="Q31" i="3"/>
  <c r="Q29" i="3"/>
  <c r="Q7" i="3"/>
  <c r="Q50" i="3"/>
  <c r="Q43" i="3"/>
  <c r="Q20" i="3"/>
  <c r="Q33" i="3"/>
  <c r="Q47" i="3"/>
  <c r="Q37" i="3"/>
  <c r="Q2" i="3"/>
  <c r="Q53" i="3"/>
  <c r="Q38" i="3"/>
  <c r="Q28" i="3"/>
  <c r="Q41" i="3"/>
  <c r="Q5" i="3"/>
  <c r="Q9" i="3"/>
  <c r="Q18" i="3"/>
  <c r="Q32" i="3"/>
  <c r="Q40" i="3"/>
  <c r="Q54" i="3"/>
  <c r="Q30" i="3"/>
  <c r="Q12" i="3"/>
  <c r="Q21" i="3"/>
  <c r="Q8" i="3"/>
  <c r="Q42" i="3"/>
  <c r="Q52" i="3"/>
  <c r="Q48" i="3"/>
  <c r="Q26" i="3"/>
  <c r="Q36" i="3"/>
  <c r="Q44" i="3"/>
  <c r="Q13" i="3"/>
  <c r="Q11" i="3"/>
  <c r="Q55" i="3"/>
  <c r="Q39" i="3"/>
  <c r="Q16" i="3"/>
  <c r="Q49" i="3"/>
  <c r="Q6" i="3"/>
  <c r="Q15" i="3"/>
  <c r="Q24" i="3"/>
  <c r="Q22" i="3"/>
  <c r="Q46" i="3"/>
  <c r="Q10" i="3"/>
  <c r="Q25" i="3"/>
  <c r="Q17" i="3"/>
  <c r="Q23" i="3" l="1"/>
  <c r="O4" i="3" l="1"/>
  <c r="O43" i="3"/>
  <c r="O53" i="3"/>
  <c r="O55" i="3"/>
  <c r="O8" i="3"/>
  <c r="O28" i="3"/>
  <c r="O52" i="3"/>
  <c r="O49" i="3"/>
  <c r="O40" i="3"/>
  <c r="O23" i="3"/>
  <c r="O21" i="3"/>
  <c r="O46" i="3"/>
  <c r="O41" i="3"/>
  <c r="O35" i="3"/>
  <c r="O27" i="3"/>
  <c r="O19" i="3"/>
  <c r="O13" i="3"/>
  <c r="O38" i="3"/>
  <c r="O48" i="3"/>
  <c r="O9" i="3"/>
  <c r="O17" i="3"/>
  <c r="O36" i="3"/>
  <c r="O32" i="3"/>
  <c r="O34" i="3"/>
  <c r="O24" i="3"/>
  <c r="O37" i="3"/>
  <c r="O47" i="3"/>
  <c r="O14" i="3"/>
  <c r="O7" i="3"/>
  <c r="O29" i="3"/>
  <c r="O5" i="3"/>
  <c r="O45" i="3"/>
  <c r="O10" i="3"/>
  <c r="O26" i="3"/>
  <c r="O2" i="3"/>
  <c r="O25" i="3"/>
  <c r="O22" i="3"/>
  <c r="O16" i="3"/>
  <c r="O12" i="3"/>
  <c r="O15" i="3"/>
  <c r="O54" i="3"/>
  <c r="O11" i="3"/>
  <c r="O39" i="3"/>
  <c r="O44" i="3"/>
  <c r="O31" i="3"/>
  <c r="O50" i="3"/>
  <c r="O6" i="3"/>
  <c r="O33" i="3"/>
  <c r="O30" i="3"/>
  <c r="O20" i="3"/>
  <c r="O18" i="3"/>
  <c r="O42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<sst xmlns="http://schemas.openxmlformats.org/spreadsheetml/2006/main" count="331" uniqueCount="105">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</sst>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960927</v>
      </c>
      <c r="D5" s="2"/>
      <c r="E5" s="1">
        <v>18614</v>
      </c>
      <c r="F5" s="2"/>
      <c r="G5" s="1">
        <v>801945</v>
      </c>
      <c r="H5" s="1">
        <v>140368</v>
      </c>
      <c r="I5" s="1">
        <v>33140</v>
      </c>
      <c r="J5" s="2">
        <v>642</v>
      </c>
      <c r="K5" s="1">
        <v>8965176</v>
      </c>
      <c r="L5" s="1">
        <v>309188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936843</v>
      </c>
      <c r="D6" s="2"/>
      <c r="E6" s="1">
        <v>17672</v>
      </c>
      <c r="F6" s="2"/>
      <c r="G6" s="1">
        <v>479818</v>
      </c>
      <c r="H6" s="1">
        <v>439353</v>
      </c>
      <c r="I6" s="1">
        <v>23710</v>
      </c>
      <c r="J6" s="2">
        <v>447</v>
      </c>
      <c r="K6" s="1">
        <v>18743315</v>
      </c>
      <c r="L6" s="1">
        <v>474368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807412</v>
      </c>
      <c r="D7" s="2"/>
      <c r="E7" s="1">
        <v>16796</v>
      </c>
      <c r="F7" s="2"/>
      <c r="G7" s="1">
        <v>571542</v>
      </c>
      <c r="H7" s="1">
        <v>219074</v>
      </c>
      <c r="I7" s="1">
        <v>37593</v>
      </c>
      <c r="J7" s="2">
        <v>782</v>
      </c>
      <c r="K7" s="1">
        <v>9979348</v>
      </c>
      <c r="L7" s="1">
        <v>464637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546246</v>
      </c>
      <c r="D8" s="2"/>
      <c r="E8" s="1">
        <v>33687</v>
      </c>
      <c r="F8" s="2"/>
      <c r="G8" s="1">
        <v>420327</v>
      </c>
      <c r="H8" s="1">
        <v>92232</v>
      </c>
      <c r="I8" s="1">
        <v>28079</v>
      </c>
      <c r="J8" s="1">
        <v>1732</v>
      </c>
      <c r="K8" s="1">
        <v>14676653</v>
      </c>
      <c r="L8" s="1">
        <v>754446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423539</v>
      </c>
      <c r="D9" s="2"/>
      <c r="E9" s="1">
        <v>10075</v>
      </c>
      <c r="F9" s="2"/>
      <c r="G9" s="1">
        <v>282885</v>
      </c>
      <c r="H9" s="1">
        <v>130579</v>
      </c>
      <c r="I9" s="1">
        <v>33424</v>
      </c>
      <c r="J9" s="2">
        <v>795</v>
      </c>
      <c r="K9" s="1">
        <v>7808303</v>
      </c>
      <c r="L9" s="1">
        <v>616194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361982</v>
      </c>
      <c r="D10" s="2"/>
      <c r="E10" s="1">
        <v>7981</v>
      </c>
      <c r="F10" s="2"/>
      <c r="G10" s="1">
        <v>207851</v>
      </c>
      <c r="H10" s="1">
        <v>146150</v>
      </c>
      <c r="I10" s="1">
        <v>34093</v>
      </c>
      <c r="J10" s="2">
        <v>752</v>
      </c>
      <c r="K10" s="1">
        <v>3916692</v>
      </c>
      <c r="L10" s="1">
        <v>368893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276692</v>
      </c>
      <c r="D11" s="2"/>
      <c r="E11" s="1">
        <v>4383</v>
      </c>
      <c r="F11" s="2"/>
      <c r="G11" s="1">
        <v>231611</v>
      </c>
      <c r="H11" s="1">
        <v>40698</v>
      </c>
      <c r="I11" s="1">
        <v>26382</v>
      </c>
      <c r="J11" s="2">
        <v>418</v>
      </c>
      <c r="K11" s="1">
        <v>4083844</v>
      </c>
      <c r="L11" s="1">
        <v>389379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261426</v>
      </c>
      <c r="D12" s="2"/>
      <c r="E12" s="1">
        <v>3353</v>
      </c>
      <c r="F12" s="2"/>
      <c r="G12" s="1">
        <v>233175</v>
      </c>
      <c r="H12" s="1">
        <v>24898</v>
      </c>
      <c r="I12" s="1">
        <v>38281</v>
      </c>
      <c r="J12" s="2">
        <v>491</v>
      </c>
      <c r="K12" s="1">
        <v>3668310</v>
      </c>
      <c r="L12" s="1">
        <v>537153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247473</v>
      </c>
      <c r="D13" s="2"/>
      <c r="E13" s="1">
        <v>5981</v>
      </c>
      <c r="F13" s="2"/>
      <c r="G13" s="1">
        <v>41159</v>
      </c>
      <c r="H13" s="1">
        <v>200333</v>
      </c>
      <c r="I13" s="1">
        <v>34000</v>
      </c>
      <c r="J13" s="2">
        <v>822</v>
      </c>
      <c r="K13" s="1">
        <v>2105990</v>
      </c>
      <c r="L13" s="1">
        <v>289335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244370</v>
      </c>
      <c r="D14" s="2"/>
      <c r="E14" s="1">
        <v>16483</v>
      </c>
      <c r="F14" s="2"/>
      <c r="G14" s="1">
        <v>181665</v>
      </c>
      <c r="H14" s="1">
        <v>46222</v>
      </c>
      <c r="I14" s="1">
        <v>27512</v>
      </c>
      <c r="J14" s="1">
        <v>1856</v>
      </c>
      <c r="K14" s="1">
        <v>4656106</v>
      </c>
      <c r="L14" s="1">
        <v>524207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228863</v>
      </c>
      <c r="D15" s="2"/>
      <c r="E15" s="1">
        <v>2047</v>
      </c>
      <c r="F15" s="2"/>
      <c r="G15" s="1">
        <v>179230</v>
      </c>
      <c r="H15" s="1">
        <v>47586</v>
      </c>
      <c r="I15" s="1">
        <v>39307</v>
      </c>
      <c r="J15" s="2">
        <v>352</v>
      </c>
      <c r="K15" s="1">
        <v>2070068</v>
      </c>
      <c r="L15" s="1">
        <v>355533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219031</v>
      </c>
      <c r="D16" s="2"/>
      <c r="E16" s="1">
        <v>5362</v>
      </c>
      <c r="F16" s="2"/>
      <c r="G16" s="1">
        <v>170259</v>
      </c>
      <c r="H16" s="1">
        <v>43410</v>
      </c>
      <c r="I16" s="1">
        <v>18738</v>
      </c>
      <c r="J16" s="2">
        <v>459</v>
      </c>
      <c r="K16" s="1">
        <v>4512307</v>
      </c>
      <c r="L16" s="1">
        <v>386027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214500</v>
      </c>
      <c r="D17" s="2"/>
      <c r="E17" s="1">
        <v>8893</v>
      </c>
      <c r="F17" s="2"/>
      <c r="G17" s="1">
        <v>158100</v>
      </c>
      <c r="H17" s="1">
        <v>47507</v>
      </c>
      <c r="I17" s="1">
        <v>16755</v>
      </c>
      <c r="J17" s="2">
        <v>695</v>
      </c>
      <c r="K17" s="1">
        <v>2766038</v>
      </c>
      <c r="L17" s="1">
        <v>216063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197406</v>
      </c>
      <c r="D18" s="2"/>
      <c r="E18" s="1">
        <v>7699</v>
      </c>
      <c r="F18" s="2"/>
      <c r="G18" s="1">
        <v>121093</v>
      </c>
      <c r="H18" s="1">
        <v>68614</v>
      </c>
      <c r="I18" s="1">
        <v>19767</v>
      </c>
      <c r="J18" s="2">
        <v>771</v>
      </c>
      <c r="K18" s="1">
        <v>5282297</v>
      </c>
      <c r="L18" s="1">
        <v>528925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193985</v>
      </c>
      <c r="D19" s="2"/>
      <c r="E19" s="1">
        <v>2973</v>
      </c>
      <c r="F19" s="2"/>
      <c r="G19" s="1">
        <v>81005</v>
      </c>
      <c r="H19" s="1">
        <v>110007</v>
      </c>
      <c r="I19" s="1">
        <v>39563</v>
      </c>
      <c r="J19" s="2">
        <v>606</v>
      </c>
      <c r="K19" s="1">
        <v>1417439</v>
      </c>
      <c r="L19" s="1">
        <v>289085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193386</v>
      </c>
      <c r="D20" s="2"/>
      <c r="E20" s="1">
        <v>3155</v>
      </c>
      <c r="F20" s="2"/>
      <c r="G20" s="1">
        <v>51889</v>
      </c>
      <c r="H20" s="1">
        <v>138342</v>
      </c>
      <c r="I20" s="1">
        <v>31509</v>
      </c>
      <c r="J20" s="2">
        <v>514</v>
      </c>
      <c r="K20" s="1">
        <v>2666686</v>
      </c>
      <c r="L20" s="1">
        <v>434496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14</v>
      </c>
      <c r="C21" s="1">
        <v>183341</v>
      </c>
      <c r="D21" s="2"/>
      <c r="E21" s="1">
        <v>5926</v>
      </c>
      <c r="F21" s="2"/>
      <c r="G21" s="1">
        <v>168634</v>
      </c>
      <c r="H21" s="1">
        <v>8781</v>
      </c>
      <c r="I21" s="1">
        <v>39438</v>
      </c>
      <c r="J21" s="1">
        <v>1275</v>
      </c>
      <c r="K21" s="1">
        <v>2778739</v>
      </c>
      <c r="L21" s="1">
        <v>597733</v>
      </c>
      <c r="M21" s="1">
        <v>4648794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182392</v>
      </c>
      <c r="D22" s="2"/>
      <c r="E22" s="1">
        <v>3655</v>
      </c>
      <c r="F22" s="2"/>
      <c r="G22" s="1">
        <v>20044</v>
      </c>
      <c r="H22" s="1">
        <v>158693</v>
      </c>
      <c r="I22" s="1">
        <v>21369</v>
      </c>
      <c r="J22" s="2">
        <v>428</v>
      </c>
      <c r="K22" s="1">
        <v>2856751</v>
      </c>
      <c r="L22" s="1">
        <v>334690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27</v>
      </c>
      <c r="C23" s="1">
        <v>182108</v>
      </c>
      <c r="D23" s="2"/>
      <c r="E23" s="1">
        <v>4364</v>
      </c>
      <c r="F23" s="2"/>
      <c r="G23" s="1">
        <v>122446</v>
      </c>
      <c r="H23" s="1">
        <v>55298</v>
      </c>
      <c r="I23" s="1">
        <v>27050</v>
      </c>
      <c r="J23" s="2">
        <v>648</v>
      </c>
      <c r="K23" s="1">
        <v>2941037</v>
      </c>
      <c r="L23" s="1">
        <v>436860</v>
      </c>
      <c r="M23" s="1">
        <v>6732219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178023</v>
      </c>
      <c r="D24" s="2"/>
      <c r="E24" s="1">
        <v>3936</v>
      </c>
      <c r="F24" s="2"/>
      <c r="G24" s="1">
        <v>91466</v>
      </c>
      <c r="H24" s="1">
        <v>82621</v>
      </c>
      <c r="I24" s="1">
        <v>34576</v>
      </c>
      <c r="J24" s="2">
        <v>764</v>
      </c>
      <c r="K24" s="1">
        <v>2020577</v>
      </c>
      <c r="L24" s="1">
        <v>392443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159707</v>
      </c>
      <c r="D25" s="2"/>
      <c r="E25" s="1">
        <v>10013</v>
      </c>
      <c r="F25" s="2"/>
      <c r="G25" s="1">
        <v>127054</v>
      </c>
      <c r="H25" s="1">
        <v>22640</v>
      </c>
      <c r="I25" s="1">
        <v>23171</v>
      </c>
      <c r="J25" s="1">
        <v>1453</v>
      </c>
      <c r="K25" s="1">
        <v>3073600</v>
      </c>
      <c r="L25" s="1">
        <v>445934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150672</v>
      </c>
      <c r="D26" s="2"/>
      <c r="E26" s="1">
        <v>2529</v>
      </c>
      <c r="F26" s="2"/>
      <c r="G26" s="1">
        <v>129663</v>
      </c>
      <c r="H26" s="1">
        <v>18480</v>
      </c>
      <c r="I26" s="1">
        <v>26717</v>
      </c>
      <c r="J26" s="2">
        <v>448</v>
      </c>
      <c r="K26" s="1">
        <v>2867411</v>
      </c>
      <c r="L26" s="1">
        <v>508439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146145</v>
      </c>
      <c r="D27" s="2"/>
      <c r="E27" s="1">
        <v>4152</v>
      </c>
      <c r="F27" s="2"/>
      <c r="G27" s="1">
        <v>8199</v>
      </c>
      <c r="H27" s="1">
        <v>133794</v>
      </c>
      <c r="I27" s="1">
        <v>24173</v>
      </c>
      <c r="J27" s="2">
        <v>687</v>
      </c>
      <c r="K27" s="1">
        <v>3452416</v>
      </c>
      <c r="L27" s="1">
        <v>571055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131178</v>
      </c>
      <c r="D28" s="51">
        <v>812</v>
      </c>
      <c r="E28" s="1">
        <v>1733</v>
      </c>
      <c r="F28" s="50">
        <v>16</v>
      </c>
      <c r="G28" s="1">
        <v>93807</v>
      </c>
      <c r="H28" s="1">
        <v>35638</v>
      </c>
      <c r="I28" s="1">
        <v>41577</v>
      </c>
      <c r="J28" s="2">
        <v>549</v>
      </c>
      <c r="K28" s="1">
        <v>983280</v>
      </c>
      <c r="L28" s="1">
        <v>311651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124111</v>
      </c>
      <c r="D29" s="2"/>
      <c r="E29" s="1">
        <v>1345</v>
      </c>
      <c r="F29" s="2"/>
      <c r="G29" s="1">
        <v>107082</v>
      </c>
      <c r="H29" s="1">
        <v>15684</v>
      </c>
      <c r="I29" s="1">
        <v>31365</v>
      </c>
      <c r="J29" s="2">
        <v>340</v>
      </c>
      <c r="K29" s="1">
        <v>1632701</v>
      </c>
      <c r="L29" s="1">
        <v>412614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120500</v>
      </c>
      <c r="D30" s="2"/>
      <c r="E30" s="1">
        <v>3348</v>
      </c>
      <c r="F30" s="2"/>
      <c r="G30" s="1">
        <v>101385</v>
      </c>
      <c r="H30" s="1">
        <v>15767</v>
      </c>
      <c r="I30" s="1">
        <v>40489</v>
      </c>
      <c r="J30" s="1">
        <v>1125</v>
      </c>
      <c r="K30" s="1">
        <v>1046565</v>
      </c>
      <c r="L30" s="1">
        <v>351651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116510</v>
      </c>
      <c r="D31" s="2"/>
      <c r="E31" s="2">
        <v>614</v>
      </c>
      <c r="F31" s="2"/>
      <c r="G31" s="1">
        <v>85299</v>
      </c>
      <c r="H31" s="1">
        <v>30597</v>
      </c>
      <c r="I31" s="1">
        <v>36342</v>
      </c>
      <c r="J31" s="2">
        <v>192</v>
      </c>
      <c r="K31" s="1">
        <v>1488431</v>
      </c>
      <c r="L31" s="1">
        <v>464270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34</v>
      </c>
      <c r="C32" s="1">
        <v>113057</v>
      </c>
      <c r="D32" s="2"/>
      <c r="E32" s="1">
        <v>1958</v>
      </c>
      <c r="F32" s="2"/>
      <c r="G32" s="1">
        <v>100666</v>
      </c>
      <c r="H32" s="1">
        <v>10433</v>
      </c>
      <c r="I32" s="1">
        <v>37463</v>
      </c>
      <c r="J32" s="2">
        <v>649</v>
      </c>
      <c r="K32" s="1">
        <v>1408192</v>
      </c>
      <c r="L32" s="1">
        <v>466628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111571</v>
      </c>
      <c r="D33" s="2"/>
      <c r="E33" s="1">
        <v>2366</v>
      </c>
      <c r="F33" s="2"/>
      <c r="G33" s="1">
        <v>51327</v>
      </c>
      <c r="H33" s="1">
        <v>57878</v>
      </c>
      <c r="I33" s="1">
        <v>14652</v>
      </c>
      <c r="J33" s="2">
        <v>311</v>
      </c>
      <c r="K33" s="1">
        <v>2469146</v>
      </c>
      <c r="L33" s="1">
        <v>324252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18</v>
      </c>
      <c r="C34" s="1">
        <v>109910</v>
      </c>
      <c r="D34" s="2"/>
      <c r="E34" s="1">
        <v>2288</v>
      </c>
      <c r="F34" s="2"/>
      <c r="G34" s="1">
        <v>46069</v>
      </c>
      <c r="H34" s="1">
        <v>61553</v>
      </c>
      <c r="I34" s="1">
        <v>19086</v>
      </c>
      <c r="J34" s="2">
        <v>397</v>
      </c>
      <c r="K34" s="1">
        <v>1236323</v>
      </c>
      <c r="L34" s="1">
        <v>214687</v>
      </c>
      <c r="M34" s="1">
        <v>5758736</v>
      </c>
      <c r="N34" s="6"/>
      <c r="O34" s="6"/>
    </row>
    <row r="35" spans="1:15" ht="15" thickBot="1" x14ac:dyDescent="0.4">
      <c r="A35" s="41">
        <v>31</v>
      </c>
      <c r="B35" s="39" t="s">
        <v>38</v>
      </c>
      <c r="C35" s="1">
        <v>108642</v>
      </c>
      <c r="D35" s="2"/>
      <c r="E35" s="1">
        <v>1489</v>
      </c>
      <c r="F35" s="2"/>
      <c r="G35" s="1">
        <v>18468</v>
      </c>
      <c r="H35" s="1">
        <v>88685</v>
      </c>
      <c r="I35" s="1">
        <v>24317</v>
      </c>
      <c r="J35" s="2">
        <v>333</v>
      </c>
      <c r="K35" s="1">
        <v>2044583</v>
      </c>
      <c r="L35" s="1">
        <v>457639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101479</v>
      </c>
      <c r="D36" s="2"/>
      <c r="E36" s="1">
        <v>1781</v>
      </c>
      <c r="F36" s="2"/>
      <c r="G36" s="1">
        <v>71635</v>
      </c>
      <c r="H36" s="1">
        <v>28063</v>
      </c>
      <c r="I36" s="1">
        <v>32946</v>
      </c>
      <c r="J36" s="2">
        <v>578</v>
      </c>
      <c r="K36" s="1">
        <v>1263183</v>
      </c>
      <c r="L36" s="1">
        <v>410104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86613</v>
      </c>
      <c r="D37" s="51">
        <v>3</v>
      </c>
      <c r="E37" s="1">
        <v>1029</v>
      </c>
      <c r="F37" s="2"/>
      <c r="G37" s="1">
        <v>63986</v>
      </c>
      <c r="H37" s="1">
        <v>21598</v>
      </c>
      <c r="I37" s="1">
        <v>29730</v>
      </c>
      <c r="J37" s="2">
        <v>353</v>
      </c>
      <c r="K37" s="1">
        <v>642782</v>
      </c>
      <c r="L37" s="1">
        <v>220636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71666</v>
      </c>
      <c r="D38" s="51">
        <v>934</v>
      </c>
      <c r="E38" s="2">
        <v>654</v>
      </c>
      <c r="F38" s="50">
        <v>2</v>
      </c>
      <c r="G38" s="1">
        <v>44773</v>
      </c>
      <c r="H38" s="1">
        <v>26239</v>
      </c>
      <c r="I38" s="1">
        <v>37048</v>
      </c>
      <c r="J38" s="2">
        <v>338</v>
      </c>
      <c r="K38" s="1">
        <v>597520</v>
      </c>
      <c r="L38" s="1">
        <v>308890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71207</v>
      </c>
      <c r="D39" s="2"/>
      <c r="E39" s="1">
        <v>4616</v>
      </c>
      <c r="F39" s="2"/>
      <c r="G39" s="1">
        <v>44923</v>
      </c>
      <c r="H39" s="1">
        <v>21668</v>
      </c>
      <c r="I39" s="1">
        <v>19972</v>
      </c>
      <c r="J39" s="1">
        <v>1295</v>
      </c>
      <c r="K39" s="1">
        <v>2284896</v>
      </c>
      <c r="L39" s="1">
        <v>640873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65088</v>
      </c>
      <c r="D40" s="2"/>
      <c r="E40" s="2">
        <v>630</v>
      </c>
      <c r="F40" s="2"/>
      <c r="G40" s="1">
        <v>30218</v>
      </c>
      <c r="H40" s="1">
        <v>34240</v>
      </c>
      <c r="I40" s="1">
        <v>36422</v>
      </c>
      <c r="J40" s="2">
        <v>353</v>
      </c>
      <c r="K40" s="1">
        <v>526012</v>
      </c>
      <c r="L40" s="1">
        <v>294344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47324</v>
      </c>
      <c r="D41" s="2"/>
      <c r="E41" s="2">
        <v>437</v>
      </c>
      <c r="F41" s="2"/>
      <c r="G41" s="1">
        <v>33749</v>
      </c>
      <c r="H41" s="1">
        <v>13138</v>
      </c>
      <c r="I41" s="1">
        <v>53494</v>
      </c>
      <c r="J41" s="2">
        <v>494</v>
      </c>
      <c r="K41" s="1">
        <v>262165</v>
      </c>
      <c r="L41" s="1">
        <v>296346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47232</v>
      </c>
      <c r="D42" s="2"/>
      <c r="E42" s="1">
        <v>1026</v>
      </c>
      <c r="F42" s="2"/>
      <c r="G42" s="1">
        <v>21623</v>
      </c>
      <c r="H42" s="1">
        <v>24583</v>
      </c>
      <c r="I42" s="1">
        <v>22525</v>
      </c>
      <c r="J42" s="2">
        <v>489</v>
      </c>
      <c r="K42" s="1">
        <v>1182514</v>
      </c>
      <c r="L42" s="1">
        <v>563953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37</v>
      </c>
      <c r="C43" s="1">
        <v>45429</v>
      </c>
      <c r="D43" s="2"/>
      <c r="E43" s="2">
        <v>691</v>
      </c>
      <c r="F43" s="2"/>
      <c r="G43" s="2" t="s">
        <v>104</v>
      </c>
      <c r="H43" s="2" t="s">
        <v>104</v>
      </c>
      <c r="I43" s="1">
        <v>10771</v>
      </c>
      <c r="J43" s="2">
        <v>164</v>
      </c>
      <c r="K43" s="1">
        <v>867792</v>
      </c>
      <c r="L43" s="1">
        <v>205748</v>
      </c>
      <c r="M43" s="1">
        <v>4217737</v>
      </c>
      <c r="N43" s="5"/>
      <c r="O43" s="6"/>
    </row>
    <row r="44" spans="1:15" ht="15" thickBot="1" x14ac:dyDescent="0.4">
      <c r="A44" s="41">
        <v>40</v>
      </c>
      <c r="B44" s="39" t="s">
        <v>53</v>
      </c>
      <c r="C44" s="1">
        <v>45043</v>
      </c>
      <c r="D44" s="2"/>
      <c r="E44" s="2">
        <v>531</v>
      </c>
      <c r="F44" s="2"/>
      <c r="G44" s="1">
        <v>36142</v>
      </c>
      <c r="H44" s="1">
        <v>8370</v>
      </c>
      <c r="I44" s="1">
        <v>59107</v>
      </c>
      <c r="J44" s="2">
        <v>697</v>
      </c>
      <c r="K44" s="1">
        <v>295793</v>
      </c>
      <c r="L44" s="1">
        <v>388148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33495</v>
      </c>
      <c r="D45" s="2"/>
      <c r="E45" s="2">
        <v>376</v>
      </c>
      <c r="F45" s="2"/>
      <c r="G45" s="1">
        <v>21398</v>
      </c>
      <c r="H45" s="1">
        <v>11721</v>
      </c>
      <c r="I45" s="1">
        <v>31340</v>
      </c>
      <c r="J45" s="2">
        <v>352</v>
      </c>
      <c r="K45" s="1">
        <v>501704</v>
      </c>
      <c r="L45" s="1">
        <v>469418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32874</v>
      </c>
      <c r="D46" s="2"/>
      <c r="E46" s="1">
        <v>1201</v>
      </c>
      <c r="F46" s="2"/>
      <c r="G46" s="1">
        <v>2792</v>
      </c>
      <c r="H46" s="1">
        <v>28881</v>
      </c>
      <c r="I46" s="1">
        <v>31032</v>
      </c>
      <c r="J46" s="1">
        <v>1134</v>
      </c>
      <c r="K46" s="1">
        <v>1124307</v>
      </c>
      <c r="L46" s="1">
        <v>1061307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25126</v>
      </c>
      <c r="D47" s="2"/>
      <c r="E47" s="2">
        <v>710</v>
      </c>
      <c r="F47" s="2"/>
      <c r="G47" s="1">
        <v>13291</v>
      </c>
      <c r="H47" s="1">
        <v>11125</v>
      </c>
      <c r="I47" s="1">
        <v>25803</v>
      </c>
      <c r="J47" s="2">
        <v>729</v>
      </c>
      <c r="K47" s="1">
        <v>351177</v>
      </c>
      <c r="L47" s="1">
        <v>360639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24883</v>
      </c>
      <c r="D48" s="2"/>
      <c r="E48" s="2">
        <v>457</v>
      </c>
      <c r="F48" s="2"/>
      <c r="G48" s="1">
        <v>19011</v>
      </c>
      <c r="H48" s="1">
        <v>5415</v>
      </c>
      <c r="I48" s="1">
        <v>13884</v>
      </c>
      <c r="J48" s="2">
        <v>255</v>
      </c>
      <c r="K48" s="1">
        <v>785622</v>
      </c>
      <c r="L48" s="1">
        <v>438369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17369</v>
      </c>
      <c r="D49" s="2"/>
      <c r="E49" s="2">
        <v>646</v>
      </c>
      <c r="F49" s="2"/>
      <c r="G49" s="1">
        <v>13349</v>
      </c>
      <c r="H49" s="1">
        <v>3374</v>
      </c>
      <c r="I49" s="1">
        <v>24611</v>
      </c>
      <c r="J49" s="2">
        <v>915</v>
      </c>
      <c r="K49" s="1">
        <v>525246</v>
      </c>
      <c r="L49" s="1">
        <v>744239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15622</v>
      </c>
      <c r="D50" s="2"/>
      <c r="E50" s="2">
        <v>83</v>
      </c>
      <c r="F50" s="2"/>
      <c r="G50" s="1">
        <v>6457</v>
      </c>
      <c r="H50" s="1">
        <v>9082</v>
      </c>
      <c r="I50" s="1">
        <v>21355</v>
      </c>
      <c r="J50" s="2">
        <v>113</v>
      </c>
      <c r="K50" s="1">
        <v>604207</v>
      </c>
      <c r="L50" s="1">
        <v>825933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15154</v>
      </c>
      <c r="D51" s="2"/>
      <c r="E51" s="2">
        <v>219</v>
      </c>
      <c r="F51" s="2"/>
      <c r="G51" s="1">
        <v>11824</v>
      </c>
      <c r="H51" s="1">
        <v>3111</v>
      </c>
      <c r="I51" s="1">
        <v>10703</v>
      </c>
      <c r="J51" s="2">
        <v>155</v>
      </c>
      <c r="K51" s="1">
        <v>533672</v>
      </c>
      <c r="L51" s="1">
        <v>376921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13723</v>
      </c>
      <c r="D52" s="2"/>
      <c r="E52" s="2">
        <v>87</v>
      </c>
      <c r="F52" s="2"/>
      <c r="G52" s="1">
        <v>8676</v>
      </c>
      <c r="H52" s="1">
        <v>4960</v>
      </c>
      <c r="I52" s="1">
        <v>23711</v>
      </c>
      <c r="J52" s="2">
        <v>150</v>
      </c>
      <c r="K52" s="1">
        <v>250713</v>
      </c>
      <c r="L52" s="1">
        <v>433191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11214</v>
      </c>
      <c r="D53" s="2"/>
      <c r="E53" s="2">
        <v>483</v>
      </c>
      <c r="F53" s="2"/>
      <c r="G53" s="1">
        <v>9379</v>
      </c>
      <c r="H53" s="1">
        <v>1352</v>
      </c>
      <c r="I53" s="1">
        <v>8247</v>
      </c>
      <c r="J53" s="2">
        <v>355</v>
      </c>
      <c r="K53" s="1">
        <v>379341</v>
      </c>
      <c r="L53" s="1">
        <v>278986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6715</v>
      </c>
      <c r="D54" s="2"/>
      <c r="E54" s="2">
        <v>147</v>
      </c>
      <c r="F54" s="2"/>
      <c r="G54" s="1">
        <v>5554</v>
      </c>
      <c r="H54" s="1">
        <v>1014</v>
      </c>
      <c r="I54" s="1">
        <v>4995</v>
      </c>
      <c r="J54" s="2">
        <v>109</v>
      </c>
      <c r="K54" s="1">
        <v>634829</v>
      </c>
      <c r="L54" s="1">
        <v>472269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2196</v>
      </c>
      <c r="D55" s="2"/>
      <c r="E55" s="2">
        <v>58</v>
      </c>
      <c r="F55" s="2"/>
      <c r="G55" s="1">
        <v>1816</v>
      </c>
      <c r="H55" s="2">
        <v>322</v>
      </c>
      <c r="I55" s="1">
        <v>3519</v>
      </c>
      <c r="J55" s="2">
        <v>93</v>
      </c>
      <c r="K55" s="1">
        <v>190108</v>
      </c>
      <c r="L55" s="1">
        <v>304666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66661</v>
      </c>
      <c r="D56" s="2"/>
      <c r="E56" s="2">
        <v>832</v>
      </c>
      <c r="F56" s="2"/>
      <c r="G56" s="2" t="s">
        <v>104</v>
      </c>
      <c r="H56" s="2" t="s">
        <v>104</v>
      </c>
      <c r="I56" s="1">
        <v>19682</v>
      </c>
      <c r="J56" s="2">
        <v>246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4690</v>
      </c>
      <c r="D57" s="2"/>
      <c r="E57" s="2">
        <v>79</v>
      </c>
      <c r="F57" s="2"/>
      <c r="G57" s="1">
        <v>2666</v>
      </c>
      <c r="H57" s="1">
        <v>1945</v>
      </c>
      <c r="I57" s="2"/>
      <c r="J57" s="2"/>
      <c r="K57" s="1">
        <v>67563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1376</v>
      </c>
      <c r="D58" s="13"/>
      <c r="E58" s="13">
        <v>21</v>
      </c>
      <c r="F58" s="13"/>
      <c r="G58" s="29">
        <v>1320</v>
      </c>
      <c r="H58" s="13">
        <v>35</v>
      </c>
      <c r="I58" s="13"/>
      <c r="J58" s="13"/>
      <c r="K58" s="29">
        <v>24460</v>
      </c>
      <c r="L58" s="13"/>
      <c r="M58" s="13"/>
      <c r="N58" s="54"/>
      <c r="O58" s="32"/>
    </row>
  </sheetData>
  <mergeCells count="2">
    <mergeCell ref="P1:R1"/>
    <mergeCell ref="U1:Y1"/>
  </mergeCells>
  <hyperlinks>
    <hyperlink ref="B5" r:id="rId1" display="https://www.worldometers.info/coronavirus/usa/texas/" xr:uid="{700117D8-52D6-4ABB-B5B5-742FB20882D8}"/>
    <hyperlink ref="B6" r:id="rId2" display="https://www.worldometers.info/coronavirus/usa/california/" xr:uid="{F7084C52-FF9E-464E-871B-85004727C8D4}"/>
    <hyperlink ref="B7" r:id="rId3" display="https://www.worldometers.info/coronavirus/usa/florida/" xr:uid="{62D6B093-F227-46BA-9CA6-CFCA5F3E2D8F}"/>
    <hyperlink ref="B8" r:id="rId4" display="https://www.worldometers.info/coronavirus/usa/new-york/" xr:uid="{C1A1A8B0-8FBF-4D67-A247-9C53E53AEC19}"/>
    <hyperlink ref="B9" r:id="rId5" display="https://www.worldometers.info/coronavirus/usa/illinois/" xr:uid="{771EC3EC-3544-47B8-9B57-25031BD5EEB4}"/>
    <hyperlink ref="B10" r:id="rId6" display="https://www.worldometers.info/coronavirus/usa/georgia/" xr:uid="{E99AF392-5AC1-4C7E-9BBB-20BA00D8B339}"/>
    <hyperlink ref="B11" r:id="rId7" display="https://www.worldometers.info/coronavirus/usa/north-carolina/" xr:uid="{98FDBC2B-21CE-4030-AA08-2A20F624DBA6}"/>
    <hyperlink ref="B12" r:id="rId8" display="https://www.worldometers.info/coronavirus/usa/tennessee/" xr:uid="{CD70BAD0-EC22-4A4A-B8BE-EFFF47582E34}"/>
    <hyperlink ref="B13" r:id="rId9" display="https://www.worldometers.info/coronavirus/usa/arizona/" xr:uid="{002C8C5F-C9EF-438F-A4BB-ACE93FF17AC7}"/>
    <hyperlink ref="B14" r:id="rId10" display="https://www.worldometers.info/coronavirus/usa/new-jersey/" xr:uid="{D5F5542F-5F9E-4B1B-8380-492188215854}"/>
    <hyperlink ref="B15" r:id="rId11" display="https://www.worldometers.info/coronavirus/usa/wisconsin/" xr:uid="{C55ED3EA-C91C-4679-9CE1-2E132D6BEAF5}"/>
    <hyperlink ref="B16" r:id="rId12" display="https://www.worldometers.info/coronavirus/usa/ohio/" xr:uid="{024979FB-D940-4165-B553-5FBA849F1660}"/>
    <hyperlink ref="B17" r:id="rId13" display="https://www.worldometers.info/coronavirus/usa/pennsylvania/" xr:uid="{E5ECC6A2-7A8E-4FA2-9D74-493BD061B343}"/>
    <hyperlink ref="B18" r:id="rId14" display="https://www.worldometers.info/coronavirus/usa/michigan/" xr:uid="{8CFB3F80-CCEE-4C6C-B0FA-680AFEAE0A66}"/>
    <hyperlink ref="B19" r:id="rId15" display="https://www.worldometers.info/coronavirus/usa/alabama/" xr:uid="{2CB6F8F7-4B1A-4A9D-9DD0-CEC246093A36}"/>
    <hyperlink ref="B20" r:id="rId16" display="https://www.worldometers.info/coronavirus/usa/missouri/" xr:uid="{911D7D8B-0B66-434C-B6C3-D0602393608A}"/>
    <hyperlink ref="B21" r:id="rId17" display="https://www.worldometers.info/coronavirus/usa/louisiana/" xr:uid="{0B4E647C-0D76-4AE7-B2A8-26358451D59C}"/>
    <hyperlink ref="B22" r:id="rId18" display="https://www.worldometers.info/coronavirus/usa/virginia/" xr:uid="{96989BE1-794B-49FC-AB0C-8CD166F77E7A}"/>
    <hyperlink ref="B23" r:id="rId19" display="https://www.worldometers.info/coronavirus/usa/indiana/" xr:uid="{6D92FCEE-A98D-47E7-8512-FB7B0C2675A3}"/>
    <hyperlink ref="B24" r:id="rId20" display="https://www.worldometers.info/coronavirus/usa/south-carolina/" xr:uid="{4C4F3645-0473-4908-84CE-BF87098C4B7C}"/>
    <hyperlink ref="B25" r:id="rId21" display="https://www.worldometers.info/coronavirus/usa/massachusetts/" xr:uid="{1B8102C1-9DCC-4960-B0BC-EC4A68E5A316}"/>
    <hyperlink ref="B26" r:id="rId22" display="https://www.worldometers.info/coronavirus/usa/minnesota/" xr:uid="{507DA5F6-E2C9-46D2-BFB2-E81BB7570C86}"/>
    <hyperlink ref="B27" r:id="rId23" display="https://www.worldometers.info/coronavirus/usa/maryland/" xr:uid="{69FCAB66-B485-4200-98EC-AE9CE1E57FEB}"/>
    <hyperlink ref="B28" r:id="rId24" display="https://www.worldometers.info/coronavirus/usa/iowa/" xr:uid="{2590A204-DBAA-42DC-99E3-70596064EC09}"/>
    <hyperlink ref="B29" r:id="rId25" display="https://www.worldometers.info/coronavirus/usa/oklahoma/" xr:uid="{C1CDA958-CC7A-40EB-BFED-225BC56ED6E8}"/>
    <hyperlink ref="B30" r:id="rId26" display="https://www.worldometers.info/coronavirus/usa/mississippi/" xr:uid="{03C2F826-2B2C-4C7F-B156-B5F660B028CE}"/>
    <hyperlink ref="B31" r:id="rId27" display="https://www.worldometers.info/coronavirus/usa/utah/" xr:uid="{8D64EE66-1ACF-4B19-8DF6-5BDE15788F42}"/>
    <hyperlink ref="B32" r:id="rId28" display="https://www.worldometers.info/coronavirus/usa/arkansas/" xr:uid="{29EE14E9-3934-4F93-B061-BD79B6E17346}"/>
    <hyperlink ref="B33" r:id="rId29" display="https://www.worldometers.info/coronavirus/usa/washington/" xr:uid="{1EF820B1-B1A2-46A7-964A-4749CF66F65E}"/>
    <hyperlink ref="B34" r:id="rId30" display="https://www.worldometers.info/coronavirus/usa/colorado/" xr:uid="{EFC01C16-E1A9-4E86-BB4E-E9D3984D0C1E}"/>
    <hyperlink ref="B35" r:id="rId31" display="https://www.worldometers.info/coronavirus/usa/kentucky/" xr:uid="{AD207784-2E7B-4502-86C6-537FEAB28FD9}"/>
    <hyperlink ref="B36" r:id="rId32" display="https://www.worldometers.info/coronavirus/usa/nevada/" xr:uid="{075471CF-B9DE-4A7C-BD32-2A7053D257EC}"/>
    <hyperlink ref="B37" r:id="rId33" display="https://www.worldometers.info/coronavirus/usa/kansas/" xr:uid="{64F71C17-688C-496F-9620-0CBEB2953618}"/>
    <hyperlink ref="B38" r:id="rId34" display="https://www.worldometers.info/coronavirus/usa/nebraska/" xr:uid="{76C932F2-3433-4325-8CC5-E8455FCADA67}"/>
    <hyperlink ref="B39" r:id="rId35" display="https://www.worldometers.info/coronavirus/usa/connecticut/" xr:uid="{EEF84CCC-B4DE-4E02-816F-32CFDAD54576}"/>
    <hyperlink ref="B40" r:id="rId36" display="https://www.worldometers.info/coronavirus/usa/idaho/" xr:uid="{2E022C83-EA7E-4CB8-8023-080B5AC190F8}"/>
    <hyperlink ref="B41" r:id="rId37" display="https://www.worldometers.info/coronavirus/usa/south-dakota/" xr:uid="{AD4C9C89-4441-407E-BB09-E85A2494F206}"/>
    <hyperlink ref="B42" r:id="rId38" display="https://www.worldometers.info/coronavirus/usa/new-mexico/" xr:uid="{5CC7BAA8-548D-4C90-B9E2-E904CA42F92A}"/>
    <hyperlink ref="B43" r:id="rId39" display="https://www.worldometers.info/coronavirus/usa/oregon/" xr:uid="{CE15D2B9-0EEA-4E58-BDAC-9BD6BD17AB3C}"/>
    <hyperlink ref="B44" r:id="rId40" display="https://www.worldometers.info/coronavirus/usa/north-dakota/" xr:uid="{DC01A653-0783-4F4A-9ACF-62B3F04CE65B}"/>
    <hyperlink ref="B45" r:id="rId41" display="https://www.worldometers.info/coronavirus/usa/montana/" xr:uid="{E8C22A86-8676-4123-A4C7-7547A4A3C796}"/>
    <hyperlink ref="B46" r:id="rId42" display="https://www.worldometers.info/coronavirus/usa/rhode-island/" xr:uid="{D4FE5FD5-1A2D-4763-B740-E3628B9D1B16}"/>
    <hyperlink ref="B47" r:id="rId43" display="https://www.worldometers.info/coronavirus/usa/delaware/" xr:uid="{BFEA05E0-A6D9-4772-84A2-745AFD2B00CD}"/>
    <hyperlink ref="B48" r:id="rId44" display="https://www.worldometers.info/coronavirus/usa/west-virginia/" xr:uid="{BD1BADE8-AFD7-48A4-A975-310A5FB7D12D}"/>
    <hyperlink ref="B49" r:id="rId45" display="https://www.worldometers.info/coronavirus/usa/district-of-columbia/" xr:uid="{99D40D6F-8244-431B-977B-AA21E7A07B19}"/>
    <hyperlink ref="B50" r:id="rId46" display="https://www.worldometers.info/coronavirus/usa/alaska/" xr:uid="{3E9037A9-D5BB-4993-B5DB-8B939098EB94}"/>
    <hyperlink ref="B51" r:id="rId47" display="https://www.worldometers.info/coronavirus/usa/hawaii/" xr:uid="{53E4C305-A9D3-4767-81E6-2584AD18EE8F}"/>
    <hyperlink ref="B52" r:id="rId48" display="https://www.worldometers.info/coronavirus/usa/wyoming/" xr:uid="{0FC9EA79-E576-480B-8652-0693780F5F05}"/>
    <hyperlink ref="B53" r:id="rId49" display="https://www.worldometers.info/coronavirus/usa/new-hampshire/" xr:uid="{E2D3A1AF-D8B7-4E30-A15B-72769A9D1571}"/>
    <hyperlink ref="B54" r:id="rId50" display="https://www.worldometers.info/coronavirus/usa/maine/" xr:uid="{11479336-609F-49F5-B5EA-16289FE1DBFE}"/>
    <hyperlink ref="B55" r:id="rId51" display="https://www.worldometers.info/coronavirus/usa/vermont/" xr:uid="{4AF75CC5-6963-47AA-A797-DF83CD191AC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193985</v>
      </c>
      <c r="C2" s="2"/>
      <c r="D2" s="1">
        <v>2973</v>
      </c>
      <c r="E2" s="2"/>
      <c r="F2" s="1">
        <v>81005</v>
      </c>
      <c r="G2" s="1">
        <v>110007</v>
      </c>
      <c r="H2" s="1">
        <v>39563</v>
      </c>
      <c r="I2" s="2">
        <v>606</v>
      </c>
      <c r="J2" s="1">
        <v>1417439</v>
      </c>
      <c r="K2" s="1">
        <v>289085</v>
      </c>
      <c r="L2" s="1">
        <v>4903185</v>
      </c>
      <c r="M2" s="42"/>
      <c r="N2" s="35">
        <f>IFERROR(B2/J2,0)</f>
        <v>0.13685597757646009</v>
      </c>
      <c r="O2" s="36">
        <f>IFERROR(I2/H2,0)</f>
        <v>1.5317341960923084E-2</v>
      </c>
      <c r="P2" s="34">
        <f>D2*250</f>
        <v>743250</v>
      </c>
      <c r="Q2" s="37">
        <f>ABS(P2-B2)/B2</f>
        <v>2.8314818156042993</v>
      </c>
    </row>
    <row r="3" spans="1:17" ht="15" thickBot="1" x14ac:dyDescent="0.35">
      <c r="A3" s="39" t="s">
        <v>52</v>
      </c>
      <c r="B3" s="1">
        <v>15622</v>
      </c>
      <c r="C3" s="2"/>
      <c r="D3" s="2">
        <v>83</v>
      </c>
      <c r="E3" s="2"/>
      <c r="F3" s="1">
        <v>6457</v>
      </c>
      <c r="G3" s="1">
        <v>9082</v>
      </c>
      <c r="H3" s="1">
        <v>21355</v>
      </c>
      <c r="I3" s="2">
        <v>113</v>
      </c>
      <c r="J3" s="1">
        <v>604207</v>
      </c>
      <c r="K3" s="1">
        <v>825933</v>
      </c>
      <c r="L3" s="1">
        <v>731545</v>
      </c>
      <c r="M3" s="42"/>
      <c r="N3" s="35">
        <f>IFERROR(B3/J3,0)</f>
        <v>2.5855377378944635E-2</v>
      </c>
      <c r="O3" s="36">
        <f>IFERROR(I3/H3,0)</f>
        <v>5.2915008194802157E-3</v>
      </c>
      <c r="P3" s="34">
        <f>D3*250</f>
        <v>20750</v>
      </c>
      <c r="Q3" s="37">
        <f>ABS(P3-B3)/B3</f>
        <v>0.32825502496479325</v>
      </c>
    </row>
    <row r="4" spans="1:17" ht="15" thickBot="1" x14ac:dyDescent="0.35">
      <c r="A4" s="39" t="s">
        <v>33</v>
      </c>
      <c r="B4" s="1">
        <v>247473</v>
      </c>
      <c r="C4" s="2"/>
      <c r="D4" s="1">
        <v>5981</v>
      </c>
      <c r="E4" s="2"/>
      <c r="F4" s="1">
        <v>41159</v>
      </c>
      <c r="G4" s="1">
        <v>200333</v>
      </c>
      <c r="H4" s="1">
        <v>34000</v>
      </c>
      <c r="I4" s="2">
        <v>822</v>
      </c>
      <c r="J4" s="1">
        <v>2105990</v>
      </c>
      <c r="K4" s="1">
        <v>289335</v>
      </c>
      <c r="L4" s="1">
        <v>7278717</v>
      </c>
      <c r="M4" s="42"/>
      <c r="N4" s="35">
        <f>IFERROR(B4/J4,0)</f>
        <v>0.11750910498150513</v>
      </c>
      <c r="O4" s="36">
        <f>IFERROR(I4/H4,0)</f>
        <v>2.4176470588235296E-2</v>
      </c>
      <c r="P4" s="34">
        <f>D4*250</f>
        <v>1495250</v>
      </c>
      <c r="Q4" s="37">
        <f>ABS(P4-B4)/B4</f>
        <v>5.0420732766806884</v>
      </c>
    </row>
    <row r="5" spans="1:17" ht="12.5" customHeight="1" thickBot="1" x14ac:dyDescent="0.35">
      <c r="A5" s="39" t="s">
        <v>34</v>
      </c>
      <c r="B5" s="1">
        <v>113057</v>
      </c>
      <c r="C5" s="2"/>
      <c r="D5" s="1">
        <v>1958</v>
      </c>
      <c r="E5" s="2"/>
      <c r="F5" s="1">
        <v>100666</v>
      </c>
      <c r="G5" s="1">
        <v>10433</v>
      </c>
      <c r="H5" s="1">
        <v>37463</v>
      </c>
      <c r="I5" s="2">
        <v>649</v>
      </c>
      <c r="J5" s="1">
        <v>1408192</v>
      </c>
      <c r="K5" s="1">
        <v>466628</v>
      </c>
      <c r="L5" s="1">
        <v>3017804</v>
      </c>
      <c r="M5" s="42"/>
      <c r="N5" s="35">
        <f>IFERROR(B5/J5,0)</f>
        <v>8.0285216788619732E-2</v>
      </c>
      <c r="O5" s="36">
        <f>IFERROR(I5/H5,0)</f>
        <v>1.7323759442650081E-2</v>
      </c>
      <c r="P5" s="34">
        <f>D5*250</f>
        <v>489500</v>
      </c>
      <c r="Q5" s="37">
        <f>ABS(P5-B5)/B5</f>
        <v>3.3296744120222543</v>
      </c>
    </row>
    <row r="6" spans="1:17" ht="15" thickBot="1" x14ac:dyDescent="0.35">
      <c r="A6" s="39" t="s">
        <v>10</v>
      </c>
      <c r="B6" s="1">
        <v>936843</v>
      </c>
      <c r="C6" s="2"/>
      <c r="D6" s="1">
        <v>17672</v>
      </c>
      <c r="E6" s="2"/>
      <c r="F6" s="1">
        <v>479818</v>
      </c>
      <c r="G6" s="1">
        <v>439353</v>
      </c>
      <c r="H6" s="1">
        <v>23710</v>
      </c>
      <c r="I6" s="2">
        <v>447</v>
      </c>
      <c r="J6" s="1">
        <v>18743315</v>
      </c>
      <c r="K6" s="1">
        <v>474368</v>
      </c>
      <c r="L6" s="1">
        <v>39512223</v>
      </c>
      <c r="M6" s="42"/>
      <c r="N6" s="35">
        <f>IFERROR(B6/J6,0)</f>
        <v>4.9982780527350681E-2</v>
      </c>
      <c r="O6" s="36">
        <f>IFERROR(I6/H6,0)</f>
        <v>1.8852804723745255E-2</v>
      </c>
      <c r="P6" s="34">
        <f>D6*250</f>
        <v>4418000</v>
      </c>
      <c r="Q6" s="37">
        <f>ABS(P6-B6)/B6</f>
        <v>3.7158381927388047</v>
      </c>
    </row>
    <row r="7" spans="1:17" ht="15" thickBot="1" x14ac:dyDescent="0.35">
      <c r="A7" s="39" t="s">
        <v>18</v>
      </c>
      <c r="B7" s="1">
        <v>109910</v>
      </c>
      <c r="C7" s="2"/>
      <c r="D7" s="1">
        <v>2288</v>
      </c>
      <c r="E7" s="2"/>
      <c r="F7" s="1">
        <v>46069</v>
      </c>
      <c r="G7" s="1">
        <v>61553</v>
      </c>
      <c r="H7" s="1">
        <v>19086</v>
      </c>
      <c r="I7" s="2">
        <v>397</v>
      </c>
      <c r="J7" s="1">
        <v>1236323</v>
      </c>
      <c r="K7" s="1">
        <v>214687</v>
      </c>
      <c r="L7" s="1">
        <v>5758736</v>
      </c>
      <c r="M7" s="42"/>
      <c r="N7" s="35">
        <f>IFERROR(B7/J7,0)</f>
        <v>8.8900716075006284E-2</v>
      </c>
      <c r="O7" s="36">
        <f>IFERROR(I7/H7,0)</f>
        <v>2.0800586817562611E-2</v>
      </c>
      <c r="P7" s="34">
        <f>D7*250</f>
        <v>572000</v>
      </c>
      <c r="Q7" s="37">
        <f>ABS(P7-B7)/B7</f>
        <v>4.2042580292966969</v>
      </c>
    </row>
    <row r="8" spans="1:17" ht="15" thickBot="1" x14ac:dyDescent="0.35">
      <c r="A8" s="39" t="s">
        <v>23</v>
      </c>
      <c r="B8" s="1">
        <v>71207</v>
      </c>
      <c r="C8" s="2"/>
      <c r="D8" s="1">
        <v>4616</v>
      </c>
      <c r="E8" s="2"/>
      <c r="F8" s="1">
        <v>44923</v>
      </c>
      <c r="G8" s="1">
        <v>21668</v>
      </c>
      <c r="H8" s="1">
        <v>19972</v>
      </c>
      <c r="I8" s="1">
        <v>1295</v>
      </c>
      <c r="J8" s="1">
        <v>2284896</v>
      </c>
      <c r="K8" s="1">
        <v>640873</v>
      </c>
      <c r="L8" s="1">
        <v>3565287</v>
      </c>
      <c r="M8" s="42"/>
      <c r="N8" s="35">
        <f>IFERROR(B8/J8,0)</f>
        <v>3.1164219290506001E-2</v>
      </c>
      <c r="O8" s="36">
        <f>IFERROR(I8/H8,0)</f>
        <v>6.4840777087923088E-2</v>
      </c>
      <c r="P8" s="34">
        <f>D8*250</f>
        <v>1154000</v>
      </c>
      <c r="Q8" s="37">
        <f>ABS(P8-B8)/B8</f>
        <v>15.206271855295125</v>
      </c>
    </row>
    <row r="9" spans="1:17" ht="15" thickBot="1" x14ac:dyDescent="0.35">
      <c r="A9" s="39" t="s">
        <v>43</v>
      </c>
      <c r="B9" s="1">
        <v>25126</v>
      </c>
      <c r="C9" s="2"/>
      <c r="D9" s="2">
        <v>710</v>
      </c>
      <c r="E9" s="2"/>
      <c r="F9" s="1">
        <v>13291</v>
      </c>
      <c r="G9" s="1">
        <v>11125</v>
      </c>
      <c r="H9" s="1">
        <v>25803</v>
      </c>
      <c r="I9" s="2">
        <v>729</v>
      </c>
      <c r="J9" s="1">
        <v>351177</v>
      </c>
      <c r="K9" s="1">
        <v>360639</v>
      </c>
      <c r="L9" s="1">
        <v>973764</v>
      </c>
      <c r="M9" s="42"/>
      <c r="N9" s="35">
        <f>IFERROR(B9/J9,0)</f>
        <v>7.1547965840587507E-2</v>
      </c>
      <c r="O9" s="36">
        <f>IFERROR(I9/H9,0)</f>
        <v>2.8252528775723752E-2</v>
      </c>
      <c r="P9" s="34">
        <f>D9*250</f>
        <v>177500</v>
      </c>
      <c r="Q9" s="37">
        <f>ABS(P9-B9)/B9</f>
        <v>6.0643954469473851</v>
      </c>
    </row>
    <row r="10" spans="1:17" ht="15" thickBot="1" x14ac:dyDescent="0.35">
      <c r="A10" s="39" t="s">
        <v>63</v>
      </c>
      <c r="B10" s="1">
        <v>17369</v>
      </c>
      <c r="C10" s="2"/>
      <c r="D10" s="2">
        <v>646</v>
      </c>
      <c r="E10" s="2"/>
      <c r="F10" s="1">
        <v>13349</v>
      </c>
      <c r="G10" s="1">
        <v>3374</v>
      </c>
      <c r="H10" s="1">
        <v>24611</v>
      </c>
      <c r="I10" s="2">
        <v>915</v>
      </c>
      <c r="J10" s="1">
        <v>525246</v>
      </c>
      <c r="K10" s="1">
        <v>744239</v>
      </c>
      <c r="L10" s="1">
        <v>705749</v>
      </c>
      <c r="M10" s="42"/>
      <c r="N10" s="35">
        <f>IFERROR(B10/J10,0)</f>
        <v>3.3068314656370536E-2</v>
      </c>
      <c r="O10" s="36">
        <f>IFERROR(I10/H10,0)</f>
        <v>3.7178497419852914E-2</v>
      </c>
      <c r="P10" s="34">
        <f>D10*250</f>
        <v>161500</v>
      </c>
      <c r="Q10" s="37">
        <f>ABS(P10-B10)/B10</f>
        <v>8.2981749093212045</v>
      </c>
    </row>
    <row r="11" spans="1:17" ht="15" thickBot="1" x14ac:dyDescent="0.35">
      <c r="A11" s="39" t="s">
        <v>13</v>
      </c>
      <c r="B11" s="1">
        <v>807412</v>
      </c>
      <c r="C11" s="2"/>
      <c r="D11" s="1">
        <v>16796</v>
      </c>
      <c r="E11" s="2"/>
      <c r="F11" s="1">
        <v>571542</v>
      </c>
      <c r="G11" s="1">
        <v>219074</v>
      </c>
      <c r="H11" s="1">
        <v>37593</v>
      </c>
      <c r="I11" s="2">
        <v>782</v>
      </c>
      <c r="J11" s="1">
        <v>9979348</v>
      </c>
      <c r="K11" s="1">
        <v>464637</v>
      </c>
      <c r="L11" s="1">
        <v>21477737</v>
      </c>
      <c r="M11" s="42"/>
      <c r="N11" s="35">
        <f>IFERROR(B11/J11,0)</f>
        <v>8.0908291804234103E-2</v>
      </c>
      <c r="O11" s="36">
        <f>IFERROR(I11/H11,0)</f>
        <v>2.0801745005719151E-2</v>
      </c>
      <c r="P11" s="34">
        <f>D11*250</f>
        <v>4199000</v>
      </c>
      <c r="Q11" s="37">
        <f>ABS(P11-B11)/B11</f>
        <v>4.2005667490698677</v>
      </c>
    </row>
    <row r="12" spans="1:17" ht="15" thickBot="1" x14ac:dyDescent="0.35">
      <c r="A12" s="39" t="s">
        <v>16</v>
      </c>
      <c r="B12" s="1">
        <v>361982</v>
      </c>
      <c r="C12" s="2"/>
      <c r="D12" s="1">
        <v>7981</v>
      </c>
      <c r="E12" s="2"/>
      <c r="F12" s="1">
        <v>207851</v>
      </c>
      <c r="G12" s="1">
        <v>146150</v>
      </c>
      <c r="H12" s="1">
        <v>34093</v>
      </c>
      <c r="I12" s="2">
        <v>752</v>
      </c>
      <c r="J12" s="1">
        <v>3916692</v>
      </c>
      <c r="K12" s="1">
        <v>368893</v>
      </c>
      <c r="L12" s="1">
        <v>10617423</v>
      </c>
      <c r="M12" s="42"/>
      <c r="N12" s="35">
        <f>IFERROR(B12/J12,0)</f>
        <v>9.2420338387598513E-2</v>
      </c>
      <c r="O12" s="36">
        <f>IFERROR(I12/H12,0)</f>
        <v>2.2057313818085823E-2</v>
      </c>
      <c r="P12" s="34">
        <f>D12*250</f>
        <v>1995250</v>
      </c>
      <c r="Q12" s="37">
        <f>ABS(P12-B12)/B12</f>
        <v>4.5120144095562766</v>
      </c>
    </row>
    <row r="13" spans="1:17" ht="13.5" thickBot="1" x14ac:dyDescent="0.35">
      <c r="A13" s="40" t="s">
        <v>64</v>
      </c>
      <c r="B13" s="1">
        <v>4690</v>
      </c>
      <c r="C13" s="2"/>
      <c r="D13" s="2">
        <v>79</v>
      </c>
      <c r="E13" s="2"/>
      <c r="F13" s="1">
        <v>2666</v>
      </c>
      <c r="G13" s="1">
        <v>1945</v>
      </c>
      <c r="H13" s="2"/>
      <c r="I13" s="2"/>
      <c r="J13" s="1">
        <v>67563</v>
      </c>
      <c r="K13" s="2"/>
      <c r="L13" s="2"/>
      <c r="M13" s="42"/>
      <c r="N13" s="35">
        <f>IFERROR(B13/J13,0)</f>
        <v>6.9416692568417621E-2</v>
      </c>
      <c r="O13" s="36">
        <f>IFERROR(I13/H13,0)</f>
        <v>0</v>
      </c>
      <c r="P13" s="34">
        <f>D13*250</f>
        <v>19750</v>
      </c>
      <c r="Q13" s="37">
        <f>ABS(P13-B13)/B13</f>
        <v>3.2110874200426438</v>
      </c>
    </row>
    <row r="14" spans="1:17" ht="15" thickBot="1" x14ac:dyDescent="0.35">
      <c r="A14" s="39" t="s">
        <v>47</v>
      </c>
      <c r="B14" s="1">
        <v>15154</v>
      </c>
      <c r="C14" s="2"/>
      <c r="D14" s="2">
        <v>219</v>
      </c>
      <c r="E14" s="2"/>
      <c r="F14" s="1">
        <v>11824</v>
      </c>
      <c r="G14" s="1">
        <v>3111</v>
      </c>
      <c r="H14" s="1">
        <v>10703</v>
      </c>
      <c r="I14" s="2">
        <v>155</v>
      </c>
      <c r="J14" s="1">
        <v>533672</v>
      </c>
      <c r="K14" s="1">
        <v>376921</v>
      </c>
      <c r="L14" s="1">
        <v>1415872</v>
      </c>
      <c r="M14" s="42"/>
      <c r="N14" s="35">
        <f>IFERROR(B14/J14,0)</f>
        <v>2.8395718718613679E-2</v>
      </c>
      <c r="O14" s="36">
        <f>IFERROR(I14/H14,0)</f>
        <v>1.44819209567411E-2</v>
      </c>
      <c r="P14" s="34">
        <f>D14*250</f>
        <v>54750</v>
      </c>
      <c r="Q14" s="37">
        <f>ABS(P14-B14)/B14</f>
        <v>2.6129074831727594</v>
      </c>
    </row>
    <row r="15" spans="1:17" ht="15" thickBot="1" x14ac:dyDescent="0.35">
      <c r="A15" s="39" t="s">
        <v>49</v>
      </c>
      <c r="B15" s="1">
        <v>65088</v>
      </c>
      <c r="C15" s="2"/>
      <c r="D15" s="2">
        <v>630</v>
      </c>
      <c r="E15" s="2"/>
      <c r="F15" s="1">
        <v>30218</v>
      </c>
      <c r="G15" s="1">
        <v>34240</v>
      </c>
      <c r="H15" s="1">
        <v>36422</v>
      </c>
      <c r="I15" s="2">
        <v>353</v>
      </c>
      <c r="J15" s="1">
        <v>526012</v>
      </c>
      <c r="K15" s="1">
        <v>294344</v>
      </c>
      <c r="L15" s="1">
        <v>1787065</v>
      </c>
      <c r="M15" s="42"/>
      <c r="N15" s="35">
        <f>IFERROR(B15/J15,0)</f>
        <v>0.12373862193257948</v>
      </c>
      <c r="O15" s="36">
        <f>IFERROR(I15/H15,0)</f>
        <v>9.6919444291911488E-3</v>
      </c>
      <c r="P15" s="34">
        <f>D15*250</f>
        <v>157500</v>
      </c>
      <c r="Q15" s="37">
        <f>ABS(P15-B15)/B15</f>
        <v>1.4198008849557522</v>
      </c>
    </row>
    <row r="16" spans="1:17" ht="15" thickBot="1" x14ac:dyDescent="0.35">
      <c r="A16" s="39" t="s">
        <v>12</v>
      </c>
      <c r="B16" s="1">
        <v>423539</v>
      </c>
      <c r="C16" s="2"/>
      <c r="D16" s="1">
        <v>10075</v>
      </c>
      <c r="E16" s="2"/>
      <c r="F16" s="1">
        <v>282885</v>
      </c>
      <c r="G16" s="1">
        <v>130579</v>
      </c>
      <c r="H16" s="1">
        <v>33424</v>
      </c>
      <c r="I16" s="2">
        <v>795</v>
      </c>
      <c r="J16" s="1">
        <v>7808303</v>
      </c>
      <c r="K16" s="1">
        <v>616194</v>
      </c>
      <c r="L16" s="1">
        <v>12671821</v>
      </c>
      <c r="M16" s="42"/>
      <c r="N16" s="35">
        <f>IFERROR(B16/J16,0)</f>
        <v>5.4242131741045398E-2</v>
      </c>
      <c r="O16" s="36">
        <f>IFERROR(I16/H16,0)</f>
        <v>2.3785303973192916E-2</v>
      </c>
      <c r="P16" s="34">
        <f>D16*250</f>
        <v>2518750</v>
      </c>
      <c r="Q16" s="37">
        <f>ABS(P16-B16)/B16</f>
        <v>4.9469139795862951</v>
      </c>
    </row>
    <row r="17" spans="1:17" ht="15" thickBot="1" x14ac:dyDescent="0.35">
      <c r="A17" s="39" t="s">
        <v>27</v>
      </c>
      <c r="B17" s="1">
        <v>182108</v>
      </c>
      <c r="C17" s="2"/>
      <c r="D17" s="1">
        <v>4364</v>
      </c>
      <c r="E17" s="2"/>
      <c r="F17" s="1">
        <v>122446</v>
      </c>
      <c r="G17" s="1">
        <v>55298</v>
      </c>
      <c r="H17" s="1">
        <v>27050</v>
      </c>
      <c r="I17" s="2">
        <v>648</v>
      </c>
      <c r="J17" s="1">
        <v>2941037</v>
      </c>
      <c r="K17" s="1">
        <v>436860</v>
      </c>
      <c r="L17" s="1">
        <v>6732219</v>
      </c>
      <c r="M17" s="42"/>
      <c r="N17" s="35">
        <f>IFERROR(B17/J17,0)</f>
        <v>6.191965623009843E-2</v>
      </c>
      <c r="O17" s="36">
        <f>IFERROR(I17/H17,0)</f>
        <v>2.3955637707948244E-2</v>
      </c>
      <c r="P17" s="34">
        <f>D17*250</f>
        <v>1091000</v>
      </c>
      <c r="Q17" s="37">
        <f>ABS(P17-B17)/B17</f>
        <v>4.9909504250225138</v>
      </c>
    </row>
    <row r="18" spans="1:17" ht="15" thickBot="1" x14ac:dyDescent="0.35">
      <c r="A18" s="39" t="s">
        <v>41</v>
      </c>
      <c r="B18" s="1">
        <v>131178</v>
      </c>
      <c r="C18" s="51">
        <v>812</v>
      </c>
      <c r="D18" s="1">
        <v>1733</v>
      </c>
      <c r="E18" s="50">
        <v>16</v>
      </c>
      <c r="F18" s="1">
        <v>93807</v>
      </c>
      <c r="G18" s="1">
        <v>35638</v>
      </c>
      <c r="H18" s="1">
        <v>41577</v>
      </c>
      <c r="I18" s="2">
        <v>549</v>
      </c>
      <c r="J18" s="1">
        <v>983280</v>
      </c>
      <c r="K18" s="1">
        <v>311651</v>
      </c>
      <c r="L18" s="1">
        <v>3155070</v>
      </c>
      <c r="M18" s="42"/>
      <c r="N18" s="35">
        <f>IFERROR(B18/J18,0)</f>
        <v>0.1334085916524286</v>
      </c>
      <c r="O18" s="36">
        <f>IFERROR(I18/H18,0)</f>
        <v>1.3204415903023306E-2</v>
      </c>
      <c r="P18" s="34">
        <f>D18*250</f>
        <v>433250</v>
      </c>
      <c r="Q18" s="37">
        <f>ABS(P18-B18)/B18</f>
        <v>2.3027641830184939</v>
      </c>
    </row>
    <row r="19" spans="1:17" ht="15" thickBot="1" x14ac:dyDescent="0.35">
      <c r="A19" s="39" t="s">
        <v>45</v>
      </c>
      <c r="B19" s="1">
        <v>86613</v>
      </c>
      <c r="C19" s="51">
        <v>3</v>
      </c>
      <c r="D19" s="1">
        <v>1029</v>
      </c>
      <c r="E19" s="2"/>
      <c r="F19" s="1">
        <v>63986</v>
      </c>
      <c r="G19" s="1">
        <v>21598</v>
      </c>
      <c r="H19" s="1">
        <v>29730</v>
      </c>
      <c r="I19" s="2">
        <v>353</v>
      </c>
      <c r="J19" s="1">
        <v>642782</v>
      </c>
      <c r="K19" s="1">
        <v>220636</v>
      </c>
      <c r="L19" s="1">
        <v>2913314</v>
      </c>
      <c r="M19" s="42"/>
      <c r="N19" s="35">
        <f>IFERROR(B19/J19,0)</f>
        <v>0.13474708377023625</v>
      </c>
      <c r="O19" s="36">
        <f>IFERROR(I19/H19,0)</f>
        <v>1.1873528422468888E-2</v>
      </c>
      <c r="P19" s="34">
        <f>D19*250</f>
        <v>257250</v>
      </c>
      <c r="Q19" s="37">
        <f>ABS(P19-B19)/B19</f>
        <v>1.9701084132866891</v>
      </c>
    </row>
    <row r="20" spans="1:17" ht="15" thickBot="1" x14ac:dyDescent="0.35">
      <c r="A20" s="39" t="s">
        <v>38</v>
      </c>
      <c r="B20" s="1">
        <v>108642</v>
      </c>
      <c r="C20" s="2"/>
      <c r="D20" s="1">
        <v>1489</v>
      </c>
      <c r="E20" s="2"/>
      <c r="F20" s="1">
        <v>18468</v>
      </c>
      <c r="G20" s="1">
        <v>88685</v>
      </c>
      <c r="H20" s="1">
        <v>24317</v>
      </c>
      <c r="I20" s="2">
        <v>333</v>
      </c>
      <c r="J20" s="1">
        <v>2044583</v>
      </c>
      <c r="K20" s="1">
        <v>457639</v>
      </c>
      <c r="L20" s="1">
        <v>4467673</v>
      </c>
      <c r="M20" s="43"/>
      <c r="N20" s="35">
        <f>IFERROR(B20/J20,0)</f>
        <v>5.3136507542124727E-2</v>
      </c>
      <c r="O20" s="36">
        <f>IFERROR(I20/H20,0)</f>
        <v>1.3694123452728545E-2</v>
      </c>
      <c r="P20" s="34">
        <f>D20*250</f>
        <v>372250</v>
      </c>
      <c r="Q20" s="37">
        <f>ABS(P20-B20)/B20</f>
        <v>2.4263912667292575</v>
      </c>
    </row>
    <row r="21" spans="1:17" ht="15" thickBot="1" x14ac:dyDescent="0.35">
      <c r="A21" s="39" t="s">
        <v>14</v>
      </c>
      <c r="B21" s="1">
        <v>183341</v>
      </c>
      <c r="C21" s="2"/>
      <c r="D21" s="1">
        <v>5926</v>
      </c>
      <c r="E21" s="2"/>
      <c r="F21" s="1">
        <v>168634</v>
      </c>
      <c r="G21" s="1">
        <v>8781</v>
      </c>
      <c r="H21" s="1">
        <v>39438</v>
      </c>
      <c r="I21" s="1">
        <v>1275</v>
      </c>
      <c r="J21" s="1">
        <v>2778739</v>
      </c>
      <c r="K21" s="1">
        <v>597733</v>
      </c>
      <c r="L21" s="1">
        <v>4648794</v>
      </c>
      <c r="M21" s="42"/>
      <c r="N21" s="35">
        <f>IFERROR(B21/J21,0)</f>
        <v>6.5979928305609128E-2</v>
      </c>
      <c r="O21" s="36">
        <f>IFERROR(I21/H21,0)</f>
        <v>3.2329225619960447E-2</v>
      </c>
      <c r="P21" s="34">
        <f>D21*250</f>
        <v>1481500</v>
      </c>
      <c r="Q21" s="37">
        <f>ABS(P21-B21)/B21</f>
        <v>7.0805711761144536</v>
      </c>
    </row>
    <row r="22" spans="1:17" ht="15" thickBot="1" x14ac:dyDescent="0.35">
      <c r="A22" s="39" t="s">
        <v>39</v>
      </c>
      <c r="B22" s="1">
        <v>6715</v>
      </c>
      <c r="C22" s="2"/>
      <c r="D22" s="2">
        <v>147</v>
      </c>
      <c r="E22" s="2"/>
      <c r="F22" s="1">
        <v>5554</v>
      </c>
      <c r="G22" s="1">
        <v>1014</v>
      </c>
      <c r="H22" s="1">
        <v>4995</v>
      </c>
      <c r="I22" s="2">
        <v>109</v>
      </c>
      <c r="J22" s="1">
        <v>634829</v>
      </c>
      <c r="K22" s="1">
        <v>472269</v>
      </c>
      <c r="L22" s="1">
        <v>1344212</v>
      </c>
      <c r="M22" s="42"/>
      <c r="N22" s="35">
        <f>IFERROR(B22/J22,0)</f>
        <v>1.0577651619569995E-2</v>
      </c>
      <c r="O22" s="36">
        <f>IFERROR(I22/H22,0)</f>
        <v>2.1821821821821821E-2</v>
      </c>
      <c r="P22" s="34">
        <f>D22*250</f>
        <v>36750</v>
      </c>
      <c r="Q22" s="37">
        <f>ABS(P22-B22)/B22</f>
        <v>4.4728220402084888</v>
      </c>
    </row>
    <row r="23" spans="1:17" ht="15" thickBot="1" x14ac:dyDescent="0.35">
      <c r="A23" s="39" t="s">
        <v>26</v>
      </c>
      <c r="B23" s="1">
        <v>146145</v>
      </c>
      <c r="C23" s="2"/>
      <c r="D23" s="1">
        <v>4152</v>
      </c>
      <c r="E23" s="2"/>
      <c r="F23" s="1">
        <v>8199</v>
      </c>
      <c r="G23" s="1">
        <v>133794</v>
      </c>
      <c r="H23" s="1">
        <v>24173</v>
      </c>
      <c r="I23" s="2">
        <v>687</v>
      </c>
      <c r="J23" s="1">
        <v>3452416</v>
      </c>
      <c r="K23" s="1">
        <v>571055</v>
      </c>
      <c r="L23" s="1">
        <v>6045680</v>
      </c>
      <c r="M23" s="42"/>
      <c r="N23" s="35">
        <f>IFERROR(B23/J23,0)</f>
        <v>4.2331225437490731E-2</v>
      </c>
      <c r="O23" s="36">
        <f>IFERROR(I23/H23,0)</f>
        <v>2.8420138170686303E-2</v>
      </c>
      <c r="P23" s="34">
        <f>D23*250</f>
        <v>1038000</v>
      </c>
      <c r="Q23" s="37">
        <f>ABS(P23-B23)/B23</f>
        <v>6.1025351534434975</v>
      </c>
    </row>
    <row r="24" spans="1:17" ht="15" thickBot="1" x14ac:dyDescent="0.35">
      <c r="A24" s="39" t="s">
        <v>17</v>
      </c>
      <c r="B24" s="1">
        <v>159707</v>
      </c>
      <c r="C24" s="2"/>
      <c r="D24" s="1">
        <v>10013</v>
      </c>
      <c r="E24" s="2"/>
      <c r="F24" s="1">
        <v>127054</v>
      </c>
      <c r="G24" s="1">
        <v>22640</v>
      </c>
      <c r="H24" s="1">
        <v>23171</v>
      </c>
      <c r="I24" s="1">
        <v>1453</v>
      </c>
      <c r="J24" s="1">
        <v>3073600</v>
      </c>
      <c r="K24" s="1">
        <v>445934</v>
      </c>
      <c r="L24" s="1">
        <v>6892503</v>
      </c>
      <c r="M24" s="42"/>
      <c r="N24" s="35">
        <f>IFERROR(B24/J24,0)</f>
        <v>5.1960892764185321E-2</v>
      </c>
      <c r="O24" s="36">
        <f>IFERROR(I24/H24,0)</f>
        <v>6.2707694963531999E-2</v>
      </c>
      <c r="P24" s="34">
        <f>D24*250</f>
        <v>2503250</v>
      </c>
      <c r="Q24" s="37">
        <f>ABS(P24-B24)/B24</f>
        <v>14.674015540959381</v>
      </c>
    </row>
    <row r="25" spans="1:17" ht="15" thickBot="1" x14ac:dyDescent="0.35">
      <c r="A25" s="39" t="s">
        <v>11</v>
      </c>
      <c r="B25" s="1">
        <v>197406</v>
      </c>
      <c r="C25" s="2"/>
      <c r="D25" s="1">
        <v>7699</v>
      </c>
      <c r="E25" s="2"/>
      <c r="F25" s="1">
        <v>121093</v>
      </c>
      <c r="G25" s="1">
        <v>68614</v>
      </c>
      <c r="H25" s="1">
        <v>19767</v>
      </c>
      <c r="I25" s="2">
        <v>771</v>
      </c>
      <c r="J25" s="1">
        <v>5282297</v>
      </c>
      <c r="K25" s="1">
        <v>528925</v>
      </c>
      <c r="L25" s="1">
        <v>9986857</v>
      </c>
      <c r="M25" s="42"/>
      <c r="N25" s="35">
        <f>IFERROR(B25/J25,0)</f>
        <v>3.737124209411171E-2</v>
      </c>
      <c r="O25" s="36">
        <f>IFERROR(I25/H25,0)</f>
        <v>3.9004401274852024E-2</v>
      </c>
      <c r="P25" s="34">
        <f>D25*250</f>
        <v>1924750</v>
      </c>
      <c r="Q25" s="37">
        <f>ABS(P25-B25)/B25</f>
        <v>8.7502102266395152</v>
      </c>
    </row>
    <row r="26" spans="1:17" ht="15" thickBot="1" x14ac:dyDescent="0.35">
      <c r="A26" s="39" t="s">
        <v>32</v>
      </c>
      <c r="B26" s="1">
        <v>150672</v>
      </c>
      <c r="C26" s="2"/>
      <c r="D26" s="1">
        <v>2529</v>
      </c>
      <c r="E26" s="2"/>
      <c r="F26" s="1">
        <v>129663</v>
      </c>
      <c r="G26" s="1">
        <v>18480</v>
      </c>
      <c r="H26" s="1">
        <v>26717</v>
      </c>
      <c r="I26" s="2">
        <v>448</v>
      </c>
      <c r="J26" s="1">
        <v>2867411</v>
      </c>
      <c r="K26" s="1">
        <v>508439</v>
      </c>
      <c r="L26" s="1">
        <v>5639632</v>
      </c>
      <c r="M26" s="42"/>
      <c r="N26" s="35">
        <f>IFERROR(B26/J26,0)</f>
        <v>5.2546356277492136E-2</v>
      </c>
      <c r="O26" s="36">
        <f>IFERROR(I26/H26,0)</f>
        <v>1.6768349739866004E-2</v>
      </c>
      <c r="P26" s="34">
        <f>D26*250</f>
        <v>632250</v>
      </c>
      <c r="Q26" s="37">
        <f>ABS(P26-B26)/B26</f>
        <v>3.1962010194329404</v>
      </c>
    </row>
    <row r="27" spans="1:17" ht="15" thickBot="1" x14ac:dyDescent="0.35">
      <c r="A27" s="39" t="s">
        <v>30</v>
      </c>
      <c r="B27" s="1">
        <v>120500</v>
      </c>
      <c r="C27" s="2"/>
      <c r="D27" s="1">
        <v>3348</v>
      </c>
      <c r="E27" s="2"/>
      <c r="F27" s="1">
        <v>101385</v>
      </c>
      <c r="G27" s="1">
        <v>15767</v>
      </c>
      <c r="H27" s="1">
        <v>40489</v>
      </c>
      <c r="I27" s="1">
        <v>1125</v>
      </c>
      <c r="J27" s="1">
        <v>1046565</v>
      </c>
      <c r="K27" s="1">
        <v>351651</v>
      </c>
      <c r="L27" s="1">
        <v>2976149</v>
      </c>
      <c r="M27" s="42"/>
      <c r="N27" s="35">
        <f>IFERROR(B27/J27,0)</f>
        <v>0.11513857237725321</v>
      </c>
      <c r="O27" s="36">
        <f>IFERROR(I27/H27,0)</f>
        <v>2.7785324409098769E-2</v>
      </c>
      <c r="P27" s="34">
        <f>D27*250</f>
        <v>837000</v>
      </c>
      <c r="Q27" s="37">
        <f>ABS(P27-B27)/B27</f>
        <v>5.9460580912863072</v>
      </c>
    </row>
    <row r="28" spans="1:17" ht="15" thickBot="1" x14ac:dyDescent="0.35">
      <c r="A28" s="39" t="s">
        <v>35</v>
      </c>
      <c r="B28" s="1">
        <v>193386</v>
      </c>
      <c r="C28" s="2"/>
      <c r="D28" s="1">
        <v>3155</v>
      </c>
      <c r="E28" s="2"/>
      <c r="F28" s="1">
        <v>51889</v>
      </c>
      <c r="G28" s="1">
        <v>138342</v>
      </c>
      <c r="H28" s="1">
        <v>31509</v>
      </c>
      <c r="I28" s="2">
        <v>514</v>
      </c>
      <c r="J28" s="1">
        <v>2666686</v>
      </c>
      <c r="K28" s="1">
        <v>434496</v>
      </c>
      <c r="L28" s="1">
        <v>6137428</v>
      </c>
      <c r="M28" s="42"/>
      <c r="N28" s="35">
        <f>IFERROR(B28/J28,0)</f>
        <v>7.2519224235624291E-2</v>
      </c>
      <c r="O28" s="36">
        <f>IFERROR(I28/H28,0)</f>
        <v>1.6312799517598148E-2</v>
      </c>
      <c r="P28" s="34">
        <f>D28*250</f>
        <v>788750</v>
      </c>
      <c r="Q28" s="37">
        <f>ABS(P28-B28)/B28</f>
        <v>3.0786303041585223</v>
      </c>
    </row>
    <row r="29" spans="1:17" ht="15" thickBot="1" x14ac:dyDescent="0.35">
      <c r="A29" s="39" t="s">
        <v>51</v>
      </c>
      <c r="B29" s="1">
        <v>33495</v>
      </c>
      <c r="C29" s="2"/>
      <c r="D29" s="2">
        <v>376</v>
      </c>
      <c r="E29" s="2"/>
      <c r="F29" s="1">
        <v>21398</v>
      </c>
      <c r="G29" s="1">
        <v>11721</v>
      </c>
      <c r="H29" s="1">
        <v>31340</v>
      </c>
      <c r="I29" s="2">
        <v>352</v>
      </c>
      <c r="J29" s="1">
        <v>501704</v>
      </c>
      <c r="K29" s="1">
        <v>469418</v>
      </c>
      <c r="L29" s="1">
        <v>1068778</v>
      </c>
      <c r="M29" s="43"/>
      <c r="N29" s="35">
        <f>IFERROR(B29/J29,0)</f>
        <v>6.6762473490344906E-2</v>
      </c>
      <c r="O29" s="36">
        <f>IFERROR(I29/H29,0)</f>
        <v>1.1231652839821315E-2</v>
      </c>
      <c r="P29" s="34">
        <f>D29*250</f>
        <v>94000</v>
      </c>
      <c r="Q29" s="37">
        <f>ABS(P29-B29)/B29</f>
        <v>1.8063890132855651</v>
      </c>
    </row>
    <row r="30" spans="1:17" ht="15" thickBot="1" x14ac:dyDescent="0.35">
      <c r="A30" s="39" t="s">
        <v>50</v>
      </c>
      <c r="B30" s="1">
        <v>71666</v>
      </c>
      <c r="C30" s="51">
        <v>934</v>
      </c>
      <c r="D30" s="2">
        <v>654</v>
      </c>
      <c r="E30" s="50">
        <v>2</v>
      </c>
      <c r="F30" s="1">
        <v>44773</v>
      </c>
      <c r="G30" s="1">
        <v>26239</v>
      </c>
      <c r="H30" s="1">
        <v>37048</v>
      </c>
      <c r="I30" s="2">
        <v>338</v>
      </c>
      <c r="J30" s="1">
        <v>597520</v>
      </c>
      <c r="K30" s="1">
        <v>308890</v>
      </c>
      <c r="L30" s="1">
        <v>1934408</v>
      </c>
      <c r="M30" s="42"/>
      <c r="N30" s="35">
        <f>IFERROR(B30/J30,0)</f>
        <v>0.11993908153701968</v>
      </c>
      <c r="O30" s="36">
        <f>IFERROR(I30/H30,0)</f>
        <v>9.1232995033470096E-3</v>
      </c>
      <c r="P30" s="34">
        <f>D30*250</f>
        <v>163500</v>
      </c>
      <c r="Q30" s="37">
        <f>ABS(P30-B30)/B30</f>
        <v>1.2814165713169425</v>
      </c>
    </row>
    <row r="31" spans="1:17" ht="15" thickBot="1" x14ac:dyDescent="0.35">
      <c r="A31" s="39" t="s">
        <v>31</v>
      </c>
      <c r="B31" s="1">
        <v>101479</v>
      </c>
      <c r="C31" s="2"/>
      <c r="D31" s="1">
        <v>1781</v>
      </c>
      <c r="E31" s="2"/>
      <c r="F31" s="1">
        <v>71635</v>
      </c>
      <c r="G31" s="1">
        <v>28063</v>
      </c>
      <c r="H31" s="1">
        <v>32946</v>
      </c>
      <c r="I31" s="2">
        <v>578</v>
      </c>
      <c r="J31" s="1">
        <v>1263183</v>
      </c>
      <c r="K31" s="1">
        <v>410104</v>
      </c>
      <c r="L31" s="1">
        <v>3080156</v>
      </c>
      <c r="M31" s="42"/>
      <c r="N31" s="35">
        <f>IFERROR(B31/J31,0)</f>
        <v>8.0335944989759989E-2</v>
      </c>
      <c r="O31" s="36">
        <f>IFERROR(I31/H31,0)</f>
        <v>1.7543859649122806E-2</v>
      </c>
      <c r="P31" s="34">
        <f>D31*250</f>
        <v>445250</v>
      </c>
      <c r="Q31" s="37">
        <f>ABS(P31-B31)/B31</f>
        <v>3.3876072882074122</v>
      </c>
    </row>
    <row r="32" spans="1:17" ht="15" thickBot="1" x14ac:dyDescent="0.35">
      <c r="A32" s="39" t="s">
        <v>42</v>
      </c>
      <c r="B32" s="1">
        <v>11214</v>
      </c>
      <c r="C32" s="2"/>
      <c r="D32" s="2">
        <v>483</v>
      </c>
      <c r="E32" s="2"/>
      <c r="F32" s="1">
        <v>9379</v>
      </c>
      <c r="G32" s="1">
        <v>1352</v>
      </c>
      <c r="H32" s="1">
        <v>8247</v>
      </c>
      <c r="I32" s="2">
        <v>355</v>
      </c>
      <c r="J32" s="1">
        <v>379341</v>
      </c>
      <c r="K32" s="1">
        <v>278986</v>
      </c>
      <c r="L32" s="1">
        <v>1359711</v>
      </c>
      <c r="M32" s="42"/>
      <c r="N32" s="35">
        <f>IFERROR(B32/J32,0)</f>
        <v>2.9561792687845499E-2</v>
      </c>
      <c r="O32" s="36">
        <f>IFERROR(I32/H32,0)</f>
        <v>4.3045956105250395E-2</v>
      </c>
      <c r="P32" s="34">
        <f>D32*250</f>
        <v>120750</v>
      </c>
      <c r="Q32" s="37">
        <f>ABS(P32-B32)/B32</f>
        <v>9.7677902621722854</v>
      </c>
    </row>
    <row r="33" spans="1:17" ht="15" thickBot="1" x14ac:dyDescent="0.35">
      <c r="A33" s="39" t="s">
        <v>8</v>
      </c>
      <c r="B33" s="1">
        <v>244370</v>
      </c>
      <c r="C33" s="2"/>
      <c r="D33" s="1">
        <v>16483</v>
      </c>
      <c r="E33" s="2"/>
      <c r="F33" s="1">
        <v>181665</v>
      </c>
      <c r="G33" s="1">
        <v>46222</v>
      </c>
      <c r="H33" s="1">
        <v>27512</v>
      </c>
      <c r="I33" s="1">
        <v>1856</v>
      </c>
      <c r="J33" s="1">
        <v>4656106</v>
      </c>
      <c r="K33" s="1">
        <v>524207</v>
      </c>
      <c r="L33" s="1">
        <v>8882190</v>
      </c>
      <c r="M33" s="42"/>
      <c r="N33" s="35">
        <f>IFERROR(B33/J33,0)</f>
        <v>5.2483770773259886E-2</v>
      </c>
      <c r="O33" s="36">
        <f>IFERROR(I33/H33,0)</f>
        <v>6.7461471357952899E-2</v>
      </c>
      <c r="P33" s="34">
        <f>D33*250</f>
        <v>4120750</v>
      </c>
      <c r="Q33" s="37">
        <f>ABS(P33-B33)/B33</f>
        <v>15.862749109956214</v>
      </c>
    </row>
    <row r="34" spans="1:17" ht="15" thickBot="1" x14ac:dyDescent="0.35">
      <c r="A34" s="39" t="s">
        <v>44</v>
      </c>
      <c r="B34" s="1">
        <v>47232</v>
      </c>
      <c r="C34" s="2"/>
      <c r="D34" s="1">
        <v>1026</v>
      </c>
      <c r="E34" s="2"/>
      <c r="F34" s="1">
        <v>21623</v>
      </c>
      <c r="G34" s="1">
        <v>24583</v>
      </c>
      <c r="H34" s="1">
        <v>22525</v>
      </c>
      <c r="I34" s="2">
        <v>489</v>
      </c>
      <c r="J34" s="1">
        <v>1182514</v>
      </c>
      <c r="K34" s="1">
        <v>563953</v>
      </c>
      <c r="L34" s="1">
        <v>2096829</v>
      </c>
      <c r="M34" s="42"/>
      <c r="N34" s="35">
        <f>IFERROR(B34/J34,0)</f>
        <v>3.9942021828071383E-2</v>
      </c>
      <c r="O34" s="36">
        <f>IFERROR(I34/H34,0)</f>
        <v>2.1709211986681465E-2</v>
      </c>
      <c r="P34" s="34">
        <f>D34*250</f>
        <v>256500</v>
      </c>
      <c r="Q34" s="37">
        <f>ABS(P34-B34)/B34</f>
        <v>4.430640243902439</v>
      </c>
    </row>
    <row r="35" spans="1:17" ht="15" thickBot="1" x14ac:dyDescent="0.35">
      <c r="A35" s="39" t="s">
        <v>7</v>
      </c>
      <c r="B35" s="1">
        <v>546246</v>
      </c>
      <c r="C35" s="2"/>
      <c r="D35" s="1">
        <v>33687</v>
      </c>
      <c r="E35" s="2"/>
      <c r="F35" s="1">
        <v>420327</v>
      </c>
      <c r="G35" s="1">
        <v>92232</v>
      </c>
      <c r="H35" s="1">
        <v>28079</v>
      </c>
      <c r="I35" s="1">
        <v>1732</v>
      </c>
      <c r="J35" s="1">
        <v>14676653</v>
      </c>
      <c r="K35" s="1">
        <v>754446</v>
      </c>
      <c r="L35" s="1">
        <v>19453561</v>
      </c>
      <c r="M35" s="42"/>
      <c r="N35" s="35">
        <f>IFERROR(B35/J35,0)</f>
        <v>3.721870374669211E-2</v>
      </c>
      <c r="O35" s="36">
        <f>IFERROR(I35/H35,0)</f>
        <v>6.1683108372805301E-2</v>
      </c>
      <c r="P35" s="34">
        <f>D35*250</f>
        <v>8421750</v>
      </c>
      <c r="Q35" s="37">
        <f>ABS(P35-B35)/B35</f>
        <v>14.417504201403764</v>
      </c>
    </row>
    <row r="36" spans="1:17" ht="15" thickBot="1" x14ac:dyDescent="0.35">
      <c r="A36" s="39" t="s">
        <v>24</v>
      </c>
      <c r="B36" s="1">
        <v>276692</v>
      </c>
      <c r="C36" s="2"/>
      <c r="D36" s="1">
        <v>4383</v>
      </c>
      <c r="E36" s="2"/>
      <c r="F36" s="1">
        <v>231611</v>
      </c>
      <c r="G36" s="1">
        <v>40698</v>
      </c>
      <c r="H36" s="1">
        <v>26382</v>
      </c>
      <c r="I36" s="2">
        <v>418</v>
      </c>
      <c r="J36" s="1">
        <v>4083844</v>
      </c>
      <c r="K36" s="1">
        <v>389379</v>
      </c>
      <c r="L36" s="1">
        <v>10488084</v>
      </c>
      <c r="M36" s="42"/>
      <c r="N36" s="35">
        <f>IFERROR(B36/J36,0)</f>
        <v>6.7752832870207585E-2</v>
      </c>
      <c r="O36" s="36">
        <f>IFERROR(I36/H36,0)</f>
        <v>1.5844136153437952E-2</v>
      </c>
      <c r="P36" s="34">
        <f>D36*250</f>
        <v>1095750</v>
      </c>
      <c r="Q36" s="37">
        <f>ABS(P36-B36)/B36</f>
        <v>2.9601795498243533</v>
      </c>
    </row>
    <row r="37" spans="1:17" ht="15" thickBot="1" x14ac:dyDescent="0.35">
      <c r="A37" s="39" t="s">
        <v>53</v>
      </c>
      <c r="B37" s="1">
        <v>45043</v>
      </c>
      <c r="C37" s="2"/>
      <c r="D37" s="2">
        <v>531</v>
      </c>
      <c r="E37" s="2"/>
      <c r="F37" s="1">
        <v>36142</v>
      </c>
      <c r="G37" s="1">
        <v>8370</v>
      </c>
      <c r="H37" s="1">
        <v>59107</v>
      </c>
      <c r="I37" s="2">
        <v>697</v>
      </c>
      <c r="J37" s="1">
        <v>295793</v>
      </c>
      <c r="K37" s="1">
        <v>388148</v>
      </c>
      <c r="L37" s="1">
        <v>762062</v>
      </c>
      <c r="M37" s="42"/>
      <c r="N37" s="35">
        <f>IFERROR(B37/J37,0)</f>
        <v>0.15227878955891452</v>
      </c>
      <c r="O37" s="36">
        <f>IFERROR(I37/H37,0)</f>
        <v>1.1792173515827229E-2</v>
      </c>
      <c r="P37" s="34">
        <f>D37*250</f>
        <v>132750</v>
      </c>
      <c r="Q37" s="37">
        <f>ABS(P37-B37)/B37</f>
        <v>1.9471838021446173</v>
      </c>
    </row>
    <row r="38" spans="1:17" ht="15" thickBot="1" x14ac:dyDescent="0.35">
      <c r="A38" s="39" t="s">
        <v>21</v>
      </c>
      <c r="B38" s="1">
        <v>219031</v>
      </c>
      <c r="C38" s="2"/>
      <c r="D38" s="1">
        <v>5362</v>
      </c>
      <c r="E38" s="2"/>
      <c r="F38" s="1">
        <v>170259</v>
      </c>
      <c r="G38" s="1">
        <v>43410</v>
      </c>
      <c r="H38" s="1">
        <v>18738</v>
      </c>
      <c r="I38" s="2">
        <v>459</v>
      </c>
      <c r="J38" s="1">
        <v>4512307</v>
      </c>
      <c r="K38" s="1">
        <v>386027</v>
      </c>
      <c r="L38" s="1">
        <v>11689100</v>
      </c>
      <c r="M38" s="42"/>
      <c r="N38" s="35">
        <f>IFERROR(B38/J38,0)</f>
        <v>4.8540801855902094E-2</v>
      </c>
      <c r="O38" s="36">
        <f>IFERROR(I38/H38,0)</f>
        <v>2.4495677233429394E-2</v>
      </c>
      <c r="P38" s="34">
        <f>D38*250</f>
        <v>1340500</v>
      </c>
      <c r="Q38" s="37">
        <f>ABS(P38-B38)/B38</f>
        <v>5.1201382452712174</v>
      </c>
    </row>
    <row r="39" spans="1:17" ht="15" thickBot="1" x14ac:dyDescent="0.35">
      <c r="A39" s="39" t="s">
        <v>46</v>
      </c>
      <c r="B39" s="1">
        <v>124111</v>
      </c>
      <c r="C39" s="2"/>
      <c r="D39" s="1">
        <v>1345</v>
      </c>
      <c r="E39" s="2"/>
      <c r="F39" s="1">
        <v>107082</v>
      </c>
      <c r="G39" s="1">
        <v>15684</v>
      </c>
      <c r="H39" s="1">
        <v>31365</v>
      </c>
      <c r="I39" s="2">
        <v>340</v>
      </c>
      <c r="J39" s="1">
        <v>1632701</v>
      </c>
      <c r="K39" s="1">
        <v>412614</v>
      </c>
      <c r="L39" s="1">
        <v>3956971</v>
      </c>
      <c r="M39" s="42"/>
      <c r="N39" s="35">
        <f>IFERROR(B39/J39,0)</f>
        <v>7.6015755487379502E-2</v>
      </c>
      <c r="O39" s="36">
        <f>IFERROR(I39/H39,0)</f>
        <v>1.0840108401084011E-2</v>
      </c>
      <c r="P39" s="34">
        <f>D39*250</f>
        <v>336250</v>
      </c>
      <c r="Q39" s="37">
        <f>ABS(P39-B39)/B39</f>
        <v>1.7092683162652786</v>
      </c>
    </row>
    <row r="40" spans="1:17" ht="15" thickBot="1" x14ac:dyDescent="0.35">
      <c r="A40" s="39" t="s">
        <v>37</v>
      </c>
      <c r="B40" s="1">
        <v>45429</v>
      </c>
      <c r="C40" s="2"/>
      <c r="D40" s="2">
        <v>691</v>
      </c>
      <c r="E40" s="2"/>
      <c r="F40" s="2" t="s">
        <v>104</v>
      </c>
      <c r="G40" s="2" t="s">
        <v>104</v>
      </c>
      <c r="H40" s="1">
        <v>10771</v>
      </c>
      <c r="I40" s="2">
        <v>164</v>
      </c>
      <c r="J40" s="1">
        <v>867792</v>
      </c>
      <c r="K40" s="1">
        <v>205748</v>
      </c>
      <c r="L40" s="1">
        <v>4217737</v>
      </c>
      <c r="M40" s="42"/>
      <c r="N40" s="35">
        <f>IFERROR(B40/J40,0)</f>
        <v>5.2350102328668623E-2</v>
      </c>
      <c r="O40" s="36">
        <f>IFERROR(I40/H40,0)</f>
        <v>1.5226070002785256E-2</v>
      </c>
      <c r="P40" s="34">
        <f>D40*250</f>
        <v>172750</v>
      </c>
      <c r="Q40" s="37">
        <f>ABS(P40-B40)/B40</f>
        <v>2.8026370820401065</v>
      </c>
    </row>
    <row r="41" spans="1:17" ht="15" thickBot="1" x14ac:dyDescent="0.35">
      <c r="A41" s="39" t="s">
        <v>19</v>
      </c>
      <c r="B41" s="1">
        <v>214500</v>
      </c>
      <c r="C41" s="2"/>
      <c r="D41" s="1">
        <v>8893</v>
      </c>
      <c r="E41" s="2"/>
      <c r="F41" s="1">
        <v>158100</v>
      </c>
      <c r="G41" s="1">
        <v>47507</v>
      </c>
      <c r="H41" s="1">
        <v>16755</v>
      </c>
      <c r="I41" s="2">
        <v>695</v>
      </c>
      <c r="J41" s="1">
        <v>2766038</v>
      </c>
      <c r="K41" s="1">
        <v>216063</v>
      </c>
      <c r="L41" s="1">
        <v>12801989</v>
      </c>
      <c r="M41" s="42"/>
      <c r="N41" s="35">
        <f>IFERROR(B41/J41,0)</f>
        <v>7.7547741571157014E-2</v>
      </c>
      <c r="O41" s="36">
        <f>IFERROR(I41/H41,0)</f>
        <v>4.1480155177558937E-2</v>
      </c>
      <c r="P41" s="34">
        <f>D41*250</f>
        <v>2223250</v>
      </c>
      <c r="Q41" s="37">
        <f>ABS(P41-B41)/B41</f>
        <v>9.3648018648018656</v>
      </c>
    </row>
    <row r="42" spans="1:17" ht="13.5" thickBot="1" x14ac:dyDescent="0.35">
      <c r="A42" s="40" t="s">
        <v>65</v>
      </c>
      <c r="B42" s="1">
        <v>66661</v>
      </c>
      <c r="C42" s="2"/>
      <c r="D42" s="2">
        <v>832</v>
      </c>
      <c r="E42" s="2"/>
      <c r="F42" s="2" t="s">
        <v>104</v>
      </c>
      <c r="G42" s="2" t="s">
        <v>104</v>
      </c>
      <c r="H42" s="1">
        <v>19682</v>
      </c>
      <c r="I42" s="2">
        <v>246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0.14364334921445548</v>
      </c>
      <c r="O42" s="36">
        <f>IFERROR(I42/H42,0)</f>
        <v>1.249872980388172E-2</v>
      </c>
      <c r="P42" s="34">
        <f>D42*250</f>
        <v>208000</v>
      </c>
      <c r="Q42" s="37">
        <f>ABS(P42-B42)/B42</f>
        <v>2.120265222543916</v>
      </c>
    </row>
    <row r="43" spans="1:17" ht="15" thickBot="1" x14ac:dyDescent="0.35">
      <c r="A43" s="39" t="s">
        <v>40</v>
      </c>
      <c r="B43" s="1">
        <v>32874</v>
      </c>
      <c r="C43" s="2"/>
      <c r="D43" s="1">
        <v>1201</v>
      </c>
      <c r="E43" s="2"/>
      <c r="F43" s="1">
        <v>2792</v>
      </c>
      <c r="G43" s="1">
        <v>28881</v>
      </c>
      <c r="H43" s="1">
        <v>31032</v>
      </c>
      <c r="I43" s="1">
        <v>1134</v>
      </c>
      <c r="J43" s="1">
        <v>1124307</v>
      </c>
      <c r="K43" s="1">
        <v>1061307</v>
      </c>
      <c r="L43" s="1">
        <v>1059361</v>
      </c>
      <c r="M43" s="42"/>
      <c r="N43" s="35">
        <f>IFERROR(B43/J43,0)</f>
        <v>2.9239344769711476E-2</v>
      </c>
      <c r="O43" s="36">
        <f>IFERROR(I43/H43,0)</f>
        <v>3.6542923433874712E-2</v>
      </c>
      <c r="P43" s="34">
        <f>D43*250</f>
        <v>300250</v>
      </c>
      <c r="Q43" s="37">
        <f>ABS(P43-B43)/B43</f>
        <v>8.1333576686743321</v>
      </c>
    </row>
    <row r="44" spans="1:17" ht="15" thickBot="1" x14ac:dyDescent="0.35">
      <c r="A44" s="39" t="s">
        <v>25</v>
      </c>
      <c r="B44" s="1">
        <v>178023</v>
      </c>
      <c r="C44" s="2"/>
      <c r="D44" s="1">
        <v>3936</v>
      </c>
      <c r="E44" s="2"/>
      <c r="F44" s="1">
        <v>91466</v>
      </c>
      <c r="G44" s="1">
        <v>82621</v>
      </c>
      <c r="H44" s="1">
        <v>34576</v>
      </c>
      <c r="I44" s="2">
        <v>764</v>
      </c>
      <c r="J44" s="1">
        <v>2020577</v>
      </c>
      <c r="K44" s="1">
        <v>392443</v>
      </c>
      <c r="L44" s="1">
        <v>5148714</v>
      </c>
      <c r="M44" s="42"/>
      <c r="N44" s="35">
        <f>IFERROR(B44/J44,0)</f>
        <v>8.8105031384599547E-2</v>
      </c>
      <c r="O44" s="36">
        <f>IFERROR(I44/H44,0)</f>
        <v>2.2096251735307729E-2</v>
      </c>
      <c r="P44" s="34">
        <f>D44*250</f>
        <v>984000</v>
      </c>
      <c r="Q44" s="37">
        <f>ABS(P44-B44)/B44</f>
        <v>4.5273756761766739</v>
      </c>
    </row>
    <row r="45" spans="1:17" ht="15" thickBot="1" x14ac:dyDescent="0.35">
      <c r="A45" s="39" t="s">
        <v>54</v>
      </c>
      <c r="B45" s="1">
        <v>47324</v>
      </c>
      <c r="C45" s="2"/>
      <c r="D45" s="2">
        <v>437</v>
      </c>
      <c r="E45" s="2"/>
      <c r="F45" s="1">
        <v>33749</v>
      </c>
      <c r="G45" s="1">
        <v>13138</v>
      </c>
      <c r="H45" s="1">
        <v>53494</v>
      </c>
      <c r="I45" s="2">
        <v>494</v>
      </c>
      <c r="J45" s="1">
        <v>262165</v>
      </c>
      <c r="K45" s="1">
        <v>296346</v>
      </c>
      <c r="L45" s="1">
        <v>884659</v>
      </c>
      <c r="M45" s="42"/>
      <c r="N45" s="35">
        <f>IFERROR(B45/J45,0)</f>
        <v>0.18051227280529439</v>
      </c>
      <c r="O45" s="36">
        <f>IFERROR(I45/H45,0)</f>
        <v>9.2346805249186818E-3</v>
      </c>
      <c r="P45" s="34">
        <f>D45*250</f>
        <v>109250</v>
      </c>
      <c r="Q45" s="37">
        <f>ABS(P45-B45)/B45</f>
        <v>1.308553799340715</v>
      </c>
    </row>
    <row r="46" spans="1:17" ht="15" thickBot="1" x14ac:dyDescent="0.35">
      <c r="A46" s="39" t="s">
        <v>20</v>
      </c>
      <c r="B46" s="1">
        <v>261426</v>
      </c>
      <c r="C46" s="2"/>
      <c r="D46" s="1">
        <v>3353</v>
      </c>
      <c r="E46" s="2"/>
      <c r="F46" s="1">
        <v>233175</v>
      </c>
      <c r="G46" s="1">
        <v>24898</v>
      </c>
      <c r="H46" s="1">
        <v>38281</v>
      </c>
      <c r="I46" s="2">
        <v>491</v>
      </c>
      <c r="J46" s="1">
        <v>3668310</v>
      </c>
      <c r="K46" s="1">
        <v>537153</v>
      </c>
      <c r="L46" s="1">
        <v>6829174</v>
      </c>
      <c r="M46" s="42"/>
      <c r="N46" s="35">
        <f>IFERROR(B46/J46,0)</f>
        <v>7.1266059847722787E-2</v>
      </c>
      <c r="O46" s="36">
        <f>IFERROR(I46/H46,0)</f>
        <v>1.2826206211958934E-2</v>
      </c>
      <c r="P46" s="34">
        <f>D46*250</f>
        <v>838250</v>
      </c>
      <c r="Q46" s="37">
        <f>ABS(P46-B46)/B46</f>
        <v>2.2064523039024428</v>
      </c>
    </row>
    <row r="47" spans="1:17" ht="15" thickBot="1" x14ac:dyDescent="0.35">
      <c r="A47" s="39" t="s">
        <v>15</v>
      </c>
      <c r="B47" s="1">
        <v>960927</v>
      </c>
      <c r="C47" s="2"/>
      <c r="D47" s="1">
        <v>18614</v>
      </c>
      <c r="E47" s="2"/>
      <c r="F47" s="1">
        <v>801945</v>
      </c>
      <c r="G47" s="1">
        <v>140368</v>
      </c>
      <c r="H47" s="1">
        <v>33140</v>
      </c>
      <c r="I47" s="2">
        <v>642</v>
      </c>
      <c r="J47" s="1">
        <v>8965176</v>
      </c>
      <c r="K47" s="1">
        <v>309188</v>
      </c>
      <c r="L47" s="1">
        <v>28995881</v>
      </c>
      <c r="M47" s="42"/>
      <c r="N47" s="35">
        <f>IFERROR(B47/J47,0)</f>
        <v>0.10718439883388792</v>
      </c>
      <c r="O47" s="36">
        <f>IFERROR(I47/H47,0)</f>
        <v>1.9372359686179844E-2</v>
      </c>
      <c r="P47" s="34">
        <f>D47*250</f>
        <v>4653500</v>
      </c>
      <c r="Q47" s="37">
        <f>ABS(P47-B47)/B47</f>
        <v>3.8427195822367359</v>
      </c>
    </row>
    <row r="48" spans="1:17" ht="13.5" thickBot="1" x14ac:dyDescent="0.35">
      <c r="A48" s="40" t="s">
        <v>66</v>
      </c>
      <c r="B48" s="1">
        <v>1376</v>
      </c>
      <c r="C48" s="2"/>
      <c r="D48" s="2">
        <v>21</v>
      </c>
      <c r="E48" s="2"/>
      <c r="F48" s="1">
        <v>1320</v>
      </c>
      <c r="G48" s="2">
        <v>35</v>
      </c>
      <c r="H48" s="2"/>
      <c r="I48" s="2"/>
      <c r="J48" s="1">
        <v>24460</v>
      </c>
      <c r="K48" s="2"/>
      <c r="L48" s="2"/>
      <c r="M48" s="42"/>
      <c r="N48" s="35">
        <f>IFERROR(B48/J48,0)</f>
        <v>5.6255110384300901E-2</v>
      </c>
      <c r="O48" s="36">
        <f>IFERROR(I48/H48,0)</f>
        <v>0</v>
      </c>
      <c r="P48" s="34">
        <f>D48*250</f>
        <v>5250</v>
      </c>
      <c r="Q48" s="37">
        <f>ABS(P48-B48)/B48</f>
        <v>2.8154069767441858</v>
      </c>
    </row>
    <row r="49" spans="1:17" ht="15" thickBot="1" x14ac:dyDescent="0.35">
      <c r="A49" s="39" t="s">
        <v>28</v>
      </c>
      <c r="B49" s="1">
        <v>116510</v>
      </c>
      <c r="C49" s="2"/>
      <c r="D49" s="2">
        <v>614</v>
      </c>
      <c r="E49" s="2"/>
      <c r="F49" s="1">
        <v>85299</v>
      </c>
      <c r="G49" s="1">
        <v>30597</v>
      </c>
      <c r="H49" s="1">
        <v>36342</v>
      </c>
      <c r="I49" s="2">
        <v>192</v>
      </c>
      <c r="J49" s="1">
        <v>1488431</v>
      </c>
      <c r="K49" s="1">
        <v>464270</v>
      </c>
      <c r="L49" s="1">
        <v>3205958</v>
      </c>
      <c r="M49" s="42"/>
      <c r="N49" s="35">
        <f>IFERROR(B49/J49,0)</f>
        <v>7.8277058190806298E-2</v>
      </c>
      <c r="O49" s="36">
        <f>IFERROR(I49/H49,0)</f>
        <v>5.2831434703648674E-3</v>
      </c>
      <c r="P49" s="34">
        <f>D49*250</f>
        <v>153500</v>
      </c>
      <c r="Q49" s="37">
        <f>ABS(P49-B49)/B49</f>
        <v>0.31748347781306324</v>
      </c>
    </row>
    <row r="50" spans="1:17" ht="15" thickBot="1" x14ac:dyDescent="0.35">
      <c r="A50" s="39" t="s">
        <v>48</v>
      </c>
      <c r="B50" s="1">
        <v>2196</v>
      </c>
      <c r="C50" s="2"/>
      <c r="D50" s="2">
        <v>58</v>
      </c>
      <c r="E50" s="2"/>
      <c r="F50" s="1">
        <v>1816</v>
      </c>
      <c r="G50" s="2">
        <v>322</v>
      </c>
      <c r="H50" s="1">
        <v>3519</v>
      </c>
      <c r="I50" s="2">
        <v>93</v>
      </c>
      <c r="J50" s="1">
        <v>190108</v>
      </c>
      <c r="K50" s="1">
        <v>304666</v>
      </c>
      <c r="L50" s="1">
        <v>623989</v>
      </c>
      <c r="M50" s="42"/>
      <c r="N50" s="35">
        <f>IFERROR(B50/J50,0)</f>
        <v>1.1551328718412692E-2</v>
      </c>
      <c r="O50" s="36">
        <f>IFERROR(I50/H50,0)</f>
        <v>2.6427962489343565E-2</v>
      </c>
      <c r="P50" s="34">
        <f>D50*250</f>
        <v>14500</v>
      </c>
      <c r="Q50" s="37">
        <f>ABS(P50-B50)/B50</f>
        <v>5.6029143897996354</v>
      </c>
    </row>
    <row r="51" spans="1:17" ht="15" thickBot="1" x14ac:dyDescent="0.35">
      <c r="A51" s="39" t="s">
        <v>29</v>
      </c>
      <c r="B51" s="1">
        <v>182392</v>
      </c>
      <c r="C51" s="2"/>
      <c r="D51" s="1">
        <v>3655</v>
      </c>
      <c r="E51" s="2"/>
      <c r="F51" s="1">
        <v>20044</v>
      </c>
      <c r="G51" s="1">
        <v>158693</v>
      </c>
      <c r="H51" s="1">
        <v>21369</v>
      </c>
      <c r="I51" s="2">
        <v>428</v>
      </c>
      <c r="J51" s="1">
        <v>2856751</v>
      </c>
      <c r="K51" s="1">
        <v>334690</v>
      </c>
      <c r="L51" s="1">
        <v>8535519</v>
      </c>
      <c r="M51" s="42"/>
      <c r="N51" s="35">
        <f>IFERROR(B51/J51,0)</f>
        <v>6.384595647293026E-2</v>
      </c>
      <c r="O51" s="36">
        <f>IFERROR(I51/H51,0)</f>
        <v>2.0029013992231736E-2</v>
      </c>
      <c r="P51" s="34">
        <f>D51*250</f>
        <v>913750</v>
      </c>
      <c r="Q51" s="37">
        <f>ABS(P51-B51)/B51</f>
        <v>4.0098140269310054</v>
      </c>
    </row>
    <row r="52" spans="1:17" ht="15" thickBot="1" x14ac:dyDescent="0.35">
      <c r="A52" s="39" t="s">
        <v>9</v>
      </c>
      <c r="B52" s="1">
        <v>111571</v>
      </c>
      <c r="C52" s="2"/>
      <c r="D52" s="1">
        <v>2366</v>
      </c>
      <c r="E52" s="2"/>
      <c r="F52" s="1">
        <v>51327</v>
      </c>
      <c r="G52" s="1">
        <v>57878</v>
      </c>
      <c r="H52" s="1">
        <v>14652</v>
      </c>
      <c r="I52" s="2">
        <v>311</v>
      </c>
      <c r="J52" s="1">
        <v>2469146</v>
      </c>
      <c r="K52" s="1">
        <v>324252</v>
      </c>
      <c r="L52" s="1">
        <v>7614893</v>
      </c>
      <c r="M52" s="42"/>
      <c r="N52" s="35">
        <f>IFERROR(B52/J52,0)</f>
        <v>4.5186068381537582E-2</v>
      </c>
      <c r="O52" s="36">
        <f>IFERROR(I52/H52,0)</f>
        <v>2.1225771225771226E-2</v>
      </c>
      <c r="P52" s="34">
        <f>D52*250</f>
        <v>591500</v>
      </c>
      <c r="Q52" s="37">
        <f>ABS(P52-B52)/B52</f>
        <v>4.3015568561723025</v>
      </c>
    </row>
    <row r="53" spans="1:17" ht="15" thickBot="1" x14ac:dyDescent="0.35">
      <c r="A53" s="39" t="s">
        <v>56</v>
      </c>
      <c r="B53" s="1">
        <v>24883</v>
      </c>
      <c r="C53" s="2"/>
      <c r="D53" s="2">
        <v>457</v>
      </c>
      <c r="E53" s="2"/>
      <c r="F53" s="1">
        <v>19011</v>
      </c>
      <c r="G53" s="1">
        <v>5415</v>
      </c>
      <c r="H53" s="1">
        <v>13884</v>
      </c>
      <c r="I53" s="2">
        <v>255</v>
      </c>
      <c r="J53" s="1">
        <v>785622</v>
      </c>
      <c r="K53" s="1">
        <v>438369</v>
      </c>
      <c r="L53" s="1">
        <v>1792147</v>
      </c>
      <c r="M53" s="42"/>
      <c r="N53" s="35">
        <f>IFERROR(B53/J53,0)</f>
        <v>3.1672992864252784E-2</v>
      </c>
      <c r="O53" s="36">
        <f>IFERROR(I53/H53,0)</f>
        <v>1.836646499567848E-2</v>
      </c>
      <c r="P53" s="34">
        <f>D53*250</f>
        <v>114250</v>
      </c>
      <c r="Q53" s="37">
        <f>ABS(P53-B53)/B53</f>
        <v>3.5914881646103765</v>
      </c>
    </row>
    <row r="54" spans="1:17" ht="15" thickBot="1" x14ac:dyDescent="0.35">
      <c r="A54" s="39" t="s">
        <v>22</v>
      </c>
      <c r="B54" s="1">
        <v>228863</v>
      </c>
      <c r="C54" s="2"/>
      <c r="D54" s="1">
        <v>2047</v>
      </c>
      <c r="E54" s="2"/>
      <c r="F54" s="1">
        <v>179230</v>
      </c>
      <c r="G54" s="1">
        <v>47586</v>
      </c>
      <c r="H54" s="1">
        <v>39307</v>
      </c>
      <c r="I54" s="2">
        <v>352</v>
      </c>
      <c r="J54" s="1">
        <v>2070068</v>
      </c>
      <c r="K54" s="1">
        <v>355533</v>
      </c>
      <c r="L54" s="1">
        <v>5822434</v>
      </c>
      <c r="M54" s="42"/>
      <c r="N54" s="35">
        <f>IFERROR(B54/J54,0)</f>
        <v>0.11055820388508976</v>
      </c>
      <c r="O54" s="36">
        <f>IFERROR(I54/H54,0)</f>
        <v>8.955147938026306E-3</v>
      </c>
      <c r="P54" s="34">
        <f>D54*250</f>
        <v>511750</v>
      </c>
      <c r="Q54" s="37">
        <f>ABS(P54-B54)/B54</f>
        <v>1.236053883764523</v>
      </c>
    </row>
    <row r="55" spans="1:17" ht="15" thickBot="1" x14ac:dyDescent="0.35">
      <c r="A55" s="46" t="s">
        <v>55</v>
      </c>
      <c r="B55" s="29">
        <v>13723</v>
      </c>
      <c r="C55" s="13"/>
      <c r="D55" s="13">
        <v>87</v>
      </c>
      <c r="E55" s="13"/>
      <c r="F55" s="29">
        <v>8676</v>
      </c>
      <c r="G55" s="29">
        <v>4960</v>
      </c>
      <c r="H55" s="29">
        <v>23711</v>
      </c>
      <c r="I55" s="13">
        <v>150</v>
      </c>
      <c r="J55" s="29">
        <v>250713</v>
      </c>
      <c r="K55" s="29">
        <v>433191</v>
      </c>
      <c r="L55" s="29">
        <v>578759</v>
      </c>
      <c r="M55" s="42"/>
      <c r="N55" s="35">
        <f>IFERROR(B55/J55,0)</f>
        <v>5.4735893232500908E-2</v>
      </c>
      <c r="O55" s="36">
        <f>IFERROR(I55/H55,0)</f>
        <v>6.3261777234195097E-3</v>
      </c>
      <c r="P55" s="34">
        <f>D55*250</f>
        <v>21750</v>
      </c>
      <c r="Q55" s="37">
        <f>ABS(P55-B55)/B55</f>
        <v>0.58493040880273994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332B5067-3099-4C32-8DC8-8DB6C2DC0D52}"/>
    <hyperlink ref="A6" r:id="rId2" display="https://www.worldometers.info/coronavirus/usa/california/" xr:uid="{34603830-E31B-4868-8775-24A23FEE2E44}"/>
    <hyperlink ref="A11" r:id="rId3" display="https://www.worldometers.info/coronavirus/usa/florida/" xr:uid="{328C6358-632D-4423-AA3A-824617C9924D}"/>
    <hyperlink ref="A35" r:id="rId4" display="https://www.worldometers.info/coronavirus/usa/new-york/" xr:uid="{938B28BB-6598-44C2-B64E-4154CBD35EBB}"/>
    <hyperlink ref="A16" r:id="rId5" display="https://www.worldometers.info/coronavirus/usa/illinois/" xr:uid="{139660A3-0115-41A9-B676-E9DE7156D4C3}"/>
    <hyperlink ref="A12" r:id="rId6" display="https://www.worldometers.info/coronavirus/usa/georgia/" xr:uid="{BB3EDF46-5279-4A83-A473-568C79EF3B3C}"/>
    <hyperlink ref="A36" r:id="rId7" display="https://www.worldometers.info/coronavirus/usa/north-carolina/" xr:uid="{1140A443-95B4-4D10-A5D0-0F730D507EF3}"/>
    <hyperlink ref="A46" r:id="rId8" display="https://www.worldometers.info/coronavirus/usa/tennessee/" xr:uid="{D7BD4C85-F618-47A5-9189-966B38358818}"/>
    <hyperlink ref="A4" r:id="rId9" display="https://www.worldometers.info/coronavirus/usa/arizona/" xr:uid="{73488442-8608-4F0A-8A2D-380721C4794B}"/>
    <hyperlink ref="A33" r:id="rId10" display="https://www.worldometers.info/coronavirus/usa/new-jersey/" xr:uid="{8FC30AAA-777E-4205-8D84-460DF514E7D1}"/>
    <hyperlink ref="A54" r:id="rId11" display="https://www.worldometers.info/coronavirus/usa/wisconsin/" xr:uid="{ACC48337-8E5B-422D-8084-176E706A6212}"/>
    <hyperlink ref="A38" r:id="rId12" display="https://www.worldometers.info/coronavirus/usa/ohio/" xr:uid="{46832CB7-DB13-4B46-BFB3-F804195B0521}"/>
    <hyperlink ref="A41" r:id="rId13" display="https://www.worldometers.info/coronavirus/usa/pennsylvania/" xr:uid="{5AB6E200-EFF9-4CA8-8CB0-000BD5E95423}"/>
    <hyperlink ref="A25" r:id="rId14" display="https://www.worldometers.info/coronavirus/usa/michigan/" xr:uid="{4A3A7F9E-FE22-4267-BD62-9867F4F67CB0}"/>
    <hyperlink ref="A2" r:id="rId15" display="https://www.worldometers.info/coronavirus/usa/alabama/" xr:uid="{90C7F3F7-CF23-446E-8F7D-085B9D44A4E0}"/>
    <hyperlink ref="A28" r:id="rId16" display="https://www.worldometers.info/coronavirus/usa/missouri/" xr:uid="{FFA469BF-1A5D-4490-BB54-FBBDFE4DFDBD}"/>
    <hyperlink ref="A21" r:id="rId17" display="https://www.worldometers.info/coronavirus/usa/louisiana/" xr:uid="{2080A721-0EE5-4188-8FA3-FE38D0B21229}"/>
    <hyperlink ref="A51" r:id="rId18" display="https://www.worldometers.info/coronavirus/usa/virginia/" xr:uid="{2F1C827B-9448-4602-A77A-A374AD9475F5}"/>
    <hyperlink ref="A17" r:id="rId19" display="https://www.worldometers.info/coronavirus/usa/indiana/" xr:uid="{55E8A8BF-7025-43B0-800D-56C5961658FE}"/>
    <hyperlink ref="A44" r:id="rId20" display="https://www.worldometers.info/coronavirus/usa/south-carolina/" xr:uid="{549E2688-1FFC-4341-9CE9-BACFC42FDA79}"/>
    <hyperlink ref="A24" r:id="rId21" display="https://www.worldometers.info/coronavirus/usa/massachusetts/" xr:uid="{C3834FBE-CAF7-4027-B79C-4CC3AB37F9E5}"/>
    <hyperlink ref="A26" r:id="rId22" display="https://www.worldometers.info/coronavirus/usa/minnesota/" xr:uid="{E0718BA1-3A35-41E7-880C-A26282B81DE6}"/>
    <hyperlink ref="A23" r:id="rId23" display="https://www.worldometers.info/coronavirus/usa/maryland/" xr:uid="{BFB0E730-D109-4BCA-B40A-EB85F5F93287}"/>
    <hyperlink ref="A18" r:id="rId24" display="https://www.worldometers.info/coronavirus/usa/iowa/" xr:uid="{FFB9F730-48B8-4877-ABA5-CAC520C2C846}"/>
    <hyperlink ref="A39" r:id="rId25" display="https://www.worldometers.info/coronavirus/usa/oklahoma/" xr:uid="{453DCE26-3D4A-4FEA-8E3D-71553F169E03}"/>
    <hyperlink ref="A27" r:id="rId26" display="https://www.worldometers.info/coronavirus/usa/mississippi/" xr:uid="{EC0F352E-82E1-4DB0-B562-FA9BD2215643}"/>
    <hyperlink ref="A49" r:id="rId27" display="https://www.worldometers.info/coronavirus/usa/utah/" xr:uid="{67AC92FD-6554-4F4B-B5C2-7843DE5C5F36}"/>
    <hyperlink ref="A5" r:id="rId28" display="https://www.worldometers.info/coronavirus/usa/arkansas/" xr:uid="{DF52E271-DE1A-485C-8DE4-1CB4AAEEB05C}"/>
    <hyperlink ref="A52" r:id="rId29" display="https://www.worldometers.info/coronavirus/usa/washington/" xr:uid="{FF40A0FC-B109-4D4C-8D32-66E2D8AABED5}"/>
    <hyperlink ref="A7" r:id="rId30" display="https://www.worldometers.info/coronavirus/usa/colorado/" xr:uid="{AF1F970F-7988-41F8-B266-14F3179D09E8}"/>
    <hyperlink ref="A20" r:id="rId31" display="https://www.worldometers.info/coronavirus/usa/kentucky/" xr:uid="{E728F9E8-98E0-4516-822E-203CAC126C12}"/>
    <hyperlink ref="A31" r:id="rId32" display="https://www.worldometers.info/coronavirus/usa/nevada/" xr:uid="{94476FEB-36A9-48E4-BA05-0BA977B71D32}"/>
    <hyperlink ref="A19" r:id="rId33" display="https://www.worldometers.info/coronavirus/usa/kansas/" xr:uid="{47FB32DE-5EED-4C09-8CC2-1D19B988CC05}"/>
    <hyperlink ref="A30" r:id="rId34" display="https://www.worldometers.info/coronavirus/usa/nebraska/" xr:uid="{B1EB081C-42B0-4925-BCF6-7C781969BE36}"/>
    <hyperlink ref="A8" r:id="rId35" display="https://www.worldometers.info/coronavirus/usa/connecticut/" xr:uid="{73475B5F-6510-41BB-B60B-6C71E9AFF76A}"/>
    <hyperlink ref="A15" r:id="rId36" display="https://www.worldometers.info/coronavirus/usa/idaho/" xr:uid="{FB0728C4-0EEE-418A-88B0-3CB3D36F3B87}"/>
    <hyperlink ref="A45" r:id="rId37" display="https://www.worldometers.info/coronavirus/usa/south-dakota/" xr:uid="{1FB10FFE-32BA-4919-B77A-0994EEAC3C21}"/>
    <hyperlink ref="A34" r:id="rId38" display="https://www.worldometers.info/coronavirus/usa/new-mexico/" xr:uid="{F983FEDE-CA12-444A-991C-EF73165C4059}"/>
    <hyperlink ref="A40" r:id="rId39" display="https://www.worldometers.info/coronavirus/usa/oregon/" xr:uid="{A90BB847-36EE-472C-80C3-A3DAE453131B}"/>
    <hyperlink ref="A37" r:id="rId40" display="https://www.worldometers.info/coronavirus/usa/north-dakota/" xr:uid="{EB086F9B-5A0A-427E-A864-4FF2F861DA93}"/>
    <hyperlink ref="A29" r:id="rId41" display="https://www.worldometers.info/coronavirus/usa/montana/" xr:uid="{7AEC8EBD-9624-4581-B9FA-852E8E732167}"/>
    <hyperlink ref="A43" r:id="rId42" display="https://www.worldometers.info/coronavirus/usa/rhode-island/" xr:uid="{C4C8BFB5-2D99-41B8-A5C4-A997DA267C16}"/>
    <hyperlink ref="A9" r:id="rId43" display="https://www.worldometers.info/coronavirus/usa/delaware/" xr:uid="{EBCFF07E-2D32-44E1-BEC5-14349235D7F3}"/>
    <hyperlink ref="A53" r:id="rId44" display="https://www.worldometers.info/coronavirus/usa/west-virginia/" xr:uid="{0AF9BF0F-F5BB-4226-9B74-5946A6F6033F}"/>
    <hyperlink ref="A10" r:id="rId45" display="https://www.worldometers.info/coronavirus/usa/district-of-columbia/" xr:uid="{6962634C-DB89-4E6F-91EE-5EBB4ED8ABB3}"/>
    <hyperlink ref="A3" r:id="rId46" display="https://www.worldometers.info/coronavirus/usa/alaska/" xr:uid="{49AB77E5-1FE4-4358-A8C0-B9C8A7AC6058}"/>
    <hyperlink ref="A14" r:id="rId47" display="https://www.worldometers.info/coronavirus/usa/hawaii/" xr:uid="{4F5D9302-559A-47AC-AC6D-0AB02866C322}"/>
    <hyperlink ref="A55" r:id="rId48" display="https://www.worldometers.info/coronavirus/usa/wyoming/" xr:uid="{44FB8EF3-E38E-4432-9236-4775E305CC14}"/>
    <hyperlink ref="A32" r:id="rId49" display="https://www.worldometers.info/coronavirus/usa/new-hampshire/" xr:uid="{D995AB48-7CFA-4CBE-AD60-DBC73BDCA7AD}"/>
    <hyperlink ref="A22" r:id="rId50" display="https://www.worldometers.info/coronavirus/usa/maine/" xr:uid="{2C300EC6-CC0F-42F6-85F0-3D870213231B}"/>
    <hyperlink ref="A50" r:id="rId51" display="https://www.worldometers.info/coronavirus/usa/vermont/" xr:uid="{F7A7A416-6D0E-4B9D-BBE8-095AA0010E6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2973</v>
      </c>
    </row>
    <row r="3" spans="1:2" ht="15" thickBot="1" x14ac:dyDescent="0.4">
      <c r="A3" s="39" t="s">
        <v>52</v>
      </c>
      <c r="B3" s="48">
        <v>83</v>
      </c>
    </row>
    <row r="4" spans="1:2" ht="15" thickBot="1" x14ac:dyDescent="0.4">
      <c r="A4" s="39" t="s">
        <v>33</v>
      </c>
      <c r="B4" s="48">
        <v>5981</v>
      </c>
    </row>
    <row r="5" spans="1:2" ht="15" thickBot="1" x14ac:dyDescent="0.4">
      <c r="A5" s="39" t="s">
        <v>34</v>
      </c>
      <c r="B5" s="48">
        <v>1958</v>
      </c>
    </row>
    <row r="6" spans="1:2" ht="15" thickBot="1" x14ac:dyDescent="0.4">
      <c r="A6" s="39" t="s">
        <v>10</v>
      </c>
      <c r="B6" s="48">
        <v>17672</v>
      </c>
    </row>
    <row r="7" spans="1:2" ht="15" thickBot="1" x14ac:dyDescent="0.4">
      <c r="A7" s="39" t="s">
        <v>18</v>
      </c>
      <c r="B7" s="48">
        <v>2288</v>
      </c>
    </row>
    <row r="8" spans="1:2" ht="15" thickBot="1" x14ac:dyDescent="0.4">
      <c r="A8" s="39" t="s">
        <v>23</v>
      </c>
      <c r="B8" s="48">
        <v>4616</v>
      </c>
    </row>
    <row r="9" spans="1:2" ht="15" thickBot="1" x14ac:dyDescent="0.4">
      <c r="A9" s="39" t="s">
        <v>43</v>
      </c>
      <c r="B9" s="48">
        <v>710</v>
      </c>
    </row>
    <row r="10" spans="1:2" ht="29.5" thickBot="1" x14ac:dyDescent="0.4">
      <c r="A10" s="39" t="s">
        <v>63</v>
      </c>
      <c r="B10" s="48">
        <v>646</v>
      </c>
    </row>
    <row r="11" spans="1:2" ht="15" thickBot="1" x14ac:dyDescent="0.4">
      <c r="A11" s="39" t="s">
        <v>13</v>
      </c>
      <c r="B11" s="48">
        <v>16796</v>
      </c>
    </row>
    <row r="12" spans="1:2" ht="15" thickBot="1" x14ac:dyDescent="0.4">
      <c r="A12" s="39" t="s">
        <v>16</v>
      </c>
      <c r="B12" s="48">
        <v>7981</v>
      </c>
    </row>
    <row r="13" spans="1:2" ht="15" thickBot="1" x14ac:dyDescent="0.4">
      <c r="A13" s="40" t="s">
        <v>64</v>
      </c>
      <c r="B13" s="48">
        <v>79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630</v>
      </c>
    </row>
    <row r="16" spans="1:2" ht="15" thickBot="1" x14ac:dyDescent="0.4">
      <c r="A16" s="39" t="s">
        <v>12</v>
      </c>
      <c r="B16" s="48">
        <v>10075</v>
      </c>
    </row>
    <row r="17" spans="1:2" ht="15" thickBot="1" x14ac:dyDescent="0.4">
      <c r="A17" s="39" t="s">
        <v>27</v>
      </c>
      <c r="B17" s="48">
        <v>4364</v>
      </c>
    </row>
    <row r="18" spans="1:2" ht="15" thickBot="1" x14ac:dyDescent="0.4">
      <c r="A18" s="39" t="s">
        <v>41</v>
      </c>
      <c r="B18" s="48">
        <v>1733</v>
      </c>
    </row>
    <row r="19" spans="1:2" ht="15" thickBot="1" x14ac:dyDescent="0.4">
      <c r="A19" s="39" t="s">
        <v>45</v>
      </c>
      <c r="B19" s="48">
        <v>1029</v>
      </c>
    </row>
    <row r="20" spans="1:2" ht="15" thickBot="1" x14ac:dyDescent="0.4">
      <c r="A20" s="39" t="s">
        <v>38</v>
      </c>
      <c r="B20" s="48">
        <v>1489</v>
      </c>
    </row>
    <row r="21" spans="1:2" ht="15" thickBot="1" x14ac:dyDescent="0.4">
      <c r="A21" s="39" t="s">
        <v>14</v>
      </c>
      <c r="B21" s="48">
        <v>5926</v>
      </c>
    </row>
    <row r="22" spans="1:2" ht="15" thickBot="1" x14ac:dyDescent="0.4">
      <c r="A22" s="39" t="s">
        <v>39</v>
      </c>
      <c r="B22" s="48">
        <v>147</v>
      </c>
    </row>
    <row r="23" spans="1:2" ht="15" thickBot="1" x14ac:dyDescent="0.4">
      <c r="A23" s="39" t="s">
        <v>26</v>
      </c>
      <c r="B23" s="48">
        <v>4152</v>
      </c>
    </row>
    <row r="24" spans="1:2" ht="15" thickBot="1" x14ac:dyDescent="0.4">
      <c r="A24" s="39" t="s">
        <v>17</v>
      </c>
      <c r="B24" s="48">
        <v>10013</v>
      </c>
    </row>
    <row r="25" spans="1:2" ht="15" thickBot="1" x14ac:dyDescent="0.4">
      <c r="A25" s="39" t="s">
        <v>11</v>
      </c>
      <c r="B25" s="48">
        <v>7699</v>
      </c>
    </row>
    <row r="26" spans="1:2" ht="15" thickBot="1" x14ac:dyDescent="0.4">
      <c r="A26" s="39" t="s">
        <v>32</v>
      </c>
      <c r="B26" s="48">
        <v>2529</v>
      </c>
    </row>
    <row r="27" spans="1:2" ht="15" thickBot="1" x14ac:dyDescent="0.4">
      <c r="A27" s="39" t="s">
        <v>30</v>
      </c>
      <c r="B27" s="48">
        <v>3348</v>
      </c>
    </row>
    <row r="28" spans="1:2" ht="15" thickBot="1" x14ac:dyDescent="0.4">
      <c r="A28" s="39" t="s">
        <v>35</v>
      </c>
      <c r="B28" s="48">
        <v>3155</v>
      </c>
    </row>
    <row r="29" spans="1:2" ht="15" thickBot="1" x14ac:dyDescent="0.4">
      <c r="A29" s="39" t="s">
        <v>51</v>
      </c>
      <c r="B29" s="48">
        <v>376</v>
      </c>
    </row>
    <row r="30" spans="1:2" ht="15" thickBot="1" x14ac:dyDescent="0.4">
      <c r="A30" s="39" t="s">
        <v>50</v>
      </c>
      <c r="B30" s="48">
        <v>654</v>
      </c>
    </row>
    <row r="31" spans="1:2" ht="15" thickBot="1" x14ac:dyDescent="0.4">
      <c r="A31" s="39" t="s">
        <v>31</v>
      </c>
      <c r="B31" s="48">
        <v>1781</v>
      </c>
    </row>
    <row r="32" spans="1:2" ht="29.5" thickBot="1" x14ac:dyDescent="0.4">
      <c r="A32" s="39" t="s">
        <v>42</v>
      </c>
      <c r="B32" s="48">
        <v>483</v>
      </c>
    </row>
    <row r="33" spans="1:2" ht="15" thickBot="1" x14ac:dyDescent="0.4">
      <c r="A33" s="39" t="s">
        <v>8</v>
      </c>
      <c r="B33" s="48">
        <v>16483</v>
      </c>
    </row>
    <row r="34" spans="1:2" ht="15" thickBot="1" x14ac:dyDescent="0.4">
      <c r="A34" s="39" t="s">
        <v>44</v>
      </c>
      <c r="B34" s="48">
        <v>1026</v>
      </c>
    </row>
    <row r="35" spans="1:2" ht="15" thickBot="1" x14ac:dyDescent="0.4">
      <c r="A35" s="39" t="s">
        <v>7</v>
      </c>
      <c r="B35" s="48">
        <v>33687</v>
      </c>
    </row>
    <row r="36" spans="1:2" ht="15" thickBot="1" x14ac:dyDescent="0.4">
      <c r="A36" s="39" t="s">
        <v>24</v>
      </c>
      <c r="B36" s="48">
        <v>4383</v>
      </c>
    </row>
    <row r="37" spans="1:2" ht="15" thickBot="1" x14ac:dyDescent="0.4">
      <c r="A37" s="39" t="s">
        <v>53</v>
      </c>
      <c r="B37" s="48">
        <v>531</v>
      </c>
    </row>
    <row r="38" spans="1:2" ht="15" thickBot="1" x14ac:dyDescent="0.4">
      <c r="A38" s="39" t="s">
        <v>21</v>
      </c>
      <c r="B38" s="48">
        <v>5362</v>
      </c>
    </row>
    <row r="39" spans="1:2" ht="15" thickBot="1" x14ac:dyDescent="0.4">
      <c r="A39" s="39" t="s">
        <v>46</v>
      </c>
      <c r="B39" s="48">
        <v>1345</v>
      </c>
    </row>
    <row r="40" spans="1:2" ht="15" thickBot="1" x14ac:dyDescent="0.4">
      <c r="A40" s="39" t="s">
        <v>37</v>
      </c>
      <c r="B40" s="48">
        <v>691</v>
      </c>
    </row>
    <row r="41" spans="1:2" ht="15" thickBot="1" x14ac:dyDescent="0.4">
      <c r="A41" s="39" t="s">
        <v>19</v>
      </c>
      <c r="B41" s="48">
        <v>8893</v>
      </c>
    </row>
    <row r="42" spans="1:2" ht="15" thickBot="1" x14ac:dyDescent="0.4">
      <c r="A42" s="40" t="s">
        <v>65</v>
      </c>
      <c r="B42" s="48">
        <v>832</v>
      </c>
    </row>
    <row r="43" spans="1:2" ht="15" thickBot="1" x14ac:dyDescent="0.4">
      <c r="A43" s="39" t="s">
        <v>40</v>
      </c>
      <c r="B43" s="48">
        <v>1201</v>
      </c>
    </row>
    <row r="44" spans="1:2" ht="15" thickBot="1" x14ac:dyDescent="0.4">
      <c r="A44" s="39" t="s">
        <v>25</v>
      </c>
      <c r="B44" s="48">
        <v>3936</v>
      </c>
    </row>
    <row r="45" spans="1:2" ht="15" thickBot="1" x14ac:dyDescent="0.4">
      <c r="A45" s="39" t="s">
        <v>54</v>
      </c>
      <c r="B45" s="48">
        <v>437</v>
      </c>
    </row>
    <row r="46" spans="1:2" ht="15" thickBot="1" x14ac:dyDescent="0.4">
      <c r="A46" s="39" t="s">
        <v>20</v>
      </c>
      <c r="B46" s="48">
        <v>3353</v>
      </c>
    </row>
    <row r="47" spans="1:2" ht="15" thickBot="1" x14ac:dyDescent="0.4">
      <c r="A47" s="39" t="s">
        <v>15</v>
      </c>
      <c r="B47" s="48">
        <v>18614</v>
      </c>
    </row>
    <row r="48" spans="1:2" ht="21.5" thickBot="1" x14ac:dyDescent="0.4">
      <c r="A48" s="40" t="s">
        <v>66</v>
      </c>
      <c r="B48" s="48">
        <v>21</v>
      </c>
    </row>
    <row r="49" spans="1:2" ht="15" thickBot="1" x14ac:dyDescent="0.4">
      <c r="A49" s="39" t="s">
        <v>28</v>
      </c>
      <c r="B49" s="48">
        <v>614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3655</v>
      </c>
    </row>
    <row r="52" spans="1:2" ht="15" thickBot="1" x14ac:dyDescent="0.4">
      <c r="A52" s="39" t="s">
        <v>9</v>
      </c>
      <c r="B52" s="48">
        <v>2366</v>
      </c>
    </row>
    <row r="53" spans="1:2" ht="15" thickBot="1" x14ac:dyDescent="0.4">
      <c r="A53" s="39" t="s">
        <v>56</v>
      </c>
      <c r="B53" s="48">
        <v>457</v>
      </c>
    </row>
    <row r="54" spans="1:2" ht="15" thickBot="1" x14ac:dyDescent="0.4">
      <c r="A54" s="39" t="s">
        <v>22</v>
      </c>
      <c r="B54" s="48">
        <v>2047</v>
      </c>
    </row>
    <row r="55" spans="1:2" ht="15" thickBot="1" x14ac:dyDescent="0.4">
      <c r="A55" s="46" t="s">
        <v>55</v>
      </c>
      <c r="B55" s="49">
        <v>87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8274037B-E362-4BA6-91C7-B5E46954C1BE}"/>
    <hyperlink ref="A6" r:id="rId2" display="https://www.worldometers.info/coronavirus/usa/california/" xr:uid="{F73080E4-371A-4B8D-B512-81AB7242C488}"/>
    <hyperlink ref="A11" r:id="rId3" display="https://www.worldometers.info/coronavirus/usa/florida/" xr:uid="{394D7372-9AF5-46F8-9299-6EE76ED782AC}"/>
    <hyperlink ref="A35" r:id="rId4" display="https://www.worldometers.info/coronavirus/usa/new-york/" xr:uid="{1758AA59-90C5-4477-BF15-B47976E33879}"/>
    <hyperlink ref="A16" r:id="rId5" display="https://www.worldometers.info/coronavirus/usa/illinois/" xr:uid="{C36A27E7-25E8-4A5A-B371-63B17304B682}"/>
    <hyperlink ref="A12" r:id="rId6" display="https://www.worldometers.info/coronavirus/usa/georgia/" xr:uid="{E786E663-C1BF-4679-A041-CB18A844E18B}"/>
    <hyperlink ref="A36" r:id="rId7" display="https://www.worldometers.info/coronavirus/usa/north-carolina/" xr:uid="{795A9C45-CBB7-44B9-8EE1-8A4E1B93225B}"/>
    <hyperlink ref="A46" r:id="rId8" display="https://www.worldometers.info/coronavirus/usa/tennessee/" xr:uid="{08DAE7C8-7C7D-4269-8A29-8FFE2F268D7C}"/>
    <hyperlink ref="A4" r:id="rId9" display="https://www.worldometers.info/coronavirus/usa/arizona/" xr:uid="{62838DE8-B029-49E9-9A91-F8FCAC2B225F}"/>
    <hyperlink ref="A33" r:id="rId10" display="https://www.worldometers.info/coronavirus/usa/new-jersey/" xr:uid="{259E441C-36ED-4F44-B93F-98670F9BC33E}"/>
    <hyperlink ref="A54" r:id="rId11" display="https://www.worldometers.info/coronavirus/usa/wisconsin/" xr:uid="{52A37651-A640-438B-81E9-5C5407C7F667}"/>
    <hyperlink ref="A38" r:id="rId12" display="https://www.worldometers.info/coronavirus/usa/ohio/" xr:uid="{4AA1FE82-4CCE-4911-B4C4-19CD96B24698}"/>
    <hyperlink ref="A41" r:id="rId13" display="https://www.worldometers.info/coronavirus/usa/pennsylvania/" xr:uid="{CAFE9B56-4124-49A2-B9B2-A82313747776}"/>
    <hyperlink ref="A25" r:id="rId14" display="https://www.worldometers.info/coronavirus/usa/michigan/" xr:uid="{6DAEDB35-CD38-48B7-8C3D-35B733BFB39D}"/>
    <hyperlink ref="A2" r:id="rId15" display="https://www.worldometers.info/coronavirus/usa/alabama/" xr:uid="{FB2819FA-0118-4A54-B709-535C433BBD2B}"/>
    <hyperlink ref="A28" r:id="rId16" display="https://www.worldometers.info/coronavirus/usa/missouri/" xr:uid="{97B5723E-7C21-4CF1-AD38-1D0DCD704787}"/>
    <hyperlink ref="A21" r:id="rId17" display="https://www.worldometers.info/coronavirus/usa/louisiana/" xr:uid="{5733756E-5A5A-46E2-BEFC-349B3DD00696}"/>
    <hyperlink ref="A51" r:id="rId18" display="https://www.worldometers.info/coronavirus/usa/virginia/" xr:uid="{D091F138-736A-4A60-80E0-E6F22EA2830C}"/>
    <hyperlink ref="A17" r:id="rId19" display="https://www.worldometers.info/coronavirus/usa/indiana/" xr:uid="{9A22F5A5-F691-41DA-9618-8EE866A5FC9D}"/>
    <hyperlink ref="A44" r:id="rId20" display="https://www.worldometers.info/coronavirus/usa/south-carolina/" xr:uid="{D768D4BD-02AA-4A73-A565-440CEE78BA66}"/>
    <hyperlink ref="A24" r:id="rId21" display="https://www.worldometers.info/coronavirus/usa/massachusetts/" xr:uid="{11FA58D8-7DF4-48FB-9FCB-6F062B9CE78C}"/>
    <hyperlink ref="A26" r:id="rId22" display="https://www.worldometers.info/coronavirus/usa/minnesota/" xr:uid="{A9B92660-848E-4AAE-9BB9-60C883269D0B}"/>
    <hyperlink ref="A23" r:id="rId23" display="https://www.worldometers.info/coronavirus/usa/maryland/" xr:uid="{7FB417DD-0F84-4C2D-B88B-36594F8B0737}"/>
    <hyperlink ref="A18" r:id="rId24" display="https://www.worldometers.info/coronavirus/usa/iowa/" xr:uid="{0A5F9C8C-EAFF-41DE-ACD3-4D9FA704881C}"/>
    <hyperlink ref="A39" r:id="rId25" display="https://www.worldometers.info/coronavirus/usa/oklahoma/" xr:uid="{6C466C27-75D4-45F7-858F-2D857F5D7FEC}"/>
    <hyperlink ref="A27" r:id="rId26" display="https://www.worldometers.info/coronavirus/usa/mississippi/" xr:uid="{6D2C7CE2-43CD-41EE-8A8D-3511694F929F}"/>
    <hyperlink ref="A49" r:id="rId27" display="https://www.worldometers.info/coronavirus/usa/utah/" xr:uid="{31908435-3DAA-4718-A536-0A331B82402F}"/>
    <hyperlink ref="A5" r:id="rId28" display="https://www.worldometers.info/coronavirus/usa/arkansas/" xr:uid="{16C971B3-56B6-4B52-8B30-C627ACB7B618}"/>
    <hyperlink ref="A52" r:id="rId29" display="https://www.worldometers.info/coronavirus/usa/washington/" xr:uid="{B77E2078-1610-41C5-B508-84E34A219929}"/>
    <hyperlink ref="A7" r:id="rId30" display="https://www.worldometers.info/coronavirus/usa/colorado/" xr:uid="{79B0BBA4-332A-43CD-9E94-D765C208CF26}"/>
    <hyperlink ref="A20" r:id="rId31" display="https://www.worldometers.info/coronavirus/usa/kentucky/" xr:uid="{249C8139-9CA6-4BDA-B23C-D671C504D3E3}"/>
    <hyperlink ref="A31" r:id="rId32" display="https://www.worldometers.info/coronavirus/usa/nevada/" xr:uid="{0A2220E3-4204-4B41-82EF-5D424F0188FF}"/>
    <hyperlink ref="A19" r:id="rId33" display="https://www.worldometers.info/coronavirus/usa/kansas/" xr:uid="{4117BC1A-1DDF-4C33-9734-6C48129C7A43}"/>
    <hyperlink ref="A30" r:id="rId34" display="https://www.worldometers.info/coronavirus/usa/nebraska/" xr:uid="{E6ADD975-54E2-41FF-9343-667C85B7CAEC}"/>
    <hyperlink ref="A8" r:id="rId35" display="https://www.worldometers.info/coronavirus/usa/connecticut/" xr:uid="{9CF1E411-139D-4CDC-88B1-903C56783786}"/>
    <hyperlink ref="A15" r:id="rId36" display="https://www.worldometers.info/coronavirus/usa/idaho/" xr:uid="{C51DE6DE-2059-4D29-BF1A-26B6C91D7DB8}"/>
    <hyperlink ref="A45" r:id="rId37" display="https://www.worldometers.info/coronavirus/usa/south-dakota/" xr:uid="{01FD4B53-D28B-4C56-978D-C7E54FB77E12}"/>
    <hyperlink ref="A34" r:id="rId38" display="https://www.worldometers.info/coronavirus/usa/new-mexico/" xr:uid="{3D05B8C0-1FB3-4A4E-9D78-7E55CD65706C}"/>
    <hyperlink ref="A40" r:id="rId39" display="https://www.worldometers.info/coronavirus/usa/oregon/" xr:uid="{151CD321-2ED5-452A-B98A-934AA28D6595}"/>
    <hyperlink ref="A37" r:id="rId40" display="https://www.worldometers.info/coronavirus/usa/north-dakota/" xr:uid="{67D40DA3-E053-4F56-94B1-0EF5DA7628A2}"/>
    <hyperlink ref="A29" r:id="rId41" display="https://www.worldometers.info/coronavirus/usa/montana/" xr:uid="{F3EE6F6F-4FAF-432B-8161-728F19BA6124}"/>
    <hyperlink ref="A43" r:id="rId42" display="https://www.worldometers.info/coronavirus/usa/rhode-island/" xr:uid="{9B15E7E6-A9C4-4105-BD34-5EF663CAA860}"/>
    <hyperlink ref="A9" r:id="rId43" display="https://www.worldometers.info/coronavirus/usa/delaware/" xr:uid="{B84F7CF6-9841-4541-A8AD-CF9C6BADFB01}"/>
    <hyperlink ref="A53" r:id="rId44" display="https://www.worldometers.info/coronavirus/usa/west-virginia/" xr:uid="{93185731-2246-487A-8768-72E9D56F160A}"/>
    <hyperlink ref="A10" r:id="rId45" display="https://www.worldometers.info/coronavirus/usa/district-of-columbia/" xr:uid="{460741A8-F9FD-4C06-AC75-C7FAD9B53E48}"/>
    <hyperlink ref="A3" r:id="rId46" display="https://www.worldometers.info/coronavirus/usa/alaska/" xr:uid="{C16F44D6-68C5-4EBB-800E-EB858D2875BD}"/>
    <hyperlink ref="A14" r:id="rId47" display="https://www.worldometers.info/coronavirus/usa/hawaii/" xr:uid="{2D529425-DC63-49B3-9897-EC4EF3C43961}"/>
    <hyperlink ref="A55" r:id="rId48" display="https://www.worldometers.info/coronavirus/usa/wyoming/" xr:uid="{9723C64B-9B7A-4FC0-8867-B804C520B9B0}"/>
    <hyperlink ref="A32" r:id="rId49" display="https://www.worldometers.info/coronavirus/usa/new-hampshire/" xr:uid="{8A140956-E828-49E7-ADBA-041FF1094FBA}"/>
    <hyperlink ref="A22" r:id="rId50" display="https://www.worldometers.info/coronavirus/usa/maine/" xr:uid="{9456B957-1155-45D6-9BDB-51430C577B45}"/>
    <hyperlink ref="A50" r:id="rId51" display="https://www.worldometers.info/coronavirus/usa/vermont/" xr:uid="{B9097D1E-4F5F-41F1-BF45-3270344B16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5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2973</v>
      </c>
    </row>
    <row r="3" spans="1:3" ht="15" thickBot="1" x14ac:dyDescent="0.4">
      <c r="B3" s="39" t="s">
        <v>52</v>
      </c>
      <c r="C3" s="48">
        <v>83</v>
      </c>
    </row>
    <row r="4" spans="1:3" ht="15" thickBot="1" x14ac:dyDescent="0.4">
      <c r="A4" s="27" t="s">
        <v>33</v>
      </c>
      <c r="B4" s="39" t="s">
        <v>33</v>
      </c>
      <c r="C4" s="48">
        <v>5981</v>
      </c>
    </row>
    <row r="5" spans="1:3" ht="15" thickBot="1" x14ac:dyDescent="0.4">
      <c r="A5" s="27" t="s">
        <v>34</v>
      </c>
      <c r="B5" s="39" t="s">
        <v>34</v>
      </c>
      <c r="C5" s="48">
        <v>1958</v>
      </c>
    </row>
    <row r="6" spans="1:3" ht="15" thickBot="1" x14ac:dyDescent="0.4">
      <c r="A6" s="27" t="s">
        <v>10</v>
      </c>
      <c r="B6" s="39" t="s">
        <v>10</v>
      </c>
      <c r="C6" s="48">
        <v>17672</v>
      </c>
    </row>
    <row r="7" spans="1:3" ht="15" thickBot="1" x14ac:dyDescent="0.4">
      <c r="A7" s="27" t="s">
        <v>18</v>
      </c>
      <c r="B7" s="39" t="s">
        <v>18</v>
      </c>
      <c r="C7" s="48">
        <v>2288</v>
      </c>
    </row>
    <row r="8" spans="1:3" ht="15" thickBot="1" x14ac:dyDescent="0.4">
      <c r="A8" s="27" t="s">
        <v>23</v>
      </c>
      <c r="B8" s="39" t="s">
        <v>23</v>
      </c>
      <c r="C8" s="48">
        <v>4616</v>
      </c>
    </row>
    <row r="9" spans="1:3" ht="15" thickBot="1" x14ac:dyDescent="0.4">
      <c r="A9" s="27" t="s">
        <v>43</v>
      </c>
      <c r="B9" s="39" t="s">
        <v>43</v>
      </c>
      <c r="C9" s="48">
        <v>710</v>
      </c>
    </row>
    <row r="10" spans="1:3" ht="29.5" thickBot="1" x14ac:dyDescent="0.4">
      <c r="A10" s="27" t="s">
        <v>94</v>
      </c>
      <c r="B10" s="39" t="s">
        <v>63</v>
      </c>
      <c r="C10" s="48">
        <v>646</v>
      </c>
    </row>
    <row r="11" spans="1:3" ht="15" thickBot="1" x14ac:dyDescent="0.4">
      <c r="A11" s="27" t="s">
        <v>13</v>
      </c>
      <c r="B11" s="39" t="s">
        <v>13</v>
      </c>
      <c r="C11" s="48">
        <v>16796</v>
      </c>
    </row>
    <row r="12" spans="1:3" ht="15" thickBot="1" x14ac:dyDescent="0.4">
      <c r="A12" s="27" t="s">
        <v>16</v>
      </c>
      <c r="B12" s="39" t="s">
        <v>16</v>
      </c>
      <c r="C12" s="48">
        <v>7981</v>
      </c>
    </row>
    <row r="13" spans="1:3" ht="13" thickBot="1" x14ac:dyDescent="0.4">
      <c r="A13" s="27" t="s">
        <v>64</v>
      </c>
      <c r="B13" s="40" t="s">
        <v>64</v>
      </c>
      <c r="C13" s="48">
        <v>79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630</v>
      </c>
    </row>
    <row r="16" spans="1:3" ht="15" thickBot="1" x14ac:dyDescent="0.4">
      <c r="A16" s="27" t="s">
        <v>12</v>
      </c>
      <c r="B16" s="39" t="s">
        <v>12</v>
      </c>
      <c r="C16" s="48">
        <v>10075</v>
      </c>
    </row>
    <row r="17" spans="1:3" ht="15" thickBot="1" x14ac:dyDescent="0.4">
      <c r="A17" s="27" t="s">
        <v>27</v>
      </c>
      <c r="B17" s="39" t="s">
        <v>27</v>
      </c>
      <c r="C17" s="48">
        <v>4364</v>
      </c>
    </row>
    <row r="18" spans="1:3" ht="15" thickBot="1" x14ac:dyDescent="0.4">
      <c r="A18" s="27" t="s">
        <v>41</v>
      </c>
      <c r="B18" s="39" t="s">
        <v>41</v>
      </c>
      <c r="C18" s="48">
        <v>1733</v>
      </c>
    </row>
    <row r="19" spans="1:3" ht="15" thickBot="1" x14ac:dyDescent="0.4">
      <c r="A19" s="27" t="s">
        <v>45</v>
      </c>
      <c r="B19" s="39" t="s">
        <v>45</v>
      </c>
      <c r="C19" s="48">
        <v>1029</v>
      </c>
    </row>
    <row r="20" spans="1:3" ht="15" thickBot="1" x14ac:dyDescent="0.4">
      <c r="A20" s="27" t="s">
        <v>38</v>
      </c>
      <c r="B20" s="39" t="s">
        <v>38</v>
      </c>
      <c r="C20" s="48">
        <v>1489</v>
      </c>
    </row>
    <row r="21" spans="1:3" ht="15" thickBot="1" x14ac:dyDescent="0.4">
      <c r="A21" s="27" t="s">
        <v>14</v>
      </c>
      <c r="B21" s="39" t="s">
        <v>14</v>
      </c>
      <c r="C21" s="48">
        <v>5926</v>
      </c>
    </row>
    <row r="22" spans="1:3" ht="15" thickBot="1" x14ac:dyDescent="0.4">
      <c r="B22" s="39" t="s">
        <v>39</v>
      </c>
      <c r="C22" s="48">
        <v>147</v>
      </c>
    </row>
    <row r="23" spans="1:3" ht="15" thickBot="1" x14ac:dyDescent="0.4">
      <c r="A23" s="27" t="s">
        <v>26</v>
      </c>
      <c r="B23" s="39" t="s">
        <v>26</v>
      </c>
      <c r="C23" s="48">
        <v>4152</v>
      </c>
    </row>
    <row r="24" spans="1:3" ht="15" thickBot="1" x14ac:dyDescent="0.4">
      <c r="A24" s="27" t="s">
        <v>17</v>
      </c>
      <c r="B24" s="39" t="s">
        <v>17</v>
      </c>
      <c r="C24" s="48">
        <v>10013</v>
      </c>
    </row>
    <row r="25" spans="1:3" ht="15" thickBot="1" x14ac:dyDescent="0.4">
      <c r="A25" s="27" t="s">
        <v>11</v>
      </c>
      <c r="B25" s="39" t="s">
        <v>11</v>
      </c>
      <c r="C25" s="48">
        <v>7699</v>
      </c>
    </row>
    <row r="26" spans="1:3" ht="15" thickBot="1" x14ac:dyDescent="0.4">
      <c r="A26" s="27" t="s">
        <v>32</v>
      </c>
      <c r="B26" s="39" t="s">
        <v>32</v>
      </c>
      <c r="C26" s="48">
        <v>2529</v>
      </c>
    </row>
    <row r="27" spans="1:3" ht="15" thickBot="1" x14ac:dyDescent="0.4">
      <c r="A27" s="27" t="s">
        <v>30</v>
      </c>
      <c r="B27" s="39" t="s">
        <v>30</v>
      </c>
      <c r="C27" s="48">
        <v>3348</v>
      </c>
    </row>
    <row r="28" spans="1:3" ht="15" thickBot="1" x14ac:dyDescent="0.4">
      <c r="A28" s="27" t="s">
        <v>35</v>
      </c>
      <c r="B28" s="39" t="s">
        <v>35</v>
      </c>
      <c r="C28" s="48">
        <v>3155</v>
      </c>
    </row>
    <row r="29" spans="1:3" ht="15" thickBot="1" x14ac:dyDescent="0.4">
      <c r="B29" s="39" t="s">
        <v>51</v>
      </c>
      <c r="C29" s="48">
        <v>376</v>
      </c>
    </row>
    <row r="30" spans="1:3" ht="15" thickBot="1" x14ac:dyDescent="0.4">
      <c r="B30" s="39" t="s">
        <v>50</v>
      </c>
      <c r="C30" s="48">
        <v>654</v>
      </c>
    </row>
    <row r="31" spans="1:3" ht="15" thickBot="1" x14ac:dyDescent="0.4">
      <c r="A31" s="27" t="s">
        <v>31</v>
      </c>
      <c r="B31" s="39" t="s">
        <v>31</v>
      </c>
      <c r="C31" s="48">
        <v>1781</v>
      </c>
    </row>
    <row r="32" spans="1:3" ht="15" thickBot="1" x14ac:dyDescent="0.4">
      <c r="A32" s="27" t="s">
        <v>42</v>
      </c>
      <c r="B32" s="39" t="s">
        <v>42</v>
      </c>
      <c r="C32" s="48">
        <v>483</v>
      </c>
    </row>
    <row r="33" spans="1:3" ht="15" thickBot="1" x14ac:dyDescent="0.4">
      <c r="A33" s="27" t="s">
        <v>8</v>
      </c>
      <c r="B33" s="39" t="s">
        <v>8</v>
      </c>
      <c r="C33" s="48">
        <v>16483</v>
      </c>
    </row>
    <row r="34" spans="1:3" ht="15" thickBot="1" x14ac:dyDescent="0.4">
      <c r="A34" s="27" t="s">
        <v>44</v>
      </c>
      <c r="B34" s="39" t="s">
        <v>44</v>
      </c>
      <c r="C34" s="48">
        <v>1026</v>
      </c>
    </row>
    <row r="35" spans="1:3" ht="15" thickBot="1" x14ac:dyDescent="0.4">
      <c r="A35" s="27" t="s">
        <v>7</v>
      </c>
      <c r="B35" s="39" t="s">
        <v>7</v>
      </c>
      <c r="C35" s="48">
        <v>33687</v>
      </c>
    </row>
    <row r="36" spans="1:3" ht="15" thickBot="1" x14ac:dyDescent="0.4">
      <c r="A36" s="27" t="s">
        <v>24</v>
      </c>
      <c r="B36" s="39" t="s">
        <v>24</v>
      </c>
      <c r="C36" s="48">
        <v>4383</v>
      </c>
    </row>
    <row r="37" spans="1:3" ht="15" thickBot="1" x14ac:dyDescent="0.4">
      <c r="B37" s="39" t="s">
        <v>53</v>
      </c>
      <c r="C37" s="48">
        <v>531</v>
      </c>
    </row>
    <row r="38" spans="1:3" ht="15" thickBot="1" x14ac:dyDescent="0.4">
      <c r="A38" s="27" t="s">
        <v>21</v>
      </c>
      <c r="B38" s="39" t="s">
        <v>21</v>
      </c>
      <c r="C38" s="48">
        <v>5362</v>
      </c>
    </row>
    <row r="39" spans="1:3" ht="15" thickBot="1" x14ac:dyDescent="0.4">
      <c r="A39" s="27" t="s">
        <v>46</v>
      </c>
      <c r="B39" s="39" t="s">
        <v>46</v>
      </c>
      <c r="C39" s="48">
        <v>1345</v>
      </c>
    </row>
    <row r="40" spans="1:3" ht="15" thickBot="1" x14ac:dyDescent="0.4">
      <c r="A40" s="27" t="s">
        <v>37</v>
      </c>
      <c r="B40" s="39" t="s">
        <v>37</v>
      </c>
      <c r="C40" s="48">
        <v>691</v>
      </c>
    </row>
    <row r="41" spans="1:3" ht="15" thickBot="1" x14ac:dyDescent="0.4">
      <c r="A41" s="27" t="s">
        <v>19</v>
      </c>
      <c r="B41" s="39" t="s">
        <v>19</v>
      </c>
      <c r="C41" s="48">
        <v>8893</v>
      </c>
    </row>
    <row r="42" spans="1:3" ht="13" thickBot="1" x14ac:dyDescent="0.4">
      <c r="A42" s="27" t="s">
        <v>65</v>
      </c>
      <c r="B42" s="40" t="s">
        <v>65</v>
      </c>
      <c r="C42" s="48">
        <v>832</v>
      </c>
    </row>
    <row r="43" spans="1:3" ht="15" thickBot="1" x14ac:dyDescent="0.4">
      <c r="B43" s="39" t="s">
        <v>40</v>
      </c>
      <c r="C43" s="48">
        <v>1201</v>
      </c>
    </row>
    <row r="44" spans="1:3" ht="15" thickBot="1" x14ac:dyDescent="0.4">
      <c r="A44" s="27" t="s">
        <v>25</v>
      </c>
      <c r="B44" s="39" t="s">
        <v>25</v>
      </c>
      <c r="C44" s="48">
        <v>3936</v>
      </c>
    </row>
    <row r="45" spans="1:3" ht="15" thickBot="1" x14ac:dyDescent="0.4">
      <c r="A45" s="27" t="s">
        <v>54</v>
      </c>
      <c r="B45" s="39" t="s">
        <v>54</v>
      </c>
      <c r="C45" s="48">
        <v>437</v>
      </c>
    </row>
    <row r="46" spans="1:3" ht="15" thickBot="1" x14ac:dyDescent="0.4">
      <c r="A46" s="27" t="s">
        <v>20</v>
      </c>
      <c r="B46" s="39" t="s">
        <v>20</v>
      </c>
      <c r="C46" s="48">
        <v>3353</v>
      </c>
    </row>
    <row r="47" spans="1:3" ht="15" thickBot="1" x14ac:dyDescent="0.4">
      <c r="A47" s="27" t="s">
        <v>15</v>
      </c>
      <c r="B47" s="39" t="s">
        <v>15</v>
      </c>
      <c r="C47" s="48">
        <v>18614</v>
      </c>
    </row>
    <row r="48" spans="1:3" ht="15" thickBot="1" x14ac:dyDescent="0.4">
      <c r="A48" s="27" t="s">
        <v>28</v>
      </c>
      <c r="B48" s="39" t="s">
        <v>28</v>
      </c>
      <c r="C48" s="48">
        <v>614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3655</v>
      </c>
    </row>
    <row r="51" spans="1:3" ht="15" thickBot="1" x14ac:dyDescent="0.4">
      <c r="A51" s="27" t="s">
        <v>9</v>
      </c>
      <c r="B51" s="39" t="s">
        <v>9</v>
      </c>
      <c r="C51" s="48">
        <v>2366</v>
      </c>
    </row>
    <row r="52" spans="1:3" ht="15" thickBot="1" x14ac:dyDescent="0.4">
      <c r="B52" s="39" t="s">
        <v>56</v>
      </c>
      <c r="C52" s="48">
        <v>457</v>
      </c>
    </row>
    <row r="53" spans="1:3" ht="15" thickBot="1" x14ac:dyDescent="0.4">
      <c r="A53" s="27" t="s">
        <v>22</v>
      </c>
      <c r="B53" s="39" t="s">
        <v>22</v>
      </c>
      <c r="C53" s="48">
        <v>2047</v>
      </c>
    </row>
    <row r="54" spans="1:3" ht="15" thickBot="1" x14ac:dyDescent="0.4">
      <c r="A54" s="27" t="s">
        <v>55</v>
      </c>
      <c r="B54" s="46" t="s">
        <v>55</v>
      </c>
      <c r="C54" s="49">
        <v>87</v>
      </c>
    </row>
    <row r="55" spans="1:3" ht="15" thickBot="1" x14ac:dyDescent="0.4">
      <c r="B55" s="46"/>
      <c r="C55" s="4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52AE793A-BFB3-4A58-B7F5-61669194F7CE}"/>
    <hyperlink ref="B6" r:id="rId2" display="https://www.worldometers.info/coronavirus/usa/california/" xr:uid="{38D4C689-26CC-41AD-9A1F-F1414E12C129}"/>
    <hyperlink ref="B11" r:id="rId3" display="https://www.worldometers.info/coronavirus/usa/florida/" xr:uid="{A18BF483-4634-4303-A605-23B25F0DFC35}"/>
    <hyperlink ref="B35" r:id="rId4" display="https://www.worldometers.info/coronavirus/usa/new-york/" xr:uid="{A1A43E2B-EF79-4DD0-A2D9-17C07DD3AD8C}"/>
    <hyperlink ref="B16" r:id="rId5" display="https://www.worldometers.info/coronavirus/usa/illinois/" xr:uid="{CE02676C-BFB6-4833-BC0B-9B2549716675}"/>
    <hyperlink ref="B12" r:id="rId6" display="https://www.worldometers.info/coronavirus/usa/georgia/" xr:uid="{0CB81EFE-DCC8-4114-8AE2-A0363E1708B0}"/>
    <hyperlink ref="B36" r:id="rId7" display="https://www.worldometers.info/coronavirus/usa/north-carolina/" xr:uid="{DD6921AC-92BC-4572-8293-21EAFAB1168F}"/>
    <hyperlink ref="B46" r:id="rId8" display="https://www.worldometers.info/coronavirus/usa/tennessee/" xr:uid="{9C067D26-6D58-4770-B629-565F79C4F47A}"/>
    <hyperlink ref="B4" r:id="rId9" display="https://www.worldometers.info/coronavirus/usa/arizona/" xr:uid="{7D2EA9AC-75FE-4169-9A18-13FD52B572C5}"/>
    <hyperlink ref="B33" r:id="rId10" display="https://www.worldometers.info/coronavirus/usa/new-jersey/" xr:uid="{10794533-624C-40BB-89B8-F11E4FE16F8F}"/>
    <hyperlink ref="B53" r:id="rId11" display="https://www.worldometers.info/coronavirus/usa/wisconsin/" xr:uid="{E1C5E2D8-52EC-4441-8AB6-80ACE3789716}"/>
    <hyperlink ref="B38" r:id="rId12" display="https://www.worldometers.info/coronavirus/usa/ohio/" xr:uid="{FCA8B972-D5A1-41D1-BCC9-A54297ADFBD3}"/>
    <hyperlink ref="B41" r:id="rId13" display="https://www.worldometers.info/coronavirus/usa/pennsylvania/" xr:uid="{6A914803-CDA3-4F94-A019-820D88321497}"/>
    <hyperlink ref="B25" r:id="rId14" display="https://www.worldometers.info/coronavirus/usa/michigan/" xr:uid="{80524F95-60C3-46A7-96F7-85CBEB860729}"/>
    <hyperlink ref="B2" r:id="rId15" display="https://www.worldometers.info/coronavirus/usa/alabama/" xr:uid="{01D874F7-2CE5-4C6E-BB00-D2431E073771}"/>
    <hyperlink ref="B28" r:id="rId16" display="https://www.worldometers.info/coronavirus/usa/missouri/" xr:uid="{0F0757F0-2F3F-4A3F-9AE2-E4E0280A8FF4}"/>
    <hyperlink ref="B21" r:id="rId17" display="https://www.worldometers.info/coronavirus/usa/louisiana/" xr:uid="{0DBB0900-BFBA-428F-9815-C8918829C214}"/>
    <hyperlink ref="B50" r:id="rId18" display="https://www.worldometers.info/coronavirus/usa/virginia/" xr:uid="{96887073-D23F-43CD-B9D7-C56D59DCAD5A}"/>
    <hyperlink ref="B17" r:id="rId19" display="https://www.worldometers.info/coronavirus/usa/indiana/" xr:uid="{041C0461-1028-41B1-A7D8-166F6D807B83}"/>
    <hyperlink ref="B44" r:id="rId20" display="https://www.worldometers.info/coronavirus/usa/south-carolina/" xr:uid="{E8883D1D-BD3E-4037-A9C7-9F88364D12CC}"/>
    <hyperlink ref="B24" r:id="rId21" display="https://www.worldometers.info/coronavirus/usa/massachusetts/" xr:uid="{A845098F-B455-4813-BA4F-4506E3A61DA2}"/>
    <hyperlink ref="B26" r:id="rId22" display="https://www.worldometers.info/coronavirus/usa/minnesota/" xr:uid="{7794676C-1617-4F9F-8921-91395A2C49FC}"/>
    <hyperlink ref="B23" r:id="rId23" display="https://www.worldometers.info/coronavirus/usa/maryland/" xr:uid="{3BB748BB-4D52-42BF-8E61-03B4BBCEB8E1}"/>
    <hyperlink ref="B18" r:id="rId24" display="https://www.worldometers.info/coronavirus/usa/iowa/" xr:uid="{66DE0245-9383-49F0-BDAD-6D5F08C9F97F}"/>
    <hyperlink ref="B39" r:id="rId25" display="https://www.worldometers.info/coronavirus/usa/oklahoma/" xr:uid="{723685B0-67E8-4950-8E0A-B3D912A74F2C}"/>
    <hyperlink ref="B27" r:id="rId26" display="https://www.worldometers.info/coronavirus/usa/mississippi/" xr:uid="{8C66F2CB-6E0D-42E9-A1CC-B7A96F11D481}"/>
    <hyperlink ref="B48" r:id="rId27" display="https://www.worldometers.info/coronavirus/usa/utah/" xr:uid="{A1864472-BC49-4EB6-B506-4872FB319AD9}"/>
    <hyperlink ref="B5" r:id="rId28" display="https://www.worldometers.info/coronavirus/usa/arkansas/" xr:uid="{43AE33F4-60E7-4D8F-9EB6-8DA2C0F29F89}"/>
    <hyperlink ref="B51" r:id="rId29" display="https://www.worldometers.info/coronavirus/usa/washington/" xr:uid="{C9A5F997-D677-4A56-9FF6-189309DB4A00}"/>
    <hyperlink ref="B7" r:id="rId30" display="https://www.worldometers.info/coronavirus/usa/colorado/" xr:uid="{59504164-EE79-4FC9-A256-5CA020FC77BD}"/>
    <hyperlink ref="B20" r:id="rId31" display="https://www.worldometers.info/coronavirus/usa/kentucky/" xr:uid="{D3884BB5-ED7F-4642-AFF5-3E39B825F863}"/>
    <hyperlink ref="B31" r:id="rId32" display="https://www.worldometers.info/coronavirus/usa/nevada/" xr:uid="{6DF23996-D7E5-4961-96FC-21C0DD1390F8}"/>
    <hyperlink ref="B19" r:id="rId33" display="https://www.worldometers.info/coronavirus/usa/kansas/" xr:uid="{0EE5229E-F3FF-4205-8164-93FCA851C55D}"/>
    <hyperlink ref="B30" r:id="rId34" display="https://www.worldometers.info/coronavirus/usa/nebraska/" xr:uid="{A648C99B-6EF3-47CD-BFE7-CB149C2820DD}"/>
    <hyperlink ref="B8" r:id="rId35" display="https://www.worldometers.info/coronavirus/usa/connecticut/" xr:uid="{2CFC3DF0-7206-40C2-BB71-7344A7D2BA97}"/>
    <hyperlink ref="B15" r:id="rId36" display="https://www.worldometers.info/coronavirus/usa/idaho/" xr:uid="{4C19DCB4-CD4A-4D01-B2BB-E782E541E39A}"/>
    <hyperlink ref="B45" r:id="rId37" display="https://www.worldometers.info/coronavirus/usa/south-dakota/" xr:uid="{8825D3E4-754E-4691-8598-60366838285C}"/>
    <hyperlink ref="B34" r:id="rId38" display="https://www.worldometers.info/coronavirus/usa/new-mexico/" xr:uid="{53654121-E3FA-499C-9FC5-480651B75DDC}"/>
    <hyperlink ref="B40" r:id="rId39" display="https://www.worldometers.info/coronavirus/usa/oregon/" xr:uid="{D8B9346B-2A7C-4C48-90DC-29F847BD79AF}"/>
    <hyperlink ref="B37" r:id="rId40" display="https://www.worldometers.info/coronavirus/usa/north-dakota/" xr:uid="{A8CB7CB2-DFD9-4D48-82E4-19CFF2E31B75}"/>
    <hyperlink ref="B29" r:id="rId41" display="https://www.worldometers.info/coronavirus/usa/montana/" xr:uid="{FB558E61-0F26-42FD-8445-74C50DC2E2AF}"/>
    <hyperlink ref="B43" r:id="rId42" display="https://www.worldometers.info/coronavirus/usa/rhode-island/" xr:uid="{CAD88D0B-4BD0-4197-8692-A8E28795759D}"/>
    <hyperlink ref="B9" r:id="rId43" display="https://www.worldometers.info/coronavirus/usa/delaware/" xr:uid="{32C2B574-33FF-4A04-B9EB-75B793A2829A}"/>
    <hyperlink ref="B52" r:id="rId44" display="https://www.worldometers.info/coronavirus/usa/west-virginia/" xr:uid="{AF715E8C-AD53-432F-951B-419B2701BC09}"/>
    <hyperlink ref="B10" r:id="rId45" display="https://www.worldometers.info/coronavirus/usa/district-of-columbia/" xr:uid="{E041FEB6-986D-4E9B-9E68-F50DC4C71678}"/>
    <hyperlink ref="B3" r:id="rId46" display="https://www.worldometers.info/coronavirus/usa/alaska/" xr:uid="{611C638C-E95B-4704-8265-F4B35CA57C6B}"/>
    <hyperlink ref="B14" r:id="rId47" display="https://www.worldometers.info/coronavirus/usa/hawaii/" xr:uid="{9CBC2A6E-C9A1-4073-A231-90EB2DC9992E}"/>
    <hyperlink ref="B54" r:id="rId48" display="https://www.worldometers.info/coronavirus/usa/wyoming/" xr:uid="{DD308011-EC24-4478-BE60-C59FFCE27056}"/>
    <hyperlink ref="B32" r:id="rId49" display="https://www.worldometers.info/coronavirus/usa/new-hampshire/" xr:uid="{0FC403F4-4CC3-4AAF-8273-4134B0068361}"/>
    <hyperlink ref="B22" r:id="rId50" display="https://www.worldometers.info/coronavirus/usa/maine/" xr:uid="{6E021392-2F02-4C70-9CB4-5879255B5ECB}"/>
    <hyperlink ref="B49" r:id="rId51" display="https://www.worldometers.info/coronavirus/usa/vermont/" xr:uid="{A8172FFE-65FC-4089-9A78-170FF12A7B9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2020-11-02T12:08:39Z</dcterms:modified>
</cp:coreProperties>
</file>