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B3FDF943-2640-4BE8-AC9D-94890C63E29F}" xr6:coauthVersionLast="45" xr6:coauthVersionMax="45" xr10:uidLastSave="{D0CD9404-70FD-46DA-8365-AE172C15BC4C}"/>
  <bookViews>
    <workbookView xWindow="2685" yWindow="-18345" windowWidth="24210" windowHeight="175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3" l="1"/>
  <c r="L44" i="3" l="1"/>
  <c r="M44" i="3"/>
  <c r="N44" i="3"/>
  <c r="N17" i="3" l="1"/>
  <c r="N34" i="3"/>
  <c r="N3" i="3"/>
  <c r="N23" i="3"/>
  <c r="N36" i="3"/>
  <c r="N25" i="3"/>
  <c r="N8" i="3"/>
  <c r="N37" i="3"/>
  <c r="N45" i="3"/>
  <c r="N48" i="3"/>
  <c r="N21" i="3"/>
  <c r="N22" i="3"/>
  <c r="N50" i="3"/>
  <c r="N33" i="3"/>
  <c r="N24" i="3"/>
  <c r="N6" i="3"/>
  <c r="N39" i="3"/>
  <c r="N4" i="3"/>
  <c r="N53" i="3"/>
  <c r="N27" i="3"/>
  <c r="N56" i="3"/>
  <c r="N12" i="3"/>
  <c r="N49" i="3"/>
  <c r="N2" i="3"/>
  <c r="N28" i="3"/>
  <c r="N42" i="3"/>
  <c r="N10" i="3"/>
  <c r="N15" i="3"/>
  <c r="N52" i="3"/>
  <c r="N13" i="3"/>
  <c r="N43" i="3"/>
  <c r="N19" i="3"/>
  <c r="N51" i="3"/>
  <c r="N30" i="3"/>
  <c r="N18" i="3"/>
  <c r="N26" i="3"/>
  <c r="N9" i="3"/>
  <c r="N11" i="3"/>
  <c r="N47" i="3"/>
  <c r="N14" i="3"/>
  <c r="N54" i="3"/>
  <c r="N38" i="3"/>
  <c r="N35" i="3"/>
  <c r="N29" i="3"/>
  <c r="N40" i="3"/>
  <c r="N7" i="3"/>
  <c r="N20" i="3"/>
  <c r="N41" i="3"/>
  <c r="N31" i="3"/>
  <c r="N5" i="3"/>
  <c r="N46" i="3"/>
  <c r="N55" i="3"/>
  <c r="N16" i="3"/>
  <c r="N32" i="3"/>
  <c r="M3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0" i="3"/>
  <c r="L25" i="3"/>
  <c r="L26" i="3"/>
  <c r="L31" i="3"/>
  <c r="L42" i="3"/>
  <c r="L17" i="3"/>
  <c r="L28" i="3"/>
  <c r="L15" i="3"/>
  <c r="L49" i="3"/>
  <c r="L33" i="3"/>
  <c r="L55" i="3"/>
  <c r="L3" i="3"/>
  <c r="L39" i="3"/>
  <c r="L36" i="3"/>
  <c r="L46" i="3"/>
  <c r="L16" i="3"/>
  <c r="L52" i="3"/>
  <c r="L18" i="3"/>
  <c r="L45" i="3"/>
  <c r="L13" i="3"/>
  <c r="L35" i="3"/>
  <c r="L41" i="3"/>
  <c r="L37" i="3"/>
  <c r="L22" i="3"/>
  <c r="L12" i="3"/>
  <c r="L5" i="3"/>
  <c r="L29" i="3"/>
  <c r="L34" i="3"/>
  <c r="L4" i="3"/>
  <c r="L9" i="3"/>
  <c r="L11" i="3"/>
  <c r="L6" i="3"/>
  <c r="L27" i="3"/>
  <c r="L48" i="3"/>
  <c r="L56" i="3"/>
  <c r="L50" i="3"/>
  <c r="L20" i="3"/>
  <c r="L19" i="3"/>
  <c r="L43" i="3"/>
  <c r="L38" i="3"/>
  <c r="L40" i="3"/>
  <c r="L32" i="3"/>
  <c r="L7" i="3"/>
  <c r="L53" i="3"/>
  <c r="L54" i="3"/>
  <c r="L21" i="3"/>
  <c r="L51" i="3"/>
  <c r="L10" i="3"/>
  <c r="L2" i="3"/>
  <c r="L14" i="3"/>
  <c r="L23" i="3"/>
  <c r="L24" i="3"/>
  <c r="M50" i="3" l="1"/>
  <c r="M41" i="3"/>
  <c r="M52" i="3"/>
  <c r="M38" i="3"/>
  <c r="M17" i="3"/>
  <c r="M10" i="3"/>
  <c r="M20" i="3"/>
  <c r="M47" i="3"/>
  <c r="M13" i="3"/>
  <c r="M56" i="3"/>
  <c r="M22" i="3"/>
  <c r="M16" i="3"/>
  <c r="M37" i="3"/>
  <c r="M23" i="3"/>
  <c r="M8" i="3"/>
  <c r="M33" i="3"/>
  <c r="M45" i="3"/>
  <c r="M51" i="3"/>
  <c r="M25" i="3"/>
  <c r="M43" i="3"/>
  <c r="M18" i="3"/>
  <c r="M42" i="3"/>
  <c r="M27" i="3"/>
  <c r="M3" i="3"/>
  <c r="M55" i="3"/>
  <c r="M54" i="3"/>
  <c r="M15" i="3"/>
  <c r="M29" i="3"/>
  <c r="M5" i="3"/>
  <c r="M28" i="3"/>
  <c r="M6" i="3"/>
  <c r="M12" i="3"/>
  <c r="M7" i="3"/>
  <c r="M4" i="3"/>
  <c r="M21" i="3"/>
  <c r="M2" i="3"/>
  <c r="M11" i="3"/>
  <c r="M46" i="3"/>
  <c r="M36" i="3"/>
  <c r="M24" i="3"/>
  <c r="M48" i="3"/>
  <c r="M53" i="3"/>
  <c r="M34" i="3"/>
  <c r="M9" i="3"/>
  <c r="M35" i="3"/>
  <c r="M14" i="3"/>
  <c r="M32" i="3"/>
  <c r="M40" i="3"/>
  <c r="M31" i="3"/>
  <c r="M49" i="3"/>
  <c r="M19" i="3"/>
  <c r="M39" i="3"/>
  <c r="M26" i="3"/>
  <c r="L8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<sst xmlns="http://schemas.openxmlformats.org/spreadsheetml/2006/main" count="321" uniqueCount="102">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</sst>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0" t="s">
        <v>68</v>
      </c>
      <c r="M1" s="50"/>
      <c r="N1" s="50"/>
      <c r="O1" s="4">
        <v>1.4999999999999999E-2</v>
      </c>
      <c r="P1" s="4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556185</v>
      </c>
      <c r="C5" s="2"/>
      <c r="D5" s="1">
        <v>10313</v>
      </c>
      <c r="E5" s="2"/>
      <c r="F5" s="1">
        <v>330839</v>
      </c>
      <c r="G5" s="1">
        <v>14076</v>
      </c>
      <c r="H5" s="2">
        <v>261</v>
      </c>
      <c r="I5" s="1">
        <v>8707527</v>
      </c>
      <c r="J5" s="1">
        <v>220376</v>
      </c>
      <c r="K5" s="5"/>
      <c r="L5" s="6"/>
    </row>
    <row r="6" spans="1:22" ht="15" thickBot="1" x14ac:dyDescent="0.4">
      <c r="A6" s="37" t="s">
        <v>13</v>
      </c>
      <c r="B6" s="1">
        <v>526577</v>
      </c>
      <c r="C6" s="2"/>
      <c r="D6" s="1">
        <v>8109</v>
      </c>
      <c r="E6" s="2"/>
      <c r="F6" s="1">
        <v>467525</v>
      </c>
      <c r="G6" s="1">
        <v>24517</v>
      </c>
      <c r="H6" s="2">
        <v>378</v>
      </c>
      <c r="I6" s="1">
        <v>3952028</v>
      </c>
      <c r="J6" s="1">
        <v>184006</v>
      </c>
      <c r="K6" s="5"/>
      <c r="L6" s="6"/>
    </row>
    <row r="7" spans="1:22" ht="15" thickBot="1" x14ac:dyDescent="0.4">
      <c r="A7" s="37" t="s">
        <v>15</v>
      </c>
      <c r="B7" s="1">
        <v>504298</v>
      </c>
      <c r="C7" s="2"/>
      <c r="D7" s="1">
        <v>8510</v>
      </c>
      <c r="E7" s="2"/>
      <c r="F7" s="1">
        <v>157445</v>
      </c>
      <c r="G7" s="1">
        <v>17392</v>
      </c>
      <c r="H7" s="2">
        <v>293</v>
      </c>
      <c r="I7" s="1">
        <v>4329258</v>
      </c>
      <c r="J7" s="1">
        <v>149306</v>
      </c>
      <c r="K7" s="5"/>
      <c r="L7" s="6"/>
    </row>
    <row r="8" spans="1:22" ht="15" thickBot="1" x14ac:dyDescent="0.4">
      <c r="A8" s="37" t="s">
        <v>7</v>
      </c>
      <c r="B8" s="1">
        <v>449828</v>
      </c>
      <c r="C8" s="2"/>
      <c r="D8" s="1">
        <v>32831</v>
      </c>
      <c r="E8" s="2"/>
      <c r="F8" s="1">
        <v>83542</v>
      </c>
      <c r="G8" s="1">
        <v>23123</v>
      </c>
      <c r="H8" s="1">
        <v>1688</v>
      </c>
      <c r="I8" s="1">
        <v>6443832</v>
      </c>
      <c r="J8" s="1">
        <v>331242</v>
      </c>
      <c r="K8" s="5"/>
      <c r="L8" s="6"/>
    </row>
    <row r="9" spans="1:22" ht="15" thickBot="1" x14ac:dyDescent="0.4">
      <c r="A9" s="37" t="s">
        <v>16</v>
      </c>
      <c r="B9" s="1">
        <v>213427</v>
      </c>
      <c r="C9" s="2"/>
      <c r="D9" s="1">
        <v>4186</v>
      </c>
      <c r="E9" s="2"/>
      <c r="F9" s="1">
        <v>173381</v>
      </c>
      <c r="G9" s="1">
        <v>20102</v>
      </c>
      <c r="H9" s="2">
        <v>394</v>
      </c>
      <c r="I9" s="1">
        <v>2037134</v>
      </c>
      <c r="J9" s="1">
        <v>191867</v>
      </c>
      <c r="K9" s="6"/>
      <c r="L9" s="6"/>
    </row>
    <row r="10" spans="1:22" ht="15" thickBot="1" x14ac:dyDescent="0.4">
      <c r="A10" s="37" t="s">
        <v>12</v>
      </c>
      <c r="B10" s="1">
        <v>193998</v>
      </c>
      <c r="C10" s="2"/>
      <c r="D10" s="1">
        <v>7840</v>
      </c>
      <c r="E10" s="2"/>
      <c r="F10" s="1">
        <v>41169</v>
      </c>
      <c r="G10" s="1">
        <v>15309</v>
      </c>
      <c r="H10" s="2">
        <v>619</v>
      </c>
      <c r="I10" s="1">
        <v>3032634</v>
      </c>
      <c r="J10" s="1">
        <v>239321</v>
      </c>
      <c r="K10" s="5"/>
      <c r="L10" s="6"/>
    </row>
    <row r="11" spans="1:22" ht="15" thickBot="1" x14ac:dyDescent="0.4">
      <c r="A11" s="37" t="s">
        <v>8</v>
      </c>
      <c r="B11" s="1">
        <v>190111</v>
      </c>
      <c r="C11" s="2"/>
      <c r="D11" s="1">
        <v>15942</v>
      </c>
      <c r="E11" s="2"/>
      <c r="F11" s="1">
        <v>26639</v>
      </c>
      <c r="G11" s="1">
        <v>21404</v>
      </c>
      <c r="H11" s="1">
        <v>1795</v>
      </c>
      <c r="I11" s="1">
        <v>2252792</v>
      </c>
      <c r="J11" s="1">
        <v>253630</v>
      </c>
      <c r="K11" s="5"/>
      <c r="L11" s="6"/>
    </row>
    <row r="12" spans="1:22" ht="15" thickBot="1" x14ac:dyDescent="0.4">
      <c r="A12" s="37" t="s">
        <v>33</v>
      </c>
      <c r="B12" s="1">
        <v>186107</v>
      </c>
      <c r="C12" s="2"/>
      <c r="D12" s="1">
        <v>4137</v>
      </c>
      <c r="E12" s="2"/>
      <c r="F12" s="1">
        <v>156807</v>
      </c>
      <c r="G12" s="1">
        <v>25569</v>
      </c>
      <c r="H12" s="2">
        <v>568</v>
      </c>
      <c r="I12" s="1">
        <v>1253028</v>
      </c>
      <c r="J12" s="1">
        <v>172150</v>
      </c>
      <c r="K12" s="6"/>
      <c r="L12" s="6"/>
    </row>
    <row r="13" spans="1:22" ht="15" thickBot="1" x14ac:dyDescent="0.4">
      <c r="A13" s="37" t="s">
        <v>24</v>
      </c>
      <c r="B13" s="1">
        <v>135052</v>
      </c>
      <c r="C13" s="2"/>
      <c r="D13" s="1">
        <v>2183</v>
      </c>
      <c r="E13" s="2"/>
      <c r="F13" s="1">
        <v>27776</v>
      </c>
      <c r="G13" s="1">
        <v>12877</v>
      </c>
      <c r="H13" s="2">
        <v>208</v>
      </c>
      <c r="I13" s="1">
        <v>1969766</v>
      </c>
      <c r="J13" s="1">
        <v>187810</v>
      </c>
      <c r="K13" s="5"/>
      <c r="L13" s="6"/>
    </row>
    <row r="14" spans="1:22" ht="15" thickBot="1" x14ac:dyDescent="0.4">
      <c r="A14" s="37" t="s">
        <v>14</v>
      </c>
      <c r="B14" s="1">
        <v>128746</v>
      </c>
      <c r="C14" s="2"/>
      <c r="D14" s="1">
        <v>4207</v>
      </c>
      <c r="E14" s="2"/>
      <c r="F14" s="1">
        <v>35456</v>
      </c>
      <c r="G14" s="1">
        <v>27694</v>
      </c>
      <c r="H14" s="2">
        <v>905</v>
      </c>
      <c r="I14" s="1">
        <v>1505002</v>
      </c>
      <c r="J14" s="1">
        <v>323740</v>
      </c>
      <c r="K14" s="5"/>
      <c r="L14" s="6"/>
    </row>
    <row r="15" spans="1:22" ht="15" thickBot="1" x14ac:dyDescent="0.4">
      <c r="A15" s="37" t="s">
        <v>19</v>
      </c>
      <c r="B15" s="1">
        <v>122666</v>
      </c>
      <c r="C15" s="2"/>
      <c r="D15" s="1">
        <v>7394</v>
      </c>
      <c r="E15" s="2"/>
      <c r="F15" s="1">
        <v>24342</v>
      </c>
      <c r="G15" s="1">
        <v>9582</v>
      </c>
      <c r="H15" s="2">
        <v>578</v>
      </c>
      <c r="I15" s="1">
        <v>1329720</v>
      </c>
      <c r="J15" s="1">
        <v>103868</v>
      </c>
      <c r="K15" s="5"/>
      <c r="L15" s="6"/>
    </row>
    <row r="16" spans="1:22" ht="15" thickBot="1" x14ac:dyDescent="0.4">
      <c r="A16" s="37" t="s">
        <v>17</v>
      </c>
      <c r="B16" s="1">
        <v>120711</v>
      </c>
      <c r="C16" s="2"/>
      <c r="D16" s="1">
        <v>8721</v>
      </c>
      <c r="E16" s="2"/>
      <c r="F16" s="1">
        <v>12969</v>
      </c>
      <c r="G16" s="1">
        <v>17513</v>
      </c>
      <c r="H16" s="1">
        <v>1265</v>
      </c>
      <c r="I16" s="1">
        <v>1395345</v>
      </c>
      <c r="J16" s="1">
        <v>202444</v>
      </c>
      <c r="K16" s="6"/>
      <c r="L16" s="6"/>
    </row>
    <row r="17" spans="1:12" ht="15" thickBot="1" x14ac:dyDescent="0.4">
      <c r="A17" s="37" t="s">
        <v>20</v>
      </c>
      <c r="B17" s="1">
        <v>120585</v>
      </c>
      <c r="C17" s="2"/>
      <c r="D17" s="1">
        <v>1215</v>
      </c>
      <c r="E17" s="2"/>
      <c r="F17" s="1">
        <v>39030</v>
      </c>
      <c r="G17" s="1">
        <v>17657</v>
      </c>
      <c r="H17" s="2">
        <v>178</v>
      </c>
      <c r="I17" s="1">
        <v>1683722</v>
      </c>
      <c r="J17" s="1">
        <v>246548</v>
      </c>
      <c r="K17" s="5"/>
      <c r="L17" s="6"/>
    </row>
    <row r="18" spans="1:12" ht="15" thickBot="1" x14ac:dyDescent="0.4">
      <c r="A18" s="37" t="s">
        <v>21</v>
      </c>
      <c r="B18" s="1">
        <v>99983</v>
      </c>
      <c r="C18" s="2"/>
      <c r="D18" s="1">
        <v>3676</v>
      </c>
      <c r="E18" s="2"/>
      <c r="F18" s="1">
        <v>18878</v>
      </c>
      <c r="G18" s="1">
        <v>8554</v>
      </c>
      <c r="H18" s="2">
        <v>314</v>
      </c>
      <c r="I18" s="1">
        <v>1639195</v>
      </c>
      <c r="J18" s="1">
        <v>140233</v>
      </c>
      <c r="K18" s="5"/>
      <c r="L18" s="6"/>
    </row>
    <row r="19" spans="1:12" ht="15" thickBot="1" x14ac:dyDescent="0.4">
      <c r="A19" s="37" t="s">
        <v>25</v>
      </c>
      <c r="B19" s="1">
        <v>99460</v>
      </c>
      <c r="C19" s="2"/>
      <c r="D19" s="1">
        <v>2007</v>
      </c>
      <c r="E19" s="2"/>
      <c r="F19" s="1">
        <v>59655</v>
      </c>
      <c r="G19" s="1">
        <v>19317</v>
      </c>
      <c r="H19" s="2">
        <v>390</v>
      </c>
      <c r="I19" s="1">
        <v>835115</v>
      </c>
      <c r="J19" s="1">
        <v>162199</v>
      </c>
      <c r="K19" s="5"/>
      <c r="L19" s="6"/>
    </row>
    <row r="20" spans="1:12" ht="15" thickBot="1" x14ac:dyDescent="0.4">
      <c r="A20" s="37" t="s">
        <v>29</v>
      </c>
      <c r="B20" s="1">
        <v>99189</v>
      </c>
      <c r="C20" s="2"/>
      <c r="D20" s="1">
        <v>2322</v>
      </c>
      <c r="E20" s="2"/>
      <c r="F20" s="1">
        <v>84024</v>
      </c>
      <c r="G20" s="1">
        <v>11621</v>
      </c>
      <c r="H20" s="2">
        <v>272</v>
      </c>
      <c r="I20" s="1">
        <v>1328633</v>
      </c>
      <c r="J20" s="1">
        <v>155659</v>
      </c>
      <c r="K20" s="5"/>
      <c r="L20" s="6"/>
    </row>
    <row r="21" spans="1:12" ht="15" thickBot="1" x14ac:dyDescent="0.4">
      <c r="A21" s="37" t="s">
        <v>36</v>
      </c>
      <c r="B21" s="1">
        <v>98301</v>
      </c>
      <c r="C21" s="2"/>
      <c r="D21" s="1">
        <v>1735</v>
      </c>
      <c r="E21" s="2"/>
      <c r="F21" s="1">
        <v>58643</v>
      </c>
      <c r="G21" s="1">
        <v>20048</v>
      </c>
      <c r="H21" s="2">
        <v>354</v>
      </c>
      <c r="I21" s="1">
        <v>745942</v>
      </c>
      <c r="J21" s="1">
        <v>152134</v>
      </c>
      <c r="K21" s="6"/>
      <c r="L21" s="6"/>
    </row>
    <row r="22" spans="1:12" ht="15" thickBot="1" x14ac:dyDescent="0.4">
      <c r="A22" s="37" t="s">
        <v>11</v>
      </c>
      <c r="B22" s="1">
        <v>96191</v>
      </c>
      <c r="C22" s="2"/>
      <c r="D22" s="1">
        <v>6520</v>
      </c>
      <c r="E22" s="2"/>
      <c r="F22" s="1">
        <v>29649</v>
      </c>
      <c r="G22" s="1">
        <v>9632</v>
      </c>
      <c r="H22" s="2">
        <v>653</v>
      </c>
      <c r="I22" s="1">
        <v>2287630</v>
      </c>
      <c r="J22" s="1">
        <v>229064</v>
      </c>
      <c r="K22" s="5"/>
      <c r="L22" s="6"/>
    </row>
    <row r="23" spans="1:12" ht="15" thickBot="1" x14ac:dyDescent="0.4">
      <c r="A23" s="37" t="s">
        <v>26</v>
      </c>
      <c r="B23" s="1">
        <v>94581</v>
      </c>
      <c r="C23" s="2"/>
      <c r="D23" s="1">
        <v>3577</v>
      </c>
      <c r="E23" s="2"/>
      <c r="F23" s="1">
        <v>85105</v>
      </c>
      <c r="G23" s="1">
        <v>15644</v>
      </c>
      <c r="H23" s="2">
        <v>592</v>
      </c>
      <c r="I23" s="1">
        <v>1398266</v>
      </c>
      <c r="J23" s="1">
        <v>231283</v>
      </c>
      <c r="K23" s="6"/>
      <c r="L23" s="6"/>
    </row>
    <row r="24" spans="1:12" ht="15" thickBot="1" x14ac:dyDescent="0.4">
      <c r="A24" s="37" t="s">
        <v>27</v>
      </c>
      <c r="B24" s="1">
        <v>73287</v>
      </c>
      <c r="C24" s="2"/>
      <c r="D24" s="1">
        <v>3036</v>
      </c>
      <c r="E24" s="2"/>
      <c r="F24" s="1">
        <v>16183</v>
      </c>
      <c r="G24" s="1">
        <v>10886</v>
      </c>
      <c r="H24" s="2">
        <v>451</v>
      </c>
      <c r="I24" s="1">
        <v>1039524</v>
      </c>
      <c r="J24" s="1">
        <v>154410</v>
      </c>
      <c r="K24" s="5"/>
      <c r="L24" s="6"/>
    </row>
    <row r="25" spans="1:12" ht="15" thickBot="1" x14ac:dyDescent="0.4">
      <c r="A25" s="37" t="s">
        <v>30</v>
      </c>
      <c r="B25" s="1">
        <v>66646</v>
      </c>
      <c r="C25" s="2"/>
      <c r="D25" s="1">
        <v>1874</v>
      </c>
      <c r="E25" s="2"/>
      <c r="F25" s="1">
        <v>22381</v>
      </c>
      <c r="G25" s="1">
        <v>22393</v>
      </c>
      <c r="H25" s="2">
        <v>630</v>
      </c>
      <c r="I25" s="1">
        <v>509612</v>
      </c>
      <c r="J25" s="1">
        <v>171232</v>
      </c>
      <c r="K25" s="5"/>
      <c r="L25" s="6"/>
    </row>
    <row r="26" spans="1:12" ht="15" thickBot="1" x14ac:dyDescent="0.4">
      <c r="A26" s="37" t="s">
        <v>9</v>
      </c>
      <c r="B26" s="1">
        <v>64097</v>
      </c>
      <c r="C26" s="2"/>
      <c r="D26" s="1">
        <v>1693</v>
      </c>
      <c r="E26" s="2"/>
      <c r="F26" s="1">
        <v>41146</v>
      </c>
      <c r="G26" s="1">
        <v>8417</v>
      </c>
      <c r="H26" s="2">
        <v>222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60101</v>
      </c>
      <c r="C27" s="2"/>
      <c r="D27" s="1">
        <v>1689</v>
      </c>
      <c r="E27" s="2"/>
      <c r="F27" s="1">
        <v>5644</v>
      </c>
      <c r="G27" s="1">
        <v>10657</v>
      </c>
      <c r="H27" s="2">
        <v>299</v>
      </c>
      <c r="I27" s="1">
        <v>1138595</v>
      </c>
      <c r="J27" s="1">
        <v>201892</v>
      </c>
      <c r="K27" s="5"/>
      <c r="L27" s="6"/>
    </row>
    <row r="28" spans="1:12" ht="15" thickBot="1" x14ac:dyDescent="0.4">
      <c r="A28" s="37" t="s">
        <v>22</v>
      </c>
      <c r="B28" s="1">
        <v>59933</v>
      </c>
      <c r="C28" s="2"/>
      <c r="D28" s="2">
        <v>996</v>
      </c>
      <c r="E28" s="2"/>
      <c r="F28" s="1">
        <v>9654</v>
      </c>
      <c r="G28" s="1">
        <v>10293</v>
      </c>
      <c r="H28" s="2">
        <v>171</v>
      </c>
      <c r="I28" s="1">
        <v>1046878</v>
      </c>
      <c r="J28" s="1">
        <v>179801</v>
      </c>
      <c r="K28" s="5"/>
      <c r="L28" s="6"/>
    </row>
    <row r="29" spans="1:12" ht="15" thickBot="1" x14ac:dyDescent="0.4">
      <c r="A29" s="37" t="s">
        <v>35</v>
      </c>
      <c r="B29" s="1">
        <v>58306</v>
      </c>
      <c r="C29" s="2"/>
      <c r="D29" s="1">
        <v>1387</v>
      </c>
      <c r="E29" s="2"/>
      <c r="F29" s="1">
        <v>47124</v>
      </c>
      <c r="G29" s="1">
        <v>9500</v>
      </c>
      <c r="H29" s="2">
        <v>226</v>
      </c>
      <c r="I29" s="1">
        <v>814448</v>
      </c>
      <c r="J29" s="1">
        <v>132702</v>
      </c>
      <c r="K29" s="5"/>
      <c r="L29" s="6"/>
    </row>
    <row r="30" spans="1:12" ht="15" thickBot="1" x14ac:dyDescent="0.4">
      <c r="A30" s="37" t="s">
        <v>31</v>
      </c>
      <c r="B30" s="1">
        <v>55419</v>
      </c>
      <c r="C30" s="2"/>
      <c r="D30" s="2">
        <v>949</v>
      </c>
      <c r="E30" s="2"/>
      <c r="F30" s="1">
        <v>29450</v>
      </c>
      <c r="G30" s="1">
        <v>17992</v>
      </c>
      <c r="H30" s="2">
        <v>308</v>
      </c>
      <c r="I30" s="1">
        <v>691615</v>
      </c>
      <c r="J30" s="1">
        <v>224539</v>
      </c>
      <c r="K30" s="5"/>
      <c r="L30" s="6"/>
    </row>
    <row r="31" spans="1:12" ht="15" thickBot="1" x14ac:dyDescent="0.4">
      <c r="A31" s="37" t="s">
        <v>18</v>
      </c>
      <c r="B31" s="1">
        <v>50324</v>
      </c>
      <c r="C31" s="2"/>
      <c r="D31" s="1">
        <v>1857</v>
      </c>
      <c r="E31" s="2"/>
      <c r="F31" s="1">
        <v>30413</v>
      </c>
      <c r="G31" s="1">
        <v>8739</v>
      </c>
      <c r="H31" s="2">
        <v>322</v>
      </c>
      <c r="I31" s="1">
        <v>582639</v>
      </c>
      <c r="J31" s="1">
        <v>101175</v>
      </c>
      <c r="K31" s="6"/>
      <c r="L31" s="6"/>
    </row>
    <row r="32" spans="1:12" ht="15" thickBot="1" x14ac:dyDescent="0.4">
      <c r="A32" s="37" t="s">
        <v>23</v>
      </c>
      <c r="B32" s="1">
        <v>50320</v>
      </c>
      <c r="C32" s="2"/>
      <c r="D32" s="1">
        <v>4441</v>
      </c>
      <c r="E32" s="2"/>
      <c r="F32" s="1">
        <v>18611</v>
      </c>
      <c r="G32" s="1">
        <v>14114</v>
      </c>
      <c r="H32" s="1">
        <v>1246</v>
      </c>
      <c r="I32" s="1">
        <v>862658</v>
      </c>
      <c r="J32" s="1">
        <v>241960</v>
      </c>
      <c r="K32" s="5"/>
      <c r="L32" s="6"/>
    </row>
    <row r="33" spans="1:12" ht="15" thickBot="1" x14ac:dyDescent="0.4">
      <c r="A33" s="37" t="s">
        <v>34</v>
      </c>
      <c r="B33" s="1">
        <v>48811</v>
      </c>
      <c r="C33" s="2"/>
      <c r="D33" s="2">
        <v>535</v>
      </c>
      <c r="E33" s="2"/>
      <c r="F33" s="1">
        <v>7299</v>
      </c>
      <c r="G33" s="1">
        <v>16174</v>
      </c>
      <c r="H33" s="2">
        <v>177</v>
      </c>
      <c r="I33" s="1">
        <v>558074</v>
      </c>
      <c r="J33" s="1">
        <v>184927</v>
      </c>
      <c r="K33" s="5"/>
      <c r="L33" s="6"/>
    </row>
    <row r="34" spans="1:12" ht="15" thickBot="1" x14ac:dyDescent="0.4">
      <c r="A34" s="37" t="s">
        <v>41</v>
      </c>
      <c r="B34" s="1">
        <v>48623</v>
      </c>
      <c r="C34" s="47">
        <v>337</v>
      </c>
      <c r="D34" s="2">
        <v>930</v>
      </c>
      <c r="E34" s="48">
        <v>4</v>
      </c>
      <c r="F34" s="1">
        <v>10608</v>
      </c>
      <c r="G34" s="1">
        <v>15411</v>
      </c>
      <c r="H34" s="2">
        <v>295</v>
      </c>
      <c r="I34" s="1">
        <v>520301</v>
      </c>
      <c r="J34" s="1">
        <v>164909</v>
      </c>
      <c r="K34" s="5"/>
      <c r="L34" s="6"/>
    </row>
    <row r="35" spans="1:12" ht="15" thickBot="1" x14ac:dyDescent="0.4">
      <c r="A35" s="37" t="s">
        <v>28</v>
      </c>
      <c r="B35" s="1">
        <v>43751</v>
      </c>
      <c r="C35" s="2"/>
      <c r="D35" s="2">
        <v>335</v>
      </c>
      <c r="E35" s="2"/>
      <c r="F35" s="1">
        <v>10301</v>
      </c>
      <c r="G35" s="1">
        <v>13647</v>
      </c>
      <c r="H35" s="2">
        <v>104</v>
      </c>
      <c r="I35" s="1">
        <v>683550</v>
      </c>
      <c r="J35" s="1">
        <v>213212</v>
      </c>
      <c r="K35" s="6"/>
      <c r="L35" s="6"/>
    </row>
    <row r="36" spans="1:12" ht="15" thickBot="1" x14ac:dyDescent="0.4">
      <c r="A36" s="37" t="s">
        <v>46</v>
      </c>
      <c r="B36" s="1">
        <v>43080</v>
      </c>
      <c r="C36" s="2"/>
      <c r="D36" s="2">
        <v>603</v>
      </c>
      <c r="E36" s="2"/>
      <c r="F36" s="1">
        <v>6732</v>
      </c>
      <c r="G36" s="1">
        <v>10887</v>
      </c>
      <c r="H36" s="2">
        <v>152</v>
      </c>
      <c r="I36" s="1">
        <v>700981</v>
      </c>
      <c r="J36" s="1">
        <v>177151</v>
      </c>
      <c r="K36" s="5"/>
      <c r="L36" s="6"/>
    </row>
    <row r="37" spans="1:12" ht="15" thickBot="1" x14ac:dyDescent="0.4">
      <c r="A37" s="37" t="s">
        <v>38</v>
      </c>
      <c r="B37" s="1">
        <v>34578</v>
      </c>
      <c r="C37" s="2"/>
      <c r="D37" s="2">
        <v>772</v>
      </c>
      <c r="E37" s="2"/>
      <c r="F37" s="1">
        <v>25132</v>
      </c>
      <c r="G37" s="1">
        <v>7740</v>
      </c>
      <c r="H37" s="2">
        <v>173</v>
      </c>
      <c r="I37" s="1">
        <v>690942</v>
      </c>
      <c r="J37" s="1">
        <v>154654</v>
      </c>
      <c r="K37" s="5"/>
      <c r="L37" s="6"/>
    </row>
    <row r="38" spans="1:12" ht="15" thickBot="1" x14ac:dyDescent="0.4">
      <c r="A38" s="37" t="s">
        <v>45</v>
      </c>
      <c r="B38" s="1">
        <v>30975</v>
      </c>
      <c r="C38" s="2"/>
      <c r="D38" s="2">
        <v>380</v>
      </c>
      <c r="E38" s="2"/>
      <c r="F38" s="1">
        <v>12060</v>
      </c>
      <c r="G38" s="1">
        <v>10632</v>
      </c>
      <c r="H38" s="2">
        <v>130</v>
      </c>
      <c r="I38" s="1">
        <v>316512</v>
      </c>
      <c r="J38" s="1">
        <v>108643</v>
      </c>
      <c r="K38" s="5"/>
      <c r="L38" s="6"/>
    </row>
    <row r="39" spans="1:12" ht="15" thickBot="1" x14ac:dyDescent="0.4">
      <c r="A39" s="37" t="s">
        <v>50</v>
      </c>
      <c r="B39" s="1">
        <v>28104</v>
      </c>
      <c r="C39" s="2"/>
      <c r="D39" s="2">
        <v>345</v>
      </c>
      <c r="E39" s="2"/>
      <c r="F39" s="1">
        <v>7426</v>
      </c>
      <c r="G39" s="1">
        <v>14528</v>
      </c>
      <c r="H39" s="2">
        <v>178</v>
      </c>
      <c r="I39" s="1">
        <v>297832</v>
      </c>
      <c r="J39" s="1">
        <v>153965</v>
      </c>
      <c r="K39" s="5"/>
      <c r="L39" s="6"/>
    </row>
    <row r="40" spans="1:12" ht="15" thickBot="1" x14ac:dyDescent="0.4">
      <c r="A40" s="37" t="s">
        <v>49</v>
      </c>
      <c r="B40" s="1">
        <v>24495</v>
      </c>
      <c r="C40" s="2"/>
      <c r="D40" s="2">
        <v>235</v>
      </c>
      <c r="E40" s="2"/>
      <c r="F40" s="1">
        <v>15339</v>
      </c>
      <c r="G40" s="1">
        <v>13707</v>
      </c>
      <c r="H40" s="2">
        <v>132</v>
      </c>
      <c r="I40" s="1">
        <v>203289</v>
      </c>
      <c r="J40" s="1">
        <v>113756</v>
      </c>
      <c r="K40" s="5"/>
      <c r="L40" s="6"/>
    </row>
    <row r="41" spans="1:12" ht="15" thickBot="1" x14ac:dyDescent="0.4">
      <c r="A41" s="37" t="s">
        <v>44</v>
      </c>
      <c r="B41" s="1">
        <v>22115</v>
      </c>
      <c r="C41" s="2"/>
      <c r="D41" s="2">
        <v>681</v>
      </c>
      <c r="E41" s="2"/>
      <c r="F41" s="1">
        <v>12172</v>
      </c>
      <c r="G41" s="1">
        <v>10547</v>
      </c>
      <c r="H41" s="2">
        <v>325</v>
      </c>
      <c r="I41" s="1">
        <v>620128</v>
      </c>
      <c r="J41" s="1">
        <v>295746</v>
      </c>
      <c r="K41" s="5"/>
      <c r="L41" s="6"/>
    </row>
    <row r="42" spans="1:12" ht="15" thickBot="1" x14ac:dyDescent="0.4">
      <c r="A42" s="37" t="s">
        <v>37</v>
      </c>
      <c r="B42" s="1">
        <v>21010</v>
      </c>
      <c r="C42" s="2"/>
      <c r="D42" s="2">
        <v>355</v>
      </c>
      <c r="E42" s="2"/>
      <c r="F42" s="1">
        <v>16544</v>
      </c>
      <c r="G42" s="1">
        <v>4981</v>
      </c>
      <c r="H42" s="2">
        <v>84</v>
      </c>
      <c r="I42" s="1">
        <v>443368</v>
      </c>
      <c r="J42" s="1">
        <v>105120</v>
      </c>
      <c r="K42" s="5"/>
      <c r="L42" s="6"/>
    </row>
    <row r="43" spans="1:12" ht="15" thickBot="1" x14ac:dyDescent="0.4">
      <c r="A43" s="37" t="s">
        <v>40</v>
      </c>
      <c r="B43" s="1">
        <v>19738</v>
      </c>
      <c r="C43" s="2"/>
      <c r="D43" s="1">
        <v>1014</v>
      </c>
      <c r="E43" s="2"/>
      <c r="F43" s="1">
        <v>16858</v>
      </c>
      <c r="G43" s="1">
        <v>18632</v>
      </c>
      <c r="H43" s="2">
        <v>957</v>
      </c>
      <c r="I43" s="1">
        <v>395798</v>
      </c>
      <c r="J43" s="1">
        <v>373620</v>
      </c>
      <c r="K43" s="6"/>
      <c r="L43" s="6"/>
    </row>
    <row r="44" spans="1:12" ht="15" thickBot="1" x14ac:dyDescent="0.4">
      <c r="A44" s="37" t="s">
        <v>43</v>
      </c>
      <c r="B44" s="1">
        <v>15502</v>
      </c>
      <c r="C44" s="2"/>
      <c r="D44" s="2">
        <v>590</v>
      </c>
      <c r="E44" s="2"/>
      <c r="F44" s="1">
        <v>6496</v>
      </c>
      <c r="G44" s="1">
        <v>15920</v>
      </c>
      <c r="H44" s="2">
        <v>606</v>
      </c>
      <c r="I44" s="1">
        <v>194894</v>
      </c>
      <c r="J44" s="1">
        <v>200145</v>
      </c>
      <c r="K44" s="6"/>
      <c r="L44" s="6"/>
    </row>
    <row r="45" spans="1:12" ht="29.5" thickBot="1" x14ac:dyDescent="0.4">
      <c r="A45" s="37" t="s">
        <v>63</v>
      </c>
      <c r="B45" s="1">
        <v>12653</v>
      </c>
      <c r="C45" s="2"/>
      <c r="D45" s="2">
        <v>590</v>
      </c>
      <c r="E45" s="2"/>
      <c r="F45" s="1">
        <v>1939</v>
      </c>
      <c r="G45" s="1">
        <v>17928</v>
      </c>
      <c r="H45" s="2">
        <v>836</v>
      </c>
      <c r="I45" s="1">
        <v>213334</v>
      </c>
      <c r="J45" s="1">
        <v>302280</v>
      </c>
      <c r="K45" s="6"/>
      <c r="L45" s="6"/>
    </row>
    <row r="46" spans="1:12" ht="15" thickBot="1" x14ac:dyDescent="0.4">
      <c r="A46" s="37" t="s">
        <v>54</v>
      </c>
      <c r="B46" s="1">
        <v>9477</v>
      </c>
      <c r="C46" s="2"/>
      <c r="D46" s="2">
        <v>146</v>
      </c>
      <c r="E46" s="2"/>
      <c r="F46" s="1">
        <v>1024</v>
      </c>
      <c r="G46" s="1">
        <v>10713</v>
      </c>
      <c r="H46" s="2">
        <v>165</v>
      </c>
      <c r="I46" s="1">
        <v>119987</v>
      </c>
      <c r="J46" s="1">
        <v>135631</v>
      </c>
      <c r="K46" s="6"/>
      <c r="L46" s="6"/>
    </row>
    <row r="47" spans="1:12" ht="15" thickBot="1" x14ac:dyDescent="0.4">
      <c r="A47" s="37" t="s">
        <v>56</v>
      </c>
      <c r="B47" s="1">
        <v>7563</v>
      </c>
      <c r="C47" s="2"/>
      <c r="D47" s="2">
        <v>131</v>
      </c>
      <c r="E47" s="2"/>
      <c r="F47" s="1">
        <v>1823</v>
      </c>
      <c r="G47" s="1">
        <v>4220</v>
      </c>
      <c r="H47" s="2">
        <v>73</v>
      </c>
      <c r="I47" s="1">
        <v>317763</v>
      </c>
      <c r="J47" s="1">
        <v>177309</v>
      </c>
      <c r="K47" s="6"/>
      <c r="L47" s="6"/>
    </row>
    <row r="48" spans="1:12" ht="15" thickBot="1" x14ac:dyDescent="0.4">
      <c r="A48" s="37" t="s">
        <v>53</v>
      </c>
      <c r="B48" s="1">
        <v>7508</v>
      </c>
      <c r="C48" s="2"/>
      <c r="D48" s="2">
        <v>112</v>
      </c>
      <c r="E48" s="2"/>
      <c r="F48" s="1">
        <v>1128</v>
      </c>
      <c r="G48" s="1">
        <v>9852</v>
      </c>
      <c r="H48" s="2">
        <v>147</v>
      </c>
      <c r="I48" s="1">
        <v>167367</v>
      </c>
      <c r="J48" s="1">
        <v>219624</v>
      </c>
      <c r="K48" s="5"/>
      <c r="L48" s="6"/>
    </row>
    <row r="49" spans="1:12" ht="29.5" thickBot="1" x14ac:dyDescent="0.4">
      <c r="A49" s="37" t="s">
        <v>42</v>
      </c>
      <c r="B49" s="1">
        <v>6818</v>
      </c>
      <c r="C49" s="2"/>
      <c r="D49" s="2">
        <v>419</v>
      </c>
      <c r="E49" s="2"/>
      <c r="F49" s="2">
        <v>350</v>
      </c>
      <c r="G49" s="1">
        <v>5014</v>
      </c>
      <c r="H49" s="2">
        <v>308</v>
      </c>
      <c r="I49" s="1">
        <v>199108</v>
      </c>
      <c r="J49" s="1">
        <v>146434</v>
      </c>
      <c r="K49" s="6"/>
      <c r="L49" s="6"/>
    </row>
    <row r="50" spans="1:12" ht="15" thickBot="1" x14ac:dyDescent="0.4">
      <c r="A50" s="37" t="s">
        <v>51</v>
      </c>
      <c r="B50" s="1">
        <v>4889</v>
      </c>
      <c r="C50" s="2"/>
      <c r="D50" s="2">
        <v>75</v>
      </c>
      <c r="E50" s="2"/>
      <c r="F50" s="1">
        <v>1559</v>
      </c>
      <c r="G50" s="1">
        <v>4574</v>
      </c>
      <c r="H50" s="2">
        <v>70</v>
      </c>
      <c r="I50" s="1">
        <v>188846</v>
      </c>
      <c r="J50" s="1">
        <v>176693</v>
      </c>
      <c r="K50" s="5"/>
      <c r="L50" s="6"/>
    </row>
    <row r="51" spans="1:12" ht="15" thickBot="1" x14ac:dyDescent="0.4">
      <c r="A51" s="37" t="s">
        <v>39</v>
      </c>
      <c r="B51" s="1">
        <v>4026</v>
      </c>
      <c r="C51" s="2"/>
      <c r="D51" s="2">
        <v>125</v>
      </c>
      <c r="E51" s="2"/>
      <c r="F51" s="2">
        <v>397</v>
      </c>
      <c r="G51" s="1">
        <v>2995</v>
      </c>
      <c r="H51" s="2">
        <v>93</v>
      </c>
      <c r="I51" s="1">
        <v>195015</v>
      </c>
      <c r="J51" s="1">
        <v>145078</v>
      </c>
      <c r="K51" s="5"/>
      <c r="L51" s="6"/>
    </row>
    <row r="52" spans="1:12" ht="15" thickBot="1" x14ac:dyDescent="0.4">
      <c r="A52" s="37" t="s">
        <v>52</v>
      </c>
      <c r="B52" s="1">
        <v>3613</v>
      </c>
      <c r="C52" s="2"/>
      <c r="D52" s="2">
        <v>26</v>
      </c>
      <c r="E52" s="2"/>
      <c r="F52" s="1">
        <v>2349</v>
      </c>
      <c r="G52" s="1">
        <v>4939</v>
      </c>
      <c r="H52" s="2">
        <v>36</v>
      </c>
      <c r="I52" s="1">
        <v>273593</v>
      </c>
      <c r="J52" s="1">
        <v>373993</v>
      </c>
      <c r="K52" s="6"/>
      <c r="L52" s="6"/>
    </row>
    <row r="53" spans="1:12" ht="15" thickBot="1" x14ac:dyDescent="0.4">
      <c r="A53" s="37" t="s">
        <v>47</v>
      </c>
      <c r="B53" s="1">
        <v>3346</v>
      </c>
      <c r="C53" s="2"/>
      <c r="D53" s="2">
        <v>31</v>
      </c>
      <c r="E53" s="2"/>
      <c r="F53" s="1">
        <v>1804</v>
      </c>
      <c r="G53" s="1">
        <v>2363</v>
      </c>
      <c r="H53" s="2">
        <v>22</v>
      </c>
      <c r="I53" s="1">
        <v>178211</v>
      </c>
      <c r="J53" s="1">
        <v>125867</v>
      </c>
      <c r="K53" s="5"/>
      <c r="L53" s="6"/>
    </row>
    <row r="54" spans="1:12" ht="15" thickBot="1" x14ac:dyDescent="0.4">
      <c r="A54" s="37" t="s">
        <v>55</v>
      </c>
      <c r="B54" s="1">
        <v>3013</v>
      </c>
      <c r="C54" s="2"/>
      <c r="D54" s="2">
        <v>28</v>
      </c>
      <c r="E54" s="2"/>
      <c r="F54" s="2">
        <v>523</v>
      </c>
      <c r="G54" s="1">
        <v>5206</v>
      </c>
      <c r="H54" s="2">
        <v>48</v>
      </c>
      <c r="I54" s="1">
        <v>83435</v>
      </c>
      <c r="J54" s="1">
        <v>144162</v>
      </c>
      <c r="K54" s="5"/>
      <c r="L54" s="6"/>
    </row>
    <row r="55" spans="1:12" ht="15" thickBot="1" x14ac:dyDescent="0.4">
      <c r="A55" s="37" t="s">
        <v>48</v>
      </c>
      <c r="B55" s="1">
        <v>1454</v>
      </c>
      <c r="C55" s="2"/>
      <c r="D55" s="2">
        <v>58</v>
      </c>
      <c r="E55" s="2"/>
      <c r="F55" s="2">
        <v>124</v>
      </c>
      <c r="G55" s="1">
        <v>2330</v>
      </c>
      <c r="H55" s="2">
        <v>93</v>
      </c>
      <c r="I55" s="1">
        <v>101803</v>
      </c>
      <c r="J55" s="1">
        <v>163149</v>
      </c>
      <c r="K55" s="6"/>
      <c r="L55" s="6"/>
    </row>
    <row r="56" spans="1:12" ht="15" thickBot="1" x14ac:dyDescent="0.4">
      <c r="A56" s="3" t="s">
        <v>64</v>
      </c>
      <c r="B56" s="2">
        <v>411</v>
      </c>
      <c r="C56" s="2"/>
      <c r="D56" s="2">
        <v>5</v>
      </c>
      <c r="E56" s="2"/>
      <c r="F56" s="2">
        <v>95</v>
      </c>
      <c r="G56" s="2"/>
      <c r="H56" s="2"/>
      <c r="I56" s="1">
        <v>24501</v>
      </c>
      <c r="J56" s="2"/>
      <c r="K56" s="6"/>
      <c r="L56" s="5"/>
    </row>
    <row r="57" spans="1:12" ht="21.5" thickBot="1" x14ac:dyDescent="0.4">
      <c r="A57" s="3" t="s">
        <v>67</v>
      </c>
      <c r="B57" s="2">
        <v>48</v>
      </c>
      <c r="C57" s="2"/>
      <c r="D57" s="2">
        <v>2</v>
      </c>
      <c r="E57" s="2"/>
      <c r="F57" s="2">
        <v>27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21424</v>
      </c>
      <c r="C58" s="2"/>
      <c r="D58" s="2">
        <v>274</v>
      </c>
      <c r="E58" s="2"/>
      <c r="F58" s="1">
        <v>18883</v>
      </c>
      <c r="G58" s="1">
        <v>6325</v>
      </c>
      <c r="H58" s="2">
        <v>81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4" t="s">
        <v>66</v>
      </c>
      <c r="B59" s="55">
        <v>528</v>
      </c>
      <c r="C59" s="55"/>
      <c r="D59" s="55">
        <v>9</v>
      </c>
      <c r="E59" s="55"/>
      <c r="F59" s="55">
        <v>115</v>
      </c>
      <c r="G59" s="55"/>
      <c r="H59" s="55"/>
      <c r="I59" s="56">
        <v>10643</v>
      </c>
      <c r="J59" s="55"/>
      <c r="K59" s="57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6564AFF3-F00E-4B57-976E-D21B472DBDA9}"/>
    <hyperlink ref="A6" r:id="rId2" display="https://www.worldometers.info/coronavirus/usa/florida/" xr:uid="{518F5285-4A0A-44DF-9A36-A922E2397E1D}"/>
    <hyperlink ref="A7" r:id="rId3" display="https://www.worldometers.info/coronavirus/usa/texas/" xr:uid="{DDCC58D3-C5B7-48BA-9BF5-59B90451D72D}"/>
    <hyperlink ref="A8" r:id="rId4" display="https://www.worldometers.info/coronavirus/usa/new-york/" xr:uid="{11605BD0-D723-4370-92DB-50AC883C33CA}"/>
    <hyperlink ref="A9" r:id="rId5" display="https://www.worldometers.info/coronavirus/usa/georgia/" xr:uid="{2798BAB2-E40E-4B30-B374-8BA02EC444B1}"/>
    <hyperlink ref="A10" r:id="rId6" display="https://www.worldometers.info/coronavirus/usa/illinois/" xr:uid="{34A066FF-7223-4369-B072-8EA6E713CF65}"/>
    <hyperlink ref="A11" r:id="rId7" display="https://www.worldometers.info/coronavirus/usa/new-jersey/" xr:uid="{4B9786F6-5BD2-47D0-843D-D4E3AD28ADE0}"/>
    <hyperlink ref="A12" r:id="rId8" display="https://www.worldometers.info/coronavirus/usa/arizona/" xr:uid="{39885209-C502-464A-AECD-2503FB2BBF4E}"/>
    <hyperlink ref="A13" r:id="rId9" display="https://www.worldometers.info/coronavirus/usa/north-carolina/" xr:uid="{2999536C-9391-4385-A0DE-9554683DB343}"/>
    <hyperlink ref="A14" r:id="rId10" display="https://www.worldometers.info/coronavirus/usa/louisiana/" xr:uid="{3A4258EB-D740-4187-8924-664963D227E6}"/>
    <hyperlink ref="A15" r:id="rId11" display="https://www.worldometers.info/coronavirus/usa/pennsylvania/" xr:uid="{62DBA94C-C801-4EB6-BFE6-B0665DA15725}"/>
    <hyperlink ref="A16" r:id="rId12" display="https://www.worldometers.info/coronavirus/usa/massachusetts/" xr:uid="{14449322-4306-4BA7-9F50-BB6F05EF3AD9}"/>
    <hyperlink ref="A17" r:id="rId13" display="https://www.worldometers.info/coronavirus/usa/tennessee/" xr:uid="{272473DD-A96B-43A5-9C0E-E349F79017B2}"/>
    <hyperlink ref="A18" r:id="rId14" display="https://www.worldometers.info/coronavirus/usa/ohio/" xr:uid="{15382E2C-DE10-42AA-8775-333D1B76556F}"/>
    <hyperlink ref="A19" r:id="rId15" display="https://www.worldometers.info/coronavirus/usa/south-carolina/" xr:uid="{AF2450DF-69AB-48FD-A330-8A31EF422A12}"/>
    <hyperlink ref="A20" r:id="rId16" display="https://www.worldometers.info/coronavirus/usa/virginia/" xr:uid="{ECB1B705-4E13-4565-8720-22D9DC90CBA7}"/>
    <hyperlink ref="A21" r:id="rId17" display="https://www.worldometers.info/coronavirus/usa/alabama/" xr:uid="{0264EC48-5308-46D4-97CC-22D187CB18F5}"/>
    <hyperlink ref="A22" r:id="rId18" display="https://www.worldometers.info/coronavirus/usa/michigan/" xr:uid="{20A82165-9DED-42A3-AE86-0BA0F1AE5EB4}"/>
    <hyperlink ref="A23" r:id="rId19" display="https://www.worldometers.info/coronavirus/usa/maryland/" xr:uid="{178B05E4-D193-49E5-96D4-40DB404A46FA}"/>
    <hyperlink ref="A24" r:id="rId20" display="https://www.worldometers.info/coronavirus/usa/indiana/" xr:uid="{E2C307E0-833E-4AEB-BB4E-777783CB3D04}"/>
    <hyperlink ref="A25" r:id="rId21" display="https://www.worldometers.info/coronavirus/usa/mississippi/" xr:uid="{F0673263-D989-4789-8F26-CF67EF82811E}"/>
    <hyperlink ref="A26" r:id="rId22" display="https://www.worldometers.info/coronavirus/usa/washington/" xr:uid="{B807FB6D-B209-4C13-930D-7C999742FC24}"/>
    <hyperlink ref="A27" r:id="rId23" display="https://www.worldometers.info/coronavirus/usa/minnesota/" xr:uid="{213264C2-644C-4E35-9C44-806FFDFCB74C}"/>
    <hyperlink ref="A28" r:id="rId24" display="https://www.worldometers.info/coronavirus/usa/wisconsin/" xr:uid="{FEF662E9-7F3C-4BD7-8EC5-F7BAB7966D8E}"/>
    <hyperlink ref="A29" r:id="rId25" display="https://www.worldometers.info/coronavirus/usa/missouri/" xr:uid="{01455830-DDCF-4796-B3F2-176C1684EDA9}"/>
    <hyperlink ref="A30" r:id="rId26" display="https://www.worldometers.info/coronavirus/usa/nevada/" xr:uid="{3A94071E-38CA-491E-9DA3-94946845CDF8}"/>
    <hyperlink ref="A31" r:id="rId27" display="https://www.worldometers.info/coronavirus/usa/colorado/" xr:uid="{C79512F9-2C10-4B83-9E39-5E75394C9AA7}"/>
    <hyperlink ref="A32" r:id="rId28" display="https://www.worldometers.info/coronavirus/usa/connecticut/" xr:uid="{D9045C19-C542-4D5E-BF22-5634D93C57FE}"/>
    <hyperlink ref="A33" r:id="rId29" display="https://www.worldometers.info/coronavirus/usa/arkansas/" xr:uid="{26DFB9B4-E96F-4A39-9E03-5968EACE8AB7}"/>
    <hyperlink ref="A34" r:id="rId30" display="https://www.worldometers.info/coronavirus/usa/iowa/" xr:uid="{4C7FAF7F-39C4-4591-9D96-BBA5DF50FBD7}"/>
    <hyperlink ref="A35" r:id="rId31" display="https://www.worldometers.info/coronavirus/usa/utah/" xr:uid="{6269F47B-0C52-4801-A65F-0B8805DD91AD}"/>
    <hyperlink ref="A36" r:id="rId32" display="https://www.worldometers.info/coronavirus/usa/oklahoma/" xr:uid="{A2C51350-D4D6-412A-9418-7E6024C8FB4D}"/>
    <hyperlink ref="A37" r:id="rId33" display="https://www.worldometers.info/coronavirus/usa/kentucky/" xr:uid="{6C5BD77D-5C0E-4CC5-BB41-9A485F7306B8}"/>
    <hyperlink ref="A38" r:id="rId34" display="https://www.worldometers.info/coronavirus/usa/kansas/" xr:uid="{F43B3E33-44B9-40A4-A79B-2F7B68402058}"/>
    <hyperlink ref="A39" r:id="rId35" display="https://www.worldometers.info/coronavirus/usa/nebraska/" xr:uid="{64A642DF-4A1E-4E22-815D-CEB11209D3B0}"/>
    <hyperlink ref="A40" r:id="rId36" display="https://www.worldometers.info/coronavirus/usa/idaho/" xr:uid="{77E56D98-7A45-4FAB-AAD7-6B578F626A50}"/>
    <hyperlink ref="A41" r:id="rId37" display="https://www.worldometers.info/coronavirus/usa/new-mexico/" xr:uid="{97B517EB-D5D4-466D-9FF5-5F064A6B55AB}"/>
    <hyperlink ref="A42" r:id="rId38" display="https://www.worldometers.info/coronavirus/usa/oregon/" xr:uid="{5A595CDC-6E0F-4288-B43B-5450DEC0A46B}"/>
    <hyperlink ref="A43" r:id="rId39" display="https://www.worldometers.info/coronavirus/usa/rhode-island/" xr:uid="{72DC0796-BA06-4AA5-B149-3FCDE76BD0D4}"/>
    <hyperlink ref="A44" r:id="rId40" display="https://www.worldometers.info/coronavirus/usa/delaware/" xr:uid="{5572ACFA-63C5-4E74-B9E8-8412FF088679}"/>
    <hyperlink ref="A45" r:id="rId41" display="https://www.worldometers.info/coronavirus/usa/district-of-columbia/" xr:uid="{33E0B37A-DDB4-4A36-BE16-2D995A29BA5A}"/>
    <hyperlink ref="A46" r:id="rId42" display="https://www.worldometers.info/coronavirus/usa/south-dakota/" xr:uid="{A7D33AA0-9A1A-40EF-9A88-DC176B79871A}"/>
    <hyperlink ref="A47" r:id="rId43" display="https://www.worldometers.info/coronavirus/usa/west-virginia/" xr:uid="{50C3277D-E5C0-4FD0-B9F5-2A687999A58E}"/>
    <hyperlink ref="A48" r:id="rId44" display="https://www.worldometers.info/coronavirus/usa/north-dakota/" xr:uid="{671AE601-F32B-4CF8-B70F-1CF530870F17}"/>
    <hyperlink ref="A49" r:id="rId45" display="https://www.worldometers.info/coronavirus/usa/new-hampshire/" xr:uid="{F5980EEF-7538-4A81-834E-04030E306218}"/>
    <hyperlink ref="A50" r:id="rId46" display="https://www.worldometers.info/coronavirus/usa/montana/" xr:uid="{0E81516C-84C1-4386-84C2-B6B698AE48BF}"/>
    <hyperlink ref="A51" r:id="rId47" display="https://www.worldometers.info/coronavirus/usa/maine/" xr:uid="{5089A173-A6A5-4DDC-9639-C55A29AF7C57}"/>
    <hyperlink ref="A52" r:id="rId48" display="https://www.worldometers.info/coronavirus/usa/alaska/" xr:uid="{50C7F447-FD38-44BC-A437-160D4132EE42}"/>
    <hyperlink ref="A53" r:id="rId49" display="https://www.worldometers.info/coronavirus/usa/hawaii/" xr:uid="{89B65FC7-6992-4CD2-B736-AF1121E38446}"/>
    <hyperlink ref="A54" r:id="rId50" display="https://www.worldometers.info/coronavirus/usa/wyoming/" xr:uid="{E09AD421-F7CF-4F38-A99B-26D3F1D7D9B5}"/>
    <hyperlink ref="A55" r:id="rId51" display="https://www.worldometers.info/coronavirus/usa/vermont/" xr:uid="{01188E60-28F9-4E06-8FF1-0C8F5D15109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98301</v>
      </c>
      <c r="C2" s="2"/>
      <c r="D2" s="1">
        <v>1735</v>
      </c>
      <c r="E2" s="2"/>
      <c r="F2" s="1">
        <v>58643</v>
      </c>
      <c r="G2" s="1">
        <v>20048</v>
      </c>
      <c r="H2" s="2">
        <v>354</v>
      </c>
      <c r="I2" s="1">
        <v>745942</v>
      </c>
      <c r="J2" s="1">
        <v>152134</v>
      </c>
      <c r="K2" s="34"/>
      <c r="L2" s="41">
        <f>IFERROR(B2/I2,0)</f>
        <v>0.13178102318947049</v>
      </c>
      <c r="M2" s="42">
        <f>IFERROR(H2/G2,0)</f>
        <v>1.7657621707901038E-2</v>
      </c>
      <c r="N2" s="40">
        <f>D2*250</f>
        <v>433750</v>
      </c>
      <c r="O2" s="43">
        <f>ABS(N2-B2)/B2</f>
        <v>3.4124678284045942</v>
      </c>
    </row>
    <row r="3" spans="1:15" ht="15" thickBot="1" x14ac:dyDescent="0.35">
      <c r="A3" s="37" t="s">
        <v>52</v>
      </c>
      <c r="B3" s="1">
        <v>3613</v>
      </c>
      <c r="C3" s="2"/>
      <c r="D3" s="2">
        <v>26</v>
      </c>
      <c r="E3" s="2"/>
      <c r="F3" s="1">
        <v>2349</v>
      </c>
      <c r="G3" s="1">
        <v>4939</v>
      </c>
      <c r="H3" s="2">
        <v>36</v>
      </c>
      <c r="I3" s="1">
        <v>273593</v>
      </c>
      <c r="J3" s="1">
        <v>373993</v>
      </c>
      <c r="K3" s="35"/>
      <c r="L3" s="41">
        <f>IFERROR(B3/I3,0)</f>
        <v>1.3205747223064918E-2</v>
      </c>
      <c r="M3" s="42">
        <f>IFERROR(H3/G3,0)</f>
        <v>7.2889248835796717E-3</v>
      </c>
      <c r="N3" s="40">
        <f>D3*250</f>
        <v>6500</v>
      </c>
      <c r="O3" s="43">
        <f t="shared" ref="O3:O56" si="0">ABS(N3-B3)/B3</f>
        <v>0.79905895377802383</v>
      </c>
    </row>
    <row r="4" spans="1:15" ht="15" thickBot="1" x14ac:dyDescent="0.35">
      <c r="A4" s="37" t="s">
        <v>33</v>
      </c>
      <c r="B4" s="1">
        <v>186107</v>
      </c>
      <c r="C4" s="2"/>
      <c r="D4" s="1">
        <v>4137</v>
      </c>
      <c r="E4" s="2"/>
      <c r="F4" s="1">
        <v>156807</v>
      </c>
      <c r="G4" s="1">
        <v>25569</v>
      </c>
      <c r="H4" s="2">
        <v>568</v>
      </c>
      <c r="I4" s="1">
        <v>1253028</v>
      </c>
      <c r="J4" s="1">
        <v>172150</v>
      </c>
      <c r="K4" s="35"/>
      <c r="L4" s="41">
        <f>IFERROR(B4/I4,0)</f>
        <v>0.14852581107525131</v>
      </c>
      <c r="M4" s="42">
        <f>IFERROR(H4/G4,0)</f>
        <v>2.22144002503031E-2</v>
      </c>
      <c r="N4" s="40">
        <f>D4*250</f>
        <v>1034250</v>
      </c>
      <c r="O4" s="43">
        <f t="shared" si="0"/>
        <v>4.5572869370845801</v>
      </c>
    </row>
    <row r="5" spans="1:15" ht="12.5" customHeight="1" thickBot="1" x14ac:dyDescent="0.35">
      <c r="A5" s="37" t="s">
        <v>34</v>
      </c>
      <c r="B5" s="1">
        <v>48811</v>
      </c>
      <c r="C5" s="2"/>
      <c r="D5" s="2">
        <v>535</v>
      </c>
      <c r="E5" s="2"/>
      <c r="F5" s="1">
        <v>7299</v>
      </c>
      <c r="G5" s="1">
        <v>16174</v>
      </c>
      <c r="H5" s="2">
        <v>177</v>
      </c>
      <c r="I5" s="1">
        <v>558074</v>
      </c>
      <c r="J5" s="1">
        <v>184927</v>
      </c>
      <c r="K5" s="34"/>
      <c r="L5" s="41">
        <f>IFERROR(B5/I5,0)</f>
        <v>8.7463311317137152E-2</v>
      </c>
      <c r="M5" s="42">
        <f>IFERROR(H5/G5,0)</f>
        <v>1.0943489551131445E-2</v>
      </c>
      <c r="N5" s="40">
        <f>D5*250</f>
        <v>133750</v>
      </c>
      <c r="O5" s="43">
        <f t="shared" si="0"/>
        <v>1.7401610292761878</v>
      </c>
    </row>
    <row r="6" spans="1:15" ht="15" thickBot="1" x14ac:dyDescent="0.35">
      <c r="A6" s="37" t="s">
        <v>10</v>
      </c>
      <c r="B6" s="1">
        <v>556185</v>
      </c>
      <c r="C6" s="2"/>
      <c r="D6" s="1">
        <v>10313</v>
      </c>
      <c r="E6" s="2"/>
      <c r="F6" s="1">
        <v>330839</v>
      </c>
      <c r="G6" s="1">
        <v>14076</v>
      </c>
      <c r="H6" s="2">
        <v>261</v>
      </c>
      <c r="I6" s="1">
        <v>8707527</v>
      </c>
      <c r="J6" s="1">
        <v>220376</v>
      </c>
      <c r="K6" s="34"/>
      <c r="L6" s="41">
        <f>IFERROR(B6/I6,0)</f>
        <v>6.387404828029819E-2</v>
      </c>
      <c r="M6" s="42">
        <f>IFERROR(H6/G6,0)</f>
        <v>1.8542199488491048E-2</v>
      </c>
      <c r="N6" s="40">
        <f>D6*250</f>
        <v>2578250</v>
      </c>
      <c r="O6" s="43">
        <f t="shared" si="0"/>
        <v>3.6355978676159912</v>
      </c>
    </row>
    <row r="7" spans="1:15" ht="15" thickBot="1" x14ac:dyDescent="0.35">
      <c r="A7" s="37" t="s">
        <v>18</v>
      </c>
      <c r="B7" s="1">
        <v>50324</v>
      </c>
      <c r="C7" s="2"/>
      <c r="D7" s="1">
        <v>1857</v>
      </c>
      <c r="E7" s="2"/>
      <c r="F7" s="1">
        <v>30413</v>
      </c>
      <c r="G7" s="1">
        <v>8739</v>
      </c>
      <c r="H7" s="2">
        <v>322</v>
      </c>
      <c r="I7" s="1">
        <v>582639</v>
      </c>
      <c r="J7" s="1">
        <v>101175</v>
      </c>
      <c r="K7" s="45"/>
      <c r="L7" s="41">
        <f>IFERROR(B7/I7,0)</f>
        <v>8.6372522265073221E-2</v>
      </c>
      <c r="M7" s="42">
        <f>IFERROR(H7/G7,0)</f>
        <v>3.6846321089369492E-2</v>
      </c>
      <c r="N7" s="40">
        <f>D7*250</f>
        <v>464250</v>
      </c>
      <c r="O7" s="43">
        <f t="shared" si="0"/>
        <v>8.2252205707018522</v>
      </c>
    </row>
    <row r="8" spans="1:15" ht="15" thickBot="1" x14ac:dyDescent="0.35">
      <c r="A8" s="37" t="s">
        <v>23</v>
      </c>
      <c r="B8" s="1">
        <v>50320</v>
      </c>
      <c r="C8" s="2"/>
      <c r="D8" s="1">
        <v>4441</v>
      </c>
      <c r="E8" s="2"/>
      <c r="F8" s="1">
        <v>18611</v>
      </c>
      <c r="G8" s="1">
        <v>14114</v>
      </c>
      <c r="H8" s="1">
        <v>1246</v>
      </c>
      <c r="I8" s="1">
        <v>862658</v>
      </c>
      <c r="J8" s="1">
        <v>241960</v>
      </c>
      <c r="K8" s="35"/>
      <c r="L8" s="41">
        <f>IFERROR(B8/I8,0)</f>
        <v>5.833134335970918E-2</v>
      </c>
      <c r="M8" s="42">
        <f>IFERROR(H8/G8,0)</f>
        <v>8.8281139294317704E-2</v>
      </c>
      <c r="N8" s="40">
        <f>D8*250</f>
        <v>1110250</v>
      </c>
      <c r="O8" s="43">
        <f t="shared" si="0"/>
        <v>21.06379173290938</v>
      </c>
    </row>
    <row r="9" spans="1:15" ht="15" thickBot="1" x14ac:dyDescent="0.35">
      <c r="A9" s="37" t="s">
        <v>43</v>
      </c>
      <c r="B9" s="1">
        <v>15502</v>
      </c>
      <c r="C9" s="2"/>
      <c r="D9" s="2">
        <v>590</v>
      </c>
      <c r="E9" s="2"/>
      <c r="F9" s="1">
        <v>6496</v>
      </c>
      <c r="G9" s="1">
        <v>15920</v>
      </c>
      <c r="H9" s="2">
        <v>606</v>
      </c>
      <c r="I9" s="1">
        <v>194894</v>
      </c>
      <c r="J9" s="1">
        <v>200145</v>
      </c>
      <c r="K9" s="35"/>
      <c r="L9" s="41">
        <f>IFERROR(B9/I9,0)</f>
        <v>7.954067339168984E-2</v>
      </c>
      <c r="M9" s="42">
        <f>IFERROR(H9/G9,0)</f>
        <v>3.8065326633165829E-2</v>
      </c>
      <c r="N9" s="40">
        <f>D9*250</f>
        <v>147500</v>
      </c>
      <c r="O9" s="43">
        <f t="shared" si="0"/>
        <v>8.5149013030576697</v>
      </c>
    </row>
    <row r="10" spans="1:15" ht="15" thickBot="1" x14ac:dyDescent="0.35">
      <c r="A10" s="37" t="s">
        <v>63</v>
      </c>
      <c r="B10" s="1">
        <v>12653</v>
      </c>
      <c r="C10" s="2"/>
      <c r="D10" s="2">
        <v>590</v>
      </c>
      <c r="E10" s="2"/>
      <c r="F10" s="1">
        <v>1939</v>
      </c>
      <c r="G10" s="1">
        <v>17928</v>
      </c>
      <c r="H10" s="2">
        <v>836</v>
      </c>
      <c r="I10" s="1">
        <v>213334</v>
      </c>
      <c r="J10" s="1">
        <v>302280</v>
      </c>
      <c r="K10" s="35"/>
      <c r="L10" s="41">
        <f>IFERROR(B10/I10,0)</f>
        <v>5.9310752153899519E-2</v>
      </c>
      <c r="M10" s="42">
        <f>IFERROR(H10/G10,0)</f>
        <v>4.6630968317715307E-2</v>
      </c>
      <c r="N10" s="40">
        <f>D10*250</f>
        <v>147500</v>
      </c>
      <c r="O10" s="43">
        <f t="shared" si="0"/>
        <v>10.657314470876472</v>
      </c>
    </row>
    <row r="11" spans="1:15" ht="15" thickBot="1" x14ac:dyDescent="0.35">
      <c r="A11" s="37" t="s">
        <v>13</v>
      </c>
      <c r="B11" s="1">
        <v>526577</v>
      </c>
      <c r="C11" s="2"/>
      <c r="D11" s="1">
        <v>8109</v>
      </c>
      <c r="E11" s="2"/>
      <c r="F11" s="1">
        <v>467525</v>
      </c>
      <c r="G11" s="1">
        <v>24517</v>
      </c>
      <c r="H11" s="2">
        <v>378</v>
      </c>
      <c r="I11" s="1">
        <v>3952028</v>
      </c>
      <c r="J11" s="1">
        <v>184006</v>
      </c>
      <c r="K11" s="35"/>
      <c r="L11" s="41">
        <f>IFERROR(B11/I11,0)</f>
        <v>0.13324222399234015</v>
      </c>
      <c r="M11" s="42">
        <f>IFERROR(H11/G11,0)</f>
        <v>1.5417873312395481E-2</v>
      </c>
      <c r="N11" s="40">
        <f>D11*250</f>
        <v>2027250</v>
      </c>
      <c r="O11" s="43">
        <f t="shared" si="0"/>
        <v>2.8498643123417846</v>
      </c>
    </row>
    <row r="12" spans="1:15" ht="15" thickBot="1" x14ac:dyDescent="0.35">
      <c r="A12" s="37" t="s">
        <v>16</v>
      </c>
      <c r="B12" s="1">
        <v>213427</v>
      </c>
      <c r="C12" s="2"/>
      <c r="D12" s="1">
        <v>4186</v>
      </c>
      <c r="E12" s="2"/>
      <c r="F12" s="1">
        <v>173381</v>
      </c>
      <c r="G12" s="1">
        <v>20102</v>
      </c>
      <c r="H12" s="2">
        <v>394</v>
      </c>
      <c r="I12" s="1">
        <v>2037134</v>
      </c>
      <c r="J12" s="1">
        <v>191867</v>
      </c>
      <c r="K12" s="34"/>
      <c r="L12" s="41">
        <f>IFERROR(B12/I12,0)</f>
        <v>0.10476826757591794</v>
      </c>
      <c r="M12" s="42">
        <f>IFERROR(H12/G12,0)</f>
        <v>1.9600039797035122E-2</v>
      </c>
      <c r="N12" s="40">
        <f>D12*250</f>
        <v>1046500</v>
      </c>
      <c r="O12" s="43">
        <f t="shared" si="0"/>
        <v>3.9033158878679828</v>
      </c>
    </row>
    <row r="13" spans="1:15" ht="15" thickBot="1" x14ac:dyDescent="0.35">
      <c r="A13" s="3" t="s">
        <v>64</v>
      </c>
      <c r="B13" s="2">
        <v>411</v>
      </c>
      <c r="C13" s="2"/>
      <c r="D13" s="2">
        <v>5</v>
      </c>
      <c r="E13" s="2"/>
      <c r="F13" s="2">
        <v>95</v>
      </c>
      <c r="G13" s="2"/>
      <c r="H13" s="2"/>
      <c r="I13" s="1">
        <v>24501</v>
      </c>
      <c r="J13" s="2"/>
      <c r="K13" s="34"/>
      <c r="L13" s="41">
        <f>IFERROR(B13/I13,0)</f>
        <v>1.6774825517325825E-2</v>
      </c>
      <c r="M13" s="42">
        <f>IFERROR(H13/G13,0)</f>
        <v>0</v>
      </c>
      <c r="N13" s="40">
        <f>D13*250</f>
        <v>1250</v>
      </c>
      <c r="O13" s="43">
        <f t="shared" si="0"/>
        <v>2.0413625304136254</v>
      </c>
    </row>
    <row r="14" spans="1:15" ht="15" thickBot="1" x14ac:dyDescent="0.35">
      <c r="A14" s="37" t="s">
        <v>47</v>
      </c>
      <c r="B14" s="1">
        <v>3346</v>
      </c>
      <c r="C14" s="2"/>
      <c r="D14" s="2">
        <v>31</v>
      </c>
      <c r="E14" s="2"/>
      <c r="F14" s="1">
        <v>1804</v>
      </c>
      <c r="G14" s="1">
        <v>2363</v>
      </c>
      <c r="H14" s="2">
        <v>22</v>
      </c>
      <c r="I14" s="1">
        <v>178211</v>
      </c>
      <c r="J14" s="1">
        <v>125867</v>
      </c>
      <c r="K14" s="35"/>
      <c r="L14" s="41">
        <f>IFERROR(B14/I14,0)</f>
        <v>1.8775496462059019E-2</v>
      </c>
      <c r="M14" s="42">
        <f>IFERROR(H14/G14,0)</f>
        <v>9.3101988997037668E-3</v>
      </c>
      <c r="N14" s="40">
        <f>D14*250</f>
        <v>7750</v>
      </c>
      <c r="O14" s="43">
        <f t="shared" si="0"/>
        <v>1.3161984459055589</v>
      </c>
    </row>
    <row r="15" spans="1:15" ht="15" thickBot="1" x14ac:dyDescent="0.35">
      <c r="A15" s="37" t="s">
        <v>49</v>
      </c>
      <c r="B15" s="1">
        <v>24495</v>
      </c>
      <c r="C15" s="2"/>
      <c r="D15" s="2">
        <v>235</v>
      </c>
      <c r="E15" s="2"/>
      <c r="F15" s="1">
        <v>15339</v>
      </c>
      <c r="G15" s="1">
        <v>13707</v>
      </c>
      <c r="H15" s="2">
        <v>132</v>
      </c>
      <c r="I15" s="1">
        <v>203289</v>
      </c>
      <c r="J15" s="1">
        <v>113756</v>
      </c>
      <c r="K15" s="35"/>
      <c r="L15" s="41">
        <f>IFERROR(B15/I15,0)</f>
        <v>0.12049348464501276</v>
      </c>
      <c r="M15" s="42">
        <f>IFERROR(H15/G15,0)</f>
        <v>9.6301159991245347E-3</v>
      </c>
      <c r="N15" s="40">
        <f>D15*250</f>
        <v>58750</v>
      </c>
      <c r="O15" s="43">
        <f t="shared" si="0"/>
        <v>1.3984486629924475</v>
      </c>
    </row>
    <row r="16" spans="1:15" ht="15" thickBot="1" x14ac:dyDescent="0.35">
      <c r="A16" s="37" t="s">
        <v>12</v>
      </c>
      <c r="B16" s="1">
        <v>193998</v>
      </c>
      <c r="C16" s="2"/>
      <c r="D16" s="1">
        <v>7840</v>
      </c>
      <c r="E16" s="2"/>
      <c r="F16" s="1">
        <v>41169</v>
      </c>
      <c r="G16" s="1">
        <v>15309</v>
      </c>
      <c r="H16" s="2">
        <v>619</v>
      </c>
      <c r="I16" s="1">
        <v>3032634</v>
      </c>
      <c r="J16" s="1">
        <v>239321</v>
      </c>
      <c r="K16" s="35"/>
      <c r="L16" s="41">
        <f>IFERROR(B16/I16,0)</f>
        <v>6.397013289437499E-2</v>
      </c>
      <c r="M16" s="42">
        <f>IFERROR(H16/G16,0)</f>
        <v>4.043373179175648E-2</v>
      </c>
      <c r="N16" s="40">
        <f>D16*250</f>
        <v>1960000</v>
      </c>
      <c r="O16" s="43">
        <f t="shared" si="0"/>
        <v>9.1031969401746409</v>
      </c>
    </row>
    <row r="17" spans="1:15" ht="15" thickBot="1" x14ac:dyDescent="0.35">
      <c r="A17" s="37" t="s">
        <v>27</v>
      </c>
      <c r="B17" s="1">
        <v>73287</v>
      </c>
      <c r="C17" s="2"/>
      <c r="D17" s="1">
        <v>3036</v>
      </c>
      <c r="E17" s="2"/>
      <c r="F17" s="1">
        <v>16183</v>
      </c>
      <c r="G17" s="1">
        <v>10886</v>
      </c>
      <c r="H17" s="2">
        <v>451</v>
      </c>
      <c r="I17" s="1">
        <v>1039524</v>
      </c>
      <c r="J17" s="1">
        <v>154410</v>
      </c>
      <c r="K17" s="34"/>
      <c r="L17" s="41">
        <f>IFERROR(B17/I17,0)</f>
        <v>7.0500536784143517E-2</v>
      </c>
      <c r="M17" s="42">
        <f>IFERROR(H17/G17,0)</f>
        <v>4.1429358809480066E-2</v>
      </c>
      <c r="N17" s="40">
        <f>D17*250</f>
        <v>759000</v>
      </c>
      <c r="O17" s="43">
        <f t="shared" si="0"/>
        <v>9.3565434524540514</v>
      </c>
    </row>
    <row r="18" spans="1:15" ht="15" thickBot="1" x14ac:dyDescent="0.35">
      <c r="A18" s="37" t="s">
        <v>41</v>
      </c>
      <c r="B18" s="1">
        <v>48623</v>
      </c>
      <c r="C18" s="47">
        <v>337</v>
      </c>
      <c r="D18" s="2">
        <v>930</v>
      </c>
      <c r="E18" s="48">
        <v>4</v>
      </c>
      <c r="F18" s="1">
        <v>10608</v>
      </c>
      <c r="G18" s="1">
        <v>15411</v>
      </c>
      <c r="H18" s="2">
        <v>295</v>
      </c>
      <c r="I18" s="1">
        <v>520301</v>
      </c>
      <c r="J18" s="1">
        <v>164909</v>
      </c>
      <c r="K18" s="35"/>
      <c r="L18" s="41">
        <f>IFERROR(B18/I18,0)</f>
        <v>9.3451675088074018E-2</v>
      </c>
      <c r="M18" s="42">
        <f>IFERROR(H18/G18,0)</f>
        <v>1.9142171176432417E-2</v>
      </c>
      <c r="N18" s="40">
        <f>D18*250</f>
        <v>232500</v>
      </c>
      <c r="O18" s="43">
        <f t="shared" si="0"/>
        <v>3.781687678670588</v>
      </c>
    </row>
    <row r="19" spans="1:15" ht="15" thickBot="1" x14ac:dyDescent="0.35">
      <c r="A19" s="37" t="s">
        <v>45</v>
      </c>
      <c r="B19" s="1">
        <v>30975</v>
      </c>
      <c r="C19" s="2"/>
      <c r="D19" s="2">
        <v>380</v>
      </c>
      <c r="E19" s="2"/>
      <c r="F19" s="1">
        <v>12060</v>
      </c>
      <c r="G19" s="1">
        <v>10632</v>
      </c>
      <c r="H19" s="2">
        <v>130</v>
      </c>
      <c r="I19" s="1">
        <v>316512</v>
      </c>
      <c r="J19" s="1">
        <v>108643</v>
      </c>
      <c r="K19" s="35"/>
      <c r="L19" s="41">
        <f>IFERROR(B19/I19,0)</f>
        <v>9.7863588110403396E-2</v>
      </c>
      <c r="M19" s="42">
        <f>IFERROR(H19/G19,0)</f>
        <v>1.2227238525206923E-2</v>
      </c>
      <c r="N19" s="40">
        <f>D19*250</f>
        <v>95000</v>
      </c>
      <c r="O19" s="43">
        <f t="shared" si="0"/>
        <v>2.0669895076674738</v>
      </c>
    </row>
    <row r="20" spans="1:15" ht="15" thickBot="1" x14ac:dyDescent="0.35">
      <c r="A20" s="37" t="s">
        <v>38</v>
      </c>
      <c r="B20" s="1">
        <v>34578</v>
      </c>
      <c r="C20" s="2"/>
      <c r="D20" s="2">
        <v>772</v>
      </c>
      <c r="E20" s="2"/>
      <c r="F20" s="1">
        <v>25132</v>
      </c>
      <c r="G20" s="1">
        <v>7740</v>
      </c>
      <c r="H20" s="2">
        <v>173</v>
      </c>
      <c r="I20" s="1">
        <v>690942</v>
      </c>
      <c r="J20" s="1">
        <v>154654</v>
      </c>
      <c r="K20" s="34"/>
      <c r="L20" s="41">
        <f>IFERROR(B20/I20,0)</f>
        <v>5.0044721554052291E-2</v>
      </c>
      <c r="M20" s="42">
        <f>IFERROR(H20/G20,0)</f>
        <v>2.2351421188630489E-2</v>
      </c>
      <c r="N20" s="40">
        <f>D20*250</f>
        <v>193000</v>
      </c>
      <c r="O20" s="43">
        <f t="shared" si="0"/>
        <v>4.5815836659147431</v>
      </c>
    </row>
    <row r="21" spans="1:15" ht="15" thickBot="1" x14ac:dyDescent="0.35">
      <c r="A21" s="37" t="s">
        <v>14</v>
      </c>
      <c r="B21" s="1">
        <v>128746</v>
      </c>
      <c r="C21" s="2"/>
      <c r="D21" s="1">
        <v>4207</v>
      </c>
      <c r="E21" s="2"/>
      <c r="F21" s="1">
        <v>35456</v>
      </c>
      <c r="G21" s="1">
        <v>27694</v>
      </c>
      <c r="H21" s="2">
        <v>905</v>
      </c>
      <c r="I21" s="1">
        <v>1505002</v>
      </c>
      <c r="J21" s="1">
        <v>323740</v>
      </c>
      <c r="K21" s="35"/>
      <c r="L21" s="41">
        <f>IFERROR(B21/I21,0)</f>
        <v>8.5545401268569743E-2</v>
      </c>
      <c r="M21" s="42">
        <f>IFERROR(H21/G21,0)</f>
        <v>3.2678558532534124E-2</v>
      </c>
      <c r="N21" s="40">
        <f>D21*250</f>
        <v>1051750</v>
      </c>
      <c r="O21" s="43">
        <f t="shared" si="0"/>
        <v>7.1691858387833411</v>
      </c>
    </row>
    <row r="22" spans="1:15" ht="15" thickBot="1" x14ac:dyDescent="0.35">
      <c r="A22" s="37" t="s">
        <v>39</v>
      </c>
      <c r="B22" s="1">
        <v>4026</v>
      </c>
      <c r="C22" s="2"/>
      <c r="D22" s="2">
        <v>125</v>
      </c>
      <c r="E22" s="2"/>
      <c r="F22" s="2">
        <v>397</v>
      </c>
      <c r="G22" s="1">
        <v>2995</v>
      </c>
      <c r="H22" s="2">
        <v>93</v>
      </c>
      <c r="I22" s="1">
        <v>195015</v>
      </c>
      <c r="J22" s="1">
        <v>145078</v>
      </c>
      <c r="K22" s="34"/>
      <c r="L22" s="41">
        <f>IFERROR(B22/I22,0)</f>
        <v>2.0644565802630566E-2</v>
      </c>
      <c r="M22" s="42">
        <f>IFERROR(H22/G22,0)</f>
        <v>3.1051752921535895E-2</v>
      </c>
      <c r="N22" s="40">
        <f>D22*250</f>
        <v>31250</v>
      </c>
      <c r="O22" s="43">
        <f t="shared" si="0"/>
        <v>6.7620466964729262</v>
      </c>
    </row>
    <row r="23" spans="1:15" ht="15" thickBot="1" x14ac:dyDescent="0.35">
      <c r="A23" s="37" t="s">
        <v>26</v>
      </c>
      <c r="B23" s="1">
        <v>94581</v>
      </c>
      <c r="C23" s="2"/>
      <c r="D23" s="1">
        <v>3577</v>
      </c>
      <c r="E23" s="2"/>
      <c r="F23" s="1">
        <v>85105</v>
      </c>
      <c r="G23" s="1">
        <v>15644</v>
      </c>
      <c r="H23" s="2">
        <v>592</v>
      </c>
      <c r="I23" s="1">
        <v>1398266</v>
      </c>
      <c r="J23" s="1">
        <v>231283</v>
      </c>
      <c r="K23" s="35"/>
      <c r="L23" s="41">
        <f>IFERROR(B23/I23,0)</f>
        <v>6.764163614076292E-2</v>
      </c>
      <c r="M23" s="42">
        <f>IFERROR(H23/G23,0)</f>
        <v>3.7841984147276908E-2</v>
      </c>
      <c r="N23" s="40">
        <f>D23*250</f>
        <v>894250</v>
      </c>
      <c r="O23" s="43">
        <f t="shared" si="0"/>
        <v>8.4548587982787247</v>
      </c>
    </row>
    <row r="24" spans="1:15" ht="15" thickBot="1" x14ac:dyDescent="0.35">
      <c r="A24" s="37" t="s">
        <v>17</v>
      </c>
      <c r="B24" s="1">
        <v>120711</v>
      </c>
      <c r="C24" s="2"/>
      <c r="D24" s="1">
        <v>8721</v>
      </c>
      <c r="E24" s="2"/>
      <c r="F24" s="1">
        <v>12969</v>
      </c>
      <c r="G24" s="1">
        <v>17513</v>
      </c>
      <c r="H24" s="1">
        <v>1265</v>
      </c>
      <c r="I24" s="1">
        <v>1395345</v>
      </c>
      <c r="J24" s="1">
        <v>202444</v>
      </c>
      <c r="K24" s="34"/>
      <c r="L24" s="41">
        <f>IFERROR(B24/I24,0)</f>
        <v>8.6509787901916727E-2</v>
      </c>
      <c r="M24" s="42">
        <f>IFERROR(H24/G24,0)</f>
        <v>7.2232056186832636E-2</v>
      </c>
      <c r="N24" s="40">
        <f>D24*250</f>
        <v>2180250</v>
      </c>
      <c r="O24" s="43">
        <f t="shared" si="0"/>
        <v>17.061734224718542</v>
      </c>
    </row>
    <row r="25" spans="1:15" ht="15" thickBot="1" x14ac:dyDescent="0.35">
      <c r="A25" s="37" t="s">
        <v>11</v>
      </c>
      <c r="B25" s="1">
        <v>96191</v>
      </c>
      <c r="C25" s="2"/>
      <c r="D25" s="1">
        <v>6520</v>
      </c>
      <c r="E25" s="2"/>
      <c r="F25" s="1">
        <v>29649</v>
      </c>
      <c r="G25" s="1">
        <v>9632</v>
      </c>
      <c r="H25" s="2">
        <v>653</v>
      </c>
      <c r="I25" s="1">
        <v>2287630</v>
      </c>
      <c r="J25" s="1">
        <v>229064</v>
      </c>
      <c r="K25" s="34"/>
      <c r="L25" s="41">
        <f>IFERROR(B25/I25,0)</f>
        <v>4.2048320751170425E-2</v>
      </c>
      <c r="M25" s="42">
        <f>IFERROR(H25/G25,0)</f>
        <v>6.7794850498338874E-2</v>
      </c>
      <c r="N25" s="40">
        <f>D25*250</f>
        <v>1630000</v>
      </c>
      <c r="O25" s="43">
        <f t="shared" si="0"/>
        <v>15.945452277240074</v>
      </c>
    </row>
    <row r="26" spans="1:15" ht="15" thickBot="1" x14ac:dyDescent="0.35">
      <c r="A26" s="37" t="s">
        <v>32</v>
      </c>
      <c r="B26" s="1">
        <v>60101</v>
      </c>
      <c r="C26" s="2"/>
      <c r="D26" s="1">
        <v>1689</v>
      </c>
      <c r="E26" s="2"/>
      <c r="F26" s="1">
        <v>5644</v>
      </c>
      <c r="G26" s="1">
        <v>10657</v>
      </c>
      <c r="H26" s="2">
        <v>299</v>
      </c>
      <c r="I26" s="1">
        <v>1138595</v>
      </c>
      <c r="J26" s="1">
        <v>201892</v>
      </c>
      <c r="K26" s="35"/>
      <c r="L26" s="41">
        <f>IFERROR(B26/I26,0)</f>
        <v>5.2785230920564377E-2</v>
      </c>
      <c r="M26" s="42">
        <f>IFERROR(H26/G26,0)</f>
        <v>2.8056676362953926E-2</v>
      </c>
      <c r="N26" s="40">
        <f>D26*250</f>
        <v>422250</v>
      </c>
      <c r="O26" s="43">
        <f t="shared" si="0"/>
        <v>6.0256734496930164</v>
      </c>
    </row>
    <row r="27" spans="1:15" ht="15" thickBot="1" x14ac:dyDescent="0.35">
      <c r="A27" s="37" t="s">
        <v>30</v>
      </c>
      <c r="B27" s="1">
        <v>66646</v>
      </c>
      <c r="C27" s="2"/>
      <c r="D27" s="1">
        <v>1874</v>
      </c>
      <c r="E27" s="2"/>
      <c r="F27" s="1">
        <v>22381</v>
      </c>
      <c r="G27" s="1">
        <v>22393</v>
      </c>
      <c r="H27" s="2">
        <v>630</v>
      </c>
      <c r="I27" s="1">
        <v>509612</v>
      </c>
      <c r="J27" s="1">
        <v>171232</v>
      </c>
      <c r="K27" s="34"/>
      <c r="L27" s="41">
        <f>IFERROR(B27/I27,0)</f>
        <v>0.13077792516659734</v>
      </c>
      <c r="M27" s="42">
        <f>IFERROR(H27/G27,0)</f>
        <v>2.8133791809940606E-2</v>
      </c>
      <c r="N27" s="40">
        <f>D27*250</f>
        <v>468500</v>
      </c>
      <c r="O27" s="43">
        <f t="shared" si="0"/>
        <v>6.0296792005521711</v>
      </c>
    </row>
    <row r="28" spans="1:15" ht="15" thickBot="1" x14ac:dyDescent="0.35">
      <c r="A28" s="37" t="s">
        <v>35</v>
      </c>
      <c r="B28" s="1">
        <v>58306</v>
      </c>
      <c r="C28" s="2"/>
      <c r="D28" s="1">
        <v>1387</v>
      </c>
      <c r="E28" s="2"/>
      <c r="F28" s="1">
        <v>47124</v>
      </c>
      <c r="G28" s="1">
        <v>9500</v>
      </c>
      <c r="H28" s="2">
        <v>226</v>
      </c>
      <c r="I28" s="1">
        <v>814448</v>
      </c>
      <c r="J28" s="1">
        <v>132702</v>
      </c>
      <c r="K28" s="34"/>
      <c r="L28" s="41">
        <f>IFERROR(B28/I28,0)</f>
        <v>7.1589591969039149E-2</v>
      </c>
      <c r="M28" s="42">
        <f>IFERROR(H28/G28,0)</f>
        <v>2.3789473684210527E-2</v>
      </c>
      <c r="N28" s="40">
        <f>D28*250</f>
        <v>346750</v>
      </c>
      <c r="O28" s="43">
        <f t="shared" si="0"/>
        <v>4.9470723424690428</v>
      </c>
    </row>
    <row r="29" spans="1:15" ht="15" thickBot="1" x14ac:dyDescent="0.35">
      <c r="A29" s="37" t="s">
        <v>51</v>
      </c>
      <c r="B29" s="1">
        <v>4889</v>
      </c>
      <c r="C29" s="2"/>
      <c r="D29" s="2">
        <v>75</v>
      </c>
      <c r="E29" s="2"/>
      <c r="F29" s="1">
        <v>1559</v>
      </c>
      <c r="G29" s="1">
        <v>4574</v>
      </c>
      <c r="H29" s="2">
        <v>70</v>
      </c>
      <c r="I29" s="1">
        <v>188846</v>
      </c>
      <c r="J29" s="1">
        <v>176693</v>
      </c>
      <c r="K29" s="34"/>
      <c r="L29" s="41">
        <f>IFERROR(B29/I29,0)</f>
        <v>2.5888819461360051E-2</v>
      </c>
      <c r="M29" s="42">
        <f>IFERROR(H29/G29,0)</f>
        <v>1.530389156099694E-2</v>
      </c>
      <c r="N29" s="40">
        <f>D29*250</f>
        <v>18750</v>
      </c>
      <c r="O29" s="43">
        <f t="shared" si="0"/>
        <v>2.8351401104520351</v>
      </c>
    </row>
    <row r="30" spans="1:15" ht="15" thickBot="1" x14ac:dyDescent="0.35">
      <c r="A30" s="37" t="s">
        <v>50</v>
      </c>
      <c r="B30" s="1">
        <v>28104</v>
      </c>
      <c r="C30" s="2"/>
      <c r="D30" s="2">
        <v>345</v>
      </c>
      <c r="E30" s="2"/>
      <c r="F30" s="1">
        <v>7426</v>
      </c>
      <c r="G30" s="1">
        <v>14528</v>
      </c>
      <c r="H30" s="2">
        <v>178</v>
      </c>
      <c r="I30" s="1">
        <v>297832</v>
      </c>
      <c r="J30" s="1">
        <v>153965</v>
      </c>
      <c r="K30" s="6"/>
      <c r="L30" s="41">
        <f>IFERROR(B30/I30,0)</f>
        <v>9.4361922157457895E-2</v>
      </c>
      <c r="M30" s="42">
        <f>IFERROR(H30/G30,0)</f>
        <v>1.2252202643171806E-2</v>
      </c>
      <c r="N30" s="40">
        <f>D30*250</f>
        <v>86250</v>
      </c>
      <c r="O30" s="43">
        <f t="shared" si="0"/>
        <v>2.0689581554227154</v>
      </c>
    </row>
    <row r="31" spans="1:15" ht="15" thickBot="1" x14ac:dyDescent="0.35">
      <c r="A31" s="37" t="s">
        <v>31</v>
      </c>
      <c r="B31" s="1">
        <v>55419</v>
      </c>
      <c r="C31" s="2"/>
      <c r="D31" s="2">
        <v>949</v>
      </c>
      <c r="E31" s="2"/>
      <c r="F31" s="1">
        <v>29450</v>
      </c>
      <c r="G31" s="1">
        <v>17992</v>
      </c>
      <c r="H31" s="2">
        <v>308</v>
      </c>
      <c r="I31" s="1">
        <v>691615</v>
      </c>
      <c r="J31" s="1">
        <v>224539</v>
      </c>
      <c r="K31" s="35"/>
      <c r="L31" s="41">
        <f>IFERROR(B31/I31,0)</f>
        <v>8.0129841024269288E-2</v>
      </c>
      <c r="M31" s="42">
        <f>IFERROR(H31/G31,0)</f>
        <v>1.7118719430858159E-2</v>
      </c>
      <c r="N31" s="40">
        <f>D31*250</f>
        <v>237250</v>
      </c>
      <c r="O31" s="43">
        <f t="shared" si="0"/>
        <v>3.2810227539291579</v>
      </c>
    </row>
    <row r="32" spans="1:15" ht="15" thickBot="1" x14ac:dyDescent="0.35">
      <c r="A32" s="37" t="s">
        <v>42</v>
      </c>
      <c r="B32" s="1">
        <v>6818</v>
      </c>
      <c r="C32" s="2"/>
      <c r="D32" s="2">
        <v>419</v>
      </c>
      <c r="E32" s="2"/>
      <c r="F32" s="2">
        <v>350</v>
      </c>
      <c r="G32" s="1">
        <v>5014</v>
      </c>
      <c r="H32" s="2">
        <v>308</v>
      </c>
      <c r="I32" s="1">
        <v>199108</v>
      </c>
      <c r="J32" s="1">
        <v>146434</v>
      </c>
      <c r="K32" s="34"/>
      <c r="L32" s="41">
        <f>IFERROR(B32/I32,0)</f>
        <v>3.4242722542539725E-2</v>
      </c>
      <c r="M32" s="42">
        <f>IFERROR(H32/G32,0)</f>
        <v>6.1428001595532508E-2</v>
      </c>
      <c r="N32" s="40">
        <f>D32*250</f>
        <v>104750</v>
      </c>
      <c r="O32" s="43">
        <f t="shared" si="0"/>
        <v>14.36374303314755</v>
      </c>
    </row>
    <row r="33" spans="1:15" ht="15" thickBot="1" x14ac:dyDescent="0.35">
      <c r="A33" s="37" t="s">
        <v>8</v>
      </c>
      <c r="B33" s="1">
        <v>190111</v>
      </c>
      <c r="C33" s="2"/>
      <c r="D33" s="1">
        <v>15942</v>
      </c>
      <c r="E33" s="2"/>
      <c r="F33" s="1">
        <v>26639</v>
      </c>
      <c r="G33" s="1">
        <v>21404</v>
      </c>
      <c r="H33" s="1">
        <v>1795</v>
      </c>
      <c r="I33" s="1">
        <v>2252792</v>
      </c>
      <c r="J33" s="1">
        <v>253630</v>
      </c>
      <c r="K33" s="35"/>
      <c r="L33" s="41">
        <f>IFERROR(B33/I33,0)</f>
        <v>8.4389060330469917E-2</v>
      </c>
      <c r="M33" s="42">
        <f>IFERROR(H33/G33,0)</f>
        <v>8.386282937768641E-2</v>
      </c>
      <c r="N33" s="40">
        <f>D33*250</f>
        <v>3985500</v>
      </c>
      <c r="O33" s="43">
        <f t="shared" si="0"/>
        <v>19.964068360063333</v>
      </c>
    </row>
    <row r="34" spans="1:15" ht="15" thickBot="1" x14ac:dyDescent="0.35">
      <c r="A34" s="37" t="s">
        <v>44</v>
      </c>
      <c r="B34" s="1">
        <v>22115</v>
      </c>
      <c r="C34" s="2"/>
      <c r="D34" s="2">
        <v>681</v>
      </c>
      <c r="E34" s="2"/>
      <c r="F34" s="1">
        <v>12172</v>
      </c>
      <c r="G34" s="1">
        <v>10547</v>
      </c>
      <c r="H34" s="2">
        <v>325</v>
      </c>
      <c r="I34" s="1">
        <v>620128</v>
      </c>
      <c r="J34" s="1">
        <v>295746</v>
      </c>
      <c r="K34" s="34"/>
      <c r="L34" s="41">
        <f>IFERROR(B34/I34,0)</f>
        <v>3.5661992362867018E-2</v>
      </c>
      <c r="M34" s="42">
        <f>IFERROR(H34/G34,0)</f>
        <v>3.0814449606523183E-2</v>
      </c>
      <c r="N34" s="40">
        <f>D34*250</f>
        <v>170250</v>
      </c>
      <c r="O34" s="43">
        <f t="shared" si="0"/>
        <v>6.6983947546913862</v>
      </c>
    </row>
    <row r="35" spans="1:15" ht="15" thickBot="1" x14ac:dyDescent="0.35">
      <c r="A35" s="37" t="s">
        <v>7</v>
      </c>
      <c r="B35" s="1">
        <v>449828</v>
      </c>
      <c r="C35" s="2"/>
      <c r="D35" s="1">
        <v>32831</v>
      </c>
      <c r="E35" s="2"/>
      <c r="F35" s="1">
        <v>83542</v>
      </c>
      <c r="G35" s="1">
        <v>23123</v>
      </c>
      <c r="H35" s="1">
        <v>1688</v>
      </c>
      <c r="I35" s="1">
        <v>6443832</v>
      </c>
      <c r="J35" s="1">
        <v>331242</v>
      </c>
      <c r="K35" s="35"/>
      <c r="L35" s="41">
        <f>IFERROR(B35/I35,0)</f>
        <v>6.9807530674294432E-2</v>
      </c>
      <c r="M35" s="42">
        <f>IFERROR(H35/G35,0)</f>
        <v>7.3000908186653987E-2</v>
      </c>
      <c r="N35" s="40">
        <f>D35*250</f>
        <v>8207750</v>
      </c>
      <c r="O35" s="43">
        <f t="shared" si="0"/>
        <v>17.24641863112123</v>
      </c>
    </row>
    <row r="36" spans="1:15" ht="15" thickBot="1" x14ac:dyDescent="0.35">
      <c r="A36" s="37" t="s">
        <v>24</v>
      </c>
      <c r="B36" s="1">
        <v>135052</v>
      </c>
      <c r="C36" s="2"/>
      <c r="D36" s="1">
        <v>2183</v>
      </c>
      <c r="E36" s="2"/>
      <c r="F36" s="1">
        <v>27776</v>
      </c>
      <c r="G36" s="1">
        <v>12877</v>
      </c>
      <c r="H36" s="2">
        <v>208</v>
      </c>
      <c r="I36" s="1">
        <v>1969766</v>
      </c>
      <c r="J36" s="1">
        <v>187810</v>
      </c>
      <c r="K36" s="35"/>
      <c r="L36" s="41">
        <f>IFERROR(B36/I36,0)</f>
        <v>6.8562458687986286E-2</v>
      </c>
      <c r="M36" s="42">
        <f>IFERROR(H36/G36,0)</f>
        <v>1.6152830628251923E-2</v>
      </c>
      <c r="N36" s="40">
        <f>D36*250</f>
        <v>545750</v>
      </c>
      <c r="O36" s="43">
        <f t="shared" si="0"/>
        <v>3.0410360453751148</v>
      </c>
    </row>
    <row r="37" spans="1:15" ht="15" thickBot="1" x14ac:dyDescent="0.35">
      <c r="A37" s="37" t="s">
        <v>53</v>
      </c>
      <c r="B37" s="1">
        <v>7508</v>
      </c>
      <c r="C37" s="2"/>
      <c r="D37" s="2">
        <v>112</v>
      </c>
      <c r="E37" s="2"/>
      <c r="F37" s="1">
        <v>1128</v>
      </c>
      <c r="G37" s="1">
        <v>9852</v>
      </c>
      <c r="H37" s="2">
        <v>147</v>
      </c>
      <c r="I37" s="1">
        <v>167367</v>
      </c>
      <c r="J37" s="1">
        <v>219624</v>
      </c>
      <c r="K37" s="35"/>
      <c r="L37" s="41">
        <f>IFERROR(B37/I37,0)</f>
        <v>4.485950037940574E-2</v>
      </c>
      <c r="M37" s="42">
        <f>IFERROR(H37/G37,0)</f>
        <v>1.4920828258221681E-2</v>
      </c>
      <c r="N37" s="40">
        <f>D37*250</f>
        <v>28000</v>
      </c>
      <c r="O37" s="43">
        <f t="shared" si="0"/>
        <v>2.7293553542887588</v>
      </c>
    </row>
    <row r="38" spans="1:15" ht="14.5" thickBot="1" x14ac:dyDescent="0.35">
      <c r="A38" s="3" t="s">
        <v>67</v>
      </c>
      <c r="B38" s="2">
        <v>48</v>
      </c>
      <c r="C38" s="2"/>
      <c r="D38" s="2">
        <v>2</v>
      </c>
      <c r="E38" s="2"/>
      <c r="F38" s="2">
        <v>27</v>
      </c>
      <c r="G38" s="2"/>
      <c r="H38" s="2"/>
      <c r="I38" s="1">
        <v>14419</v>
      </c>
      <c r="J38" s="2"/>
      <c r="K38" s="35"/>
      <c r="L38" s="41">
        <f>IFERROR(B38/I38,0)</f>
        <v>3.3289409806505307E-3</v>
      </c>
      <c r="M38" s="42">
        <f>IFERROR(H38/G38,0)</f>
        <v>0</v>
      </c>
      <c r="N38" s="40">
        <f>D38*250</f>
        <v>500</v>
      </c>
      <c r="O38" s="43">
        <f t="shared" si="0"/>
        <v>9.4166666666666661</v>
      </c>
    </row>
    <row r="39" spans="1:15" ht="15" thickBot="1" x14ac:dyDescent="0.35">
      <c r="A39" s="37" t="s">
        <v>21</v>
      </c>
      <c r="B39" s="1">
        <v>99983</v>
      </c>
      <c r="C39" s="2"/>
      <c r="D39" s="1">
        <v>3676</v>
      </c>
      <c r="E39" s="2"/>
      <c r="F39" s="1">
        <v>18878</v>
      </c>
      <c r="G39" s="1">
        <v>8554</v>
      </c>
      <c r="H39" s="2">
        <v>314</v>
      </c>
      <c r="I39" s="1">
        <v>1639195</v>
      </c>
      <c r="J39" s="1">
        <v>140233</v>
      </c>
      <c r="K39" s="35"/>
      <c r="L39" s="41">
        <f>IFERROR(B39/I39,0)</f>
        <v>6.0995183611467822E-2</v>
      </c>
      <c r="M39" s="42">
        <f>IFERROR(H39/G39,0)</f>
        <v>3.6707972878185641E-2</v>
      </c>
      <c r="N39" s="40">
        <f>D39*250</f>
        <v>919000</v>
      </c>
      <c r="O39" s="43">
        <f t="shared" si="0"/>
        <v>8.1915625656361577</v>
      </c>
    </row>
    <row r="40" spans="1:15" ht="15" thickBot="1" x14ac:dyDescent="0.35">
      <c r="A40" s="37" t="s">
        <v>46</v>
      </c>
      <c r="B40" s="1">
        <v>43080</v>
      </c>
      <c r="C40" s="2"/>
      <c r="D40" s="2">
        <v>603</v>
      </c>
      <c r="E40" s="2"/>
      <c r="F40" s="1">
        <v>6732</v>
      </c>
      <c r="G40" s="1">
        <v>10887</v>
      </c>
      <c r="H40" s="2">
        <v>152</v>
      </c>
      <c r="I40" s="1">
        <v>700981</v>
      </c>
      <c r="J40" s="1">
        <v>177151</v>
      </c>
      <c r="K40" s="34"/>
      <c r="L40" s="41">
        <f>IFERROR(B40/I40,0)</f>
        <v>6.1456729925632794E-2</v>
      </c>
      <c r="M40" s="42">
        <f>IFERROR(H40/G40,0)</f>
        <v>1.3961605584642234E-2</v>
      </c>
      <c r="N40" s="40">
        <f>D40*250</f>
        <v>150750</v>
      </c>
      <c r="O40" s="43">
        <f t="shared" si="0"/>
        <v>2.4993036211699162</v>
      </c>
    </row>
    <row r="41" spans="1:15" ht="15" thickBot="1" x14ac:dyDescent="0.35">
      <c r="A41" s="37" t="s">
        <v>37</v>
      </c>
      <c r="B41" s="1">
        <v>21010</v>
      </c>
      <c r="C41" s="2"/>
      <c r="D41" s="2">
        <v>355</v>
      </c>
      <c r="E41" s="2"/>
      <c r="F41" s="1">
        <v>16544</v>
      </c>
      <c r="G41" s="1">
        <v>4981</v>
      </c>
      <c r="H41" s="2">
        <v>84</v>
      </c>
      <c r="I41" s="1">
        <v>443368</v>
      </c>
      <c r="J41" s="1">
        <v>105120</v>
      </c>
      <c r="K41" s="35"/>
      <c r="L41" s="41">
        <f>IFERROR(B41/I41,0)</f>
        <v>4.7387271972717922E-2</v>
      </c>
      <c r="M41" s="42">
        <f>IFERROR(H41/G41,0)</f>
        <v>1.6864083517365992E-2</v>
      </c>
      <c r="N41" s="40">
        <f>D41*250</f>
        <v>88750</v>
      </c>
      <c r="O41" s="43">
        <f t="shared" si="0"/>
        <v>3.2241789623988577</v>
      </c>
    </row>
    <row r="42" spans="1:15" ht="15" thickBot="1" x14ac:dyDescent="0.35">
      <c r="A42" s="37" t="s">
        <v>19</v>
      </c>
      <c r="B42" s="1">
        <v>122666</v>
      </c>
      <c r="C42" s="2"/>
      <c r="D42" s="1">
        <v>7394</v>
      </c>
      <c r="E42" s="2"/>
      <c r="F42" s="1">
        <v>24342</v>
      </c>
      <c r="G42" s="1">
        <v>9582</v>
      </c>
      <c r="H42" s="2">
        <v>578</v>
      </c>
      <c r="I42" s="1">
        <v>1329720</v>
      </c>
      <c r="J42" s="1">
        <v>103868</v>
      </c>
      <c r="K42" s="35"/>
      <c r="L42" s="41">
        <f>IFERROR(B42/I42,0)</f>
        <v>9.2249496134524558E-2</v>
      </c>
      <c r="M42" s="42">
        <f>IFERROR(H42/G42,0)</f>
        <v>6.0321436025881865E-2</v>
      </c>
      <c r="N42" s="40">
        <f>D42*250</f>
        <v>1848500</v>
      </c>
      <c r="O42" s="43">
        <f t="shared" si="0"/>
        <v>14.069375377040092</v>
      </c>
    </row>
    <row r="43" spans="1:15" ht="14.5" thickBot="1" x14ac:dyDescent="0.35">
      <c r="A43" s="3" t="s">
        <v>65</v>
      </c>
      <c r="B43" s="1">
        <v>21424</v>
      </c>
      <c r="C43" s="2"/>
      <c r="D43" s="2">
        <v>274</v>
      </c>
      <c r="E43" s="2"/>
      <c r="F43" s="1">
        <v>18883</v>
      </c>
      <c r="G43" s="1">
        <v>6325</v>
      </c>
      <c r="H43" s="2">
        <v>81</v>
      </c>
      <c r="I43" s="1">
        <v>464073</v>
      </c>
      <c r="J43" s="1">
        <v>137018</v>
      </c>
      <c r="K43" s="35"/>
      <c r="L43" s="41">
        <f>IFERROR(B43/I43,0)</f>
        <v>4.6165150741370432E-2</v>
      </c>
      <c r="M43" s="42">
        <f>IFERROR(H43/G43,0)</f>
        <v>1.2806324110671936E-2</v>
      </c>
      <c r="N43" s="40">
        <f>D43*250</f>
        <v>68500</v>
      </c>
      <c r="O43" s="43">
        <f t="shared" si="0"/>
        <v>2.1973487677371173</v>
      </c>
    </row>
    <row r="44" spans="1:15" ht="15" thickBot="1" x14ac:dyDescent="0.35">
      <c r="A44" s="37" t="s">
        <v>40</v>
      </c>
      <c r="B44" s="1">
        <v>19738</v>
      </c>
      <c r="C44" s="2"/>
      <c r="D44" s="1">
        <v>1014</v>
      </c>
      <c r="E44" s="2"/>
      <c r="F44" s="1">
        <v>16858</v>
      </c>
      <c r="G44" s="1">
        <v>18632</v>
      </c>
      <c r="H44" s="2">
        <v>957</v>
      </c>
      <c r="I44" s="1">
        <v>395798</v>
      </c>
      <c r="J44" s="1">
        <v>373620</v>
      </c>
      <c r="K44" s="6"/>
      <c r="L44" s="41">
        <f>IFERROR(B44/I44,0)</f>
        <v>4.9868872505672082E-2</v>
      </c>
      <c r="M44" s="42">
        <f>IFERROR(H44/G44,0)</f>
        <v>5.136324602833834E-2</v>
      </c>
      <c r="N44" s="40">
        <f>D44*250</f>
        <v>253500</v>
      </c>
      <c r="O44" s="43">
        <f t="shared" si="0"/>
        <v>11.843246529536934</v>
      </c>
    </row>
    <row r="45" spans="1:15" ht="15" thickBot="1" x14ac:dyDescent="0.35">
      <c r="A45" s="37" t="s">
        <v>25</v>
      </c>
      <c r="B45" s="1">
        <v>99460</v>
      </c>
      <c r="C45" s="2"/>
      <c r="D45" s="1">
        <v>2007</v>
      </c>
      <c r="E45" s="2"/>
      <c r="F45" s="1">
        <v>59655</v>
      </c>
      <c r="G45" s="1">
        <v>19317</v>
      </c>
      <c r="H45" s="2">
        <v>390</v>
      </c>
      <c r="I45" s="1">
        <v>835115</v>
      </c>
      <c r="J45" s="1">
        <v>162199</v>
      </c>
      <c r="K45" s="35"/>
      <c r="L45" s="41">
        <f>IFERROR(B45/I45,0)</f>
        <v>0.11909736982331774</v>
      </c>
      <c r="M45" s="42">
        <f>IFERROR(H45/G45,0)</f>
        <v>2.0189470414660661E-2</v>
      </c>
      <c r="N45" s="40">
        <f>D45*250</f>
        <v>501750</v>
      </c>
      <c r="O45" s="43">
        <f t="shared" si="0"/>
        <v>4.0447416046651918</v>
      </c>
    </row>
    <row r="46" spans="1:15" ht="15" thickBot="1" x14ac:dyDescent="0.35">
      <c r="A46" s="37" t="s">
        <v>54</v>
      </c>
      <c r="B46" s="1">
        <v>9477</v>
      </c>
      <c r="C46" s="2"/>
      <c r="D46" s="2">
        <v>146</v>
      </c>
      <c r="E46" s="2"/>
      <c r="F46" s="1">
        <v>1024</v>
      </c>
      <c r="G46" s="1">
        <v>10713</v>
      </c>
      <c r="H46" s="2">
        <v>165</v>
      </c>
      <c r="I46" s="1">
        <v>119987</v>
      </c>
      <c r="J46" s="1">
        <v>135631</v>
      </c>
      <c r="K46" s="34"/>
      <c r="L46" s="41">
        <f>IFERROR(B46/I46,0)</f>
        <v>7.8983556551959794E-2</v>
      </c>
      <c r="M46" s="42">
        <f>IFERROR(H46/G46,0)</f>
        <v>1.5401848221786614E-2</v>
      </c>
      <c r="N46" s="40">
        <f>D46*250</f>
        <v>36500</v>
      </c>
      <c r="O46" s="43">
        <f t="shared" si="0"/>
        <v>2.8514297773557034</v>
      </c>
    </row>
    <row r="47" spans="1:15" ht="15" thickBot="1" x14ac:dyDescent="0.35">
      <c r="A47" s="37" t="s">
        <v>20</v>
      </c>
      <c r="B47" s="1">
        <v>120585</v>
      </c>
      <c r="C47" s="2"/>
      <c r="D47" s="1">
        <v>1215</v>
      </c>
      <c r="E47" s="2"/>
      <c r="F47" s="1">
        <v>39030</v>
      </c>
      <c r="G47" s="1">
        <v>17657</v>
      </c>
      <c r="H47" s="2">
        <v>178</v>
      </c>
      <c r="I47" s="1">
        <v>1683722</v>
      </c>
      <c r="J47" s="1">
        <v>246548</v>
      </c>
      <c r="K47" s="35"/>
      <c r="L47" s="41">
        <f>IFERROR(B47/I47,0)</f>
        <v>7.1618117480201596E-2</v>
      </c>
      <c r="M47" s="42">
        <f>IFERROR(H47/G47,0)</f>
        <v>1.0080987710256556E-2</v>
      </c>
      <c r="N47" s="40">
        <f>D47*250</f>
        <v>303750</v>
      </c>
      <c r="O47" s="43">
        <f t="shared" si="0"/>
        <v>1.5189700211469088</v>
      </c>
    </row>
    <row r="48" spans="1:15" ht="15" thickBot="1" x14ac:dyDescent="0.35">
      <c r="A48" s="37" t="s">
        <v>15</v>
      </c>
      <c r="B48" s="1">
        <v>504298</v>
      </c>
      <c r="C48" s="2"/>
      <c r="D48" s="1">
        <v>8510</v>
      </c>
      <c r="E48" s="2"/>
      <c r="F48" s="1">
        <v>157445</v>
      </c>
      <c r="G48" s="1">
        <v>17392</v>
      </c>
      <c r="H48" s="2">
        <v>293</v>
      </c>
      <c r="I48" s="1">
        <v>4329258</v>
      </c>
      <c r="J48" s="1">
        <v>149306</v>
      </c>
      <c r="K48" s="35"/>
      <c r="L48" s="41">
        <f>IFERROR(B48/I48,0)</f>
        <v>0.11648601215265988</v>
      </c>
      <c r="M48" s="42">
        <f>IFERROR(H48/G48,0)</f>
        <v>1.6846826126954921E-2</v>
      </c>
      <c r="N48" s="40">
        <f>D48*250</f>
        <v>2127500</v>
      </c>
      <c r="O48" s="43">
        <f t="shared" si="0"/>
        <v>3.2187357475143665</v>
      </c>
    </row>
    <row r="49" spans="1:15" ht="14.5" thickBot="1" x14ac:dyDescent="0.35">
      <c r="A49" s="58" t="s">
        <v>66</v>
      </c>
      <c r="B49" s="52">
        <v>528</v>
      </c>
      <c r="C49" s="52"/>
      <c r="D49" s="52">
        <v>9</v>
      </c>
      <c r="E49" s="52"/>
      <c r="F49" s="52">
        <v>115</v>
      </c>
      <c r="G49" s="52"/>
      <c r="H49" s="52"/>
      <c r="I49" s="53">
        <v>10643</v>
      </c>
      <c r="J49" s="52"/>
      <c r="K49" s="35"/>
      <c r="L49" s="41">
        <f>IFERROR(B49/I49,0)</f>
        <v>4.9610072348022172E-2</v>
      </c>
      <c r="M49" s="42">
        <f>IFERROR(H49/G49,0)</f>
        <v>0</v>
      </c>
      <c r="N49" s="40">
        <f>D49*250</f>
        <v>2250</v>
      </c>
      <c r="O49" s="43">
        <f t="shared" si="0"/>
        <v>3.2613636363636362</v>
      </c>
    </row>
    <row r="50" spans="1:15" ht="15" thickBot="1" x14ac:dyDescent="0.35">
      <c r="A50" s="37" t="s">
        <v>28</v>
      </c>
      <c r="B50" s="1">
        <v>43751</v>
      </c>
      <c r="C50" s="2"/>
      <c r="D50" s="2">
        <v>335</v>
      </c>
      <c r="E50" s="2"/>
      <c r="F50" s="1">
        <v>10301</v>
      </c>
      <c r="G50" s="1">
        <v>13647</v>
      </c>
      <c r="H50" s="2">
        <v>104</v>
      </c>
      <c r="I50" s="1">
        <v>683550</v>
      </c>
      <c r="J50" s="1">
        <v>213212</v>
      </c>
      <c r="K50" s="35"/>
      <c r="L50" s="41">
        <f>IFERROR(B50/I50,0)</f>
        <v>6.4005559212932481E-2</v>
      </c>
      <c r="M50" s="42">
        <f>IFERROR(H50/G50,0)</f>
        <v>7.6207225031142377E-3</v>
      </c>
      <c r="N50" s="40">
        <f>D50*250</f>
        <v>83750</v>
      </c>
      <c r="O50" s="43">
        <f t="shared" si="0"/>
        <v>0.91424196018376724</v>
      </c>
    </row>
    <row r="51" spans="1:15" ht="15" thickBot="1" x14ac:dyDescent="0.35">
      <c r="A51" s="37" t="s">
        <v>48</v>
      </c>
      <c r="B51" s="1">
        <v>1454</v>
      </c>
      <c r="C51" s="2"/>
      <c r="D51" s="2">
        <v>58</v>
      </c>
      <c r="E51" s="2"/>
      <c r="F51" s="2">
        <v>124</v>
      </c>
      <c r="G51" s="1">
        <v>2330</v>
      </c>
      <c r="H51" s="2">
        <v>93</v>
      </c>
      <c r="I51" s="1">
        <v>101803</v>
      </c>
      <c r="J51" s="1">
        <v>163149</v>
      </c>
      <c r="K51" s="35"/>
      <c r="L51" s="41">
        <f>IFERROR(B51/I51,0)</f>
        <v>1.4282486763651367E-2</v>
      </c>
      <c r="M51" s="42">
        <f>IFERROR(H51/G51,0)</f>
        <v>3.9914163090128754E-2</v>
      </c>
      <c r="N51" s="40">
        <f>D51*250</f>
        <v>14500</v>
      </c>
      <c r="O51" s="43">
        <f t="shared" ref="O51" si="1">ABS(N51-B51)/B51</f>
        <v>8.9724896836313626</v>
      </c>
    </row>
    <row r="52" spans="1:15" ht="15" thickBot="1" x14ac:dyDescent="0.35">
      <c r="A52" s="37" t="s">
        <v>29</v>
      </c>
      <c r="B52" s="1">
        <v>99189</v>
      </c>
      <c r="C52" s="2"/>
      <c r="D52" s="1">
        <v>2322</v>
      </c>
      <c r="E52" s="2"/>
      <c r="F52" s="1">
        <v>84024</v>
      </c>
      <c r="G52" s="1">
        <v>11621</v>
      </c>
      <c r="H52" s="2">
        <v>272</v>
      </c>
      <c r="I52" s="1">
        <v>1328633</v>
      </c>
      <c r="J52" s="1">
        <v>155659</v>
      </c>
      <c r="K52" s="34"/>
      <c r="L52" s="41">
        <f>IFERROR(B52/I52,0)</f>
        <v>7.4654927282402292E-2</v>
      </c>
      <c r="M52" s="42">
        <f>IFERROR(H52/G52,0)</f>
        <v>2.340590310644523E-2</v>
      </c>
      <c r="N52" s="40">
        <f>D52*250</f>
        <v>580500</v>
      </c>
      <c r="O52" s="43">
        <f t="shared" si="0"/>
        <v>4.8524634788131751</v>
      </c>
    </row>
    <row r="53" spans="1:15" ht="15" thickBot="1" x14ac:dyDescent="0.35">
      <c r="A53" s="37" t="s">
        <v>9</v>
      </c>
      <c r="B53" s="1">
        <v>64097</v>
      </c>
      <c r="C53" s="2"/>
      <c r="D53" s="1">
        <v>1693</v>
      </c>
      <c r="E53" s="2"/>
      <c r="F53" s="1">
        <v>41146</v>
      </c>
      <c r="G53" s="1">
        <v>8417</v>
      </c>
      <c r="H53" s="2">
        <v>222</v>
      </c>
      <c r="I53" s="1">
        <v>1010191</v>
      </c>
      <c r="J53" s="1">
        <v>132660</v>
      </c>
      <c r="K53" s="34"/>
      <c r="L53" s="41">
        <f>IFERROR(B53/I53,0)</f>
        <v>6.345037720589472E-2</v>
      </c>
      <c r="M53" s="42">
        <f>IFERROR(H53/G53,0)</f>
        <v>2.6375193061660925E-2</v>
      </c>
      <c r="N53" s="40">
        <f>D53*250</f>
        <v>423250</v>
      </c>
      <c r="O53" s="43">
        <f t="shared" si="0"/>
        <v>5.6032731641106448</v>
      </c>
    </row>
    <row r="54" spans="1:15" ht="15" thickBot="1" x14ac:dyDescent="0.35">
      <c r="A54" s="37" t="s">
        <v>56</v>
      </c>
      <c r="B54" s="1">
        <v>7563</v>
      </c>
      <c r="C54" s="2"/>
      <c r="D54" s="2">
        <v>131</v>
      </c>
      <c r="E54" s="2"/>
      <c r="F54" s="1">
        <v>1823</v>
      </c>
      <c r="G54" s="1">
        <v>4220</v>
      </c>
      <c r="H54" s="2">
        <v>73</v>
      </c>
      <c r="I54" s="1">
        <v>317763</v>
      </c>
      <c r="J54" s="1">
        <v>177309</v>
      </c>
      <c r="K54" s="35"/>
      <c r="L54" s="41">
        <f>IFERROR(B54/I54,0)</f>
        <v>2.3800757168078095E-2</v>
      </c>
      <c r="M54" s="42">
        <f>IFERROR(H54/G54,0)</f>
        <v>1.7298578199052134E-2</v>
      </c>
      <c r="N54" s="40">
        <f>D54*250</f>
        <v>32750</v>
      </c>
      <c r="O54" s="43">
        <f t="shared" si="0"/>
        <v>3.3302922120851512</v>
      </c>
    </row>
    <row r="55" spans="1:15" ht="15" thickBot="1" x14ac:dyDescent="0.35">
      <c r="A55" s="37" t="s">
        <v>22</v>
      </c>
      <c r="B55" s="1">
        <v>59933</v>
      </c>
      <c r="C55" s="2"/>
      <c r="D55" s="2">
        <v>996</v>
      </c>
      <c r="E55" s="2"/>
      <c r="F55" s="1">
        <v>9654</v>
      </c>
      <c r="G55" s="1">
        <v>10293</v>
      </c>
      <c r="H55" s="2">
        <v>171</v>
      </c>
      <c r="I55" s="1">
        <v>1046878</v>
      </c>
      <c r="J55" s="1">
        <v>179801</v>
      </c>
      <c r="K55" s="35"/>
      <c r="L55" s="41">
        <f>IFERROR(B55/I55,0)</f>
        <v>5.7249268778214846E-2</v>
      </c>
      <c r="M55" s="42">
        <f>IFERROR(H55/G55,0)</f>
        <v>1.6613232293791896E-2</v>
      </c>
      <c r="N55" s="40">
        <f>D55*250</f>
        <v>249000</v>
      </c>
      <c r="O55" s="43">
        <f t="shared" si="0"/>
        <v>3.1546393472711194</v>
      </c>
    </row>
    <row r="56" spans="1:15" ht="15" thickBot="1" x14ac:dyDescent="0.35">
      <c r="A56" s="46" t="s">
        <v>55</v>
      </c>
      <c r="B56" s="29">
        <v>3013</v>
      </c>
      <c r="C56" s="13"/>
      <c r="D56" s="13">
        <v>28</v>
      </c>
      <c r="E56" s="13"/>
      <c r="F56" s="13">
        <v>523</v>
      </c>
      <c r="G56" s="29">
        <v>5206</v>
      </c>
      <c r="H56" s="13">
        <v>48</v>
      </c>
      <c r="I56" s="29">
        <v>83435</v>
      </c>
      <c r="J56" s="29">
        <v>144162</v>
      </c>
      <c r="K56" s="49"/>
      <c r="L56" s="41">
        <f>IFERROR(B56/I56,0)</f>
        <v>3.6111943429016601E-2</v>
      </c>
      <c r="M56" s="42">
        <f>IFERROR(H56/G56,0)</f>
        <v>9.2201306185170952E-3</v>
      </c>
      <c r="N56" s="40">
        <f>D56*250</f>
        <v>7000</v>
      </c>
      <c r="O56" s="43">
        <f t="shared" si="0"/>
        <v>1.3232658479920345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25902662-EA6F-4295-999B-2838D2F5A0B6}"/>
    <hyperlink ref="A11" r:id="rId2" display="https://www.worldometers.info/coronavirus/usa/florida/" xr:uid="{E248C4A0-A621-4230-8384-81A10B828D95}"/>
    <hyperlink ref="A48" r:id="rId3" display="https://www.worldometers.info/coronavirus/usa/texas/" xr:uid="{02989EC6-3399-4C80-9E39-BCBE8F2D85F7}"/>
    <hyperlink ref="A35" r:id="rId4" display="https://www.worldometers.info/coronavirus/usa/new-york/" xr:uid="{C26E95D1-AE00-4BD3-8E5C-7C7325BE3E61}"/>
    <hyperlink ref="A12" r:id="rId5" display="https://www.worldometers.info/coronavirus/usa/georgia/" xr:uid="{61CEAE9B-706D-4AD0-8A0A-2E4E3D3F7306}"/>
    <hyperlink ref="A16" r:id="rId6" display="https://www.worldometers.info/coronavirus/usa/illinois/" xr:uid="{DD9E04D9-D61F-4447-AE32-97665C1CE732}"/>
    <hyperlink ref="A33" r:id="rId7" display="https://www.worldometers.info/coronavirus/usa/new-jersey/" xr:uid="{4D4A4A99-2CC3-47C1-B320-D21652C645D4}"/>
    <hyperlink ref="A4" r:id="rId8" display="https://www.worldometers.info/coronavirus/usa/arizona/" xr:uid="{D516733B-BE20-4406-8A63-EC2875902446}"/>
    <hyperlink ref="A36" r:id="rId9" display="https://www.worldometers.info/coronavirus/usa/north-carolina/" xr:uid="{0A9B1625-7CAE-4D92-8324-4D09B47552CE}"/>
    <hyperlink ref="A21" r:id="rId10" display="https://www.worldometers.info/coronavirus/usa/louisiana/" xr:uid="{FBC68BE3-8867-4880-8BA8-F8C8051691D1}"/>
    <hyperlink ref="A42" r:id="rId11" display="https://www.worldometers.info/coronavirus/usa/pennsylvania/" xr:uid="{7BFAEA9A-C877-4FDA-93C7-70D5A15BD766}"/>
    <hyperlink ref="A24" r:id="rId12" display="https://www.worldometers.info/coronavirus/usa/massachusetts/" xr:uid="{B077808C-6BFB-4C52-AD00-4DE6F3B10439}"/>
    <hyperlink ref="A47" r:id="rId13" display="https://www.worldometers.info/coronavirus/usa/tennessee/" xr:uid="{F618F736-27D0-47E8-B43E-68839D445ECB}"/>
    <hyperlink ref="A39" r:id="rId14" display="https://www.worldometers.info/coronavirus/usa/ohio/" xr:uid="{063B4709-AF26-4767-A16E-E1CCE4E4A8FE}"/>
    <hyperlink ref="A45" r:id="rId15" display="https://www.worldometers.info/coronavirus/usa/south-carolina/" xr:uid="{9803F8CA-0496-41C1-B780-684538A653A8}"/>
    <hyperlink ref="A52" r:id="rId16" display="https://www.worldometers.info/coronavirus/usa/virginia/" xr:uid="{BE19F672-6302-4B66-AE0C-5BFA0FFB927E}"/>
    <hyperlink ref="A2" r:id="rId17" display="https://www.worldometers.info/coronavirus/usa/alabama/" xr:uid="{41A280C4-33E5-40DE-BFDD-8DB14540F86F}"/>
    <hyperlink ref="A25" r:id="rId18" display="https://www.worldometers.info/coronavirus/usa/michigan/" xr:uid="{FAF79F56-1EAD-4D15-9335-14E639D2EFE3}"/>
    <hyperlink ref="A23" r:id="rId19" display="https://www.worldometers.info/coronavirus/usa/maryland/" xr:uid="{ED8D2B60-B1AF-4160-A6E1-9FCA6F6D0BD4}"/>
    <hyperlink ref="A17" r:id="rId20" display="https://www.worldometers.info/coronavirus/usa/indiana/" xr:uid="{EF267921-78C8-4AB6-BC21-5BD1E52C88E9}"/>
    <hyperlink ref="A27" r:id="rId21" display="https://www.worldometers.info/coronavirus/usa/mississippi/" xr:uid="{BAB7D21D-37B5-442E-9869-2FB7DD0CF788}"/>
    <hyperlink ref="A53" r:id="rId22" display="https://www.worldometers.info/coronavirus/usa/washington/" xr:uid="{0122D84E-7E2E-41FA-9244-9D82EA52B86D}"/>
    <hyperlink ref="A26" r:id="rId23" display="https://www.worldometers.info/coronavirus/usa/minnesota/" xr:uid="{8D622238-3A2D-4308-93D3-CE7545975C8B}"/>
    <hyperlink ref="A55" r:id="rId24" display="https://www.worldometers.info/coronavirus/usa/wisconsin/" xr:uid="{4C7A5366-D292-4943-8789-438EE4497F2E}"/>
    <hyperlink ref="A28" r:id="rId25" display="https://www.worldometers.info/coronavirus/usa/missouri/" xr:uid="{830F1941-867C-4082-BE3E-3A134AD46EF7}"/>
    <hyperlink ref="A31" r:id="rId26" display="https://www.worldometers.info/coronavirus/usa/nevada/" xr:uid="{3A1C9CFC-159F-4AE0-919D-877A7DEFB665}"/>
    <hyperlink ref="A7" r:id="rId27" display="https://www.worldometers.info/coronavirus/usa/colorado/" xr:uid="{1DB4919A-2C46-40DE-A5EF-94A281D88792}"/>
    <hyperlink ref="A8" r:id="rId28" display="https://www.worldometers.info/coronavirus/usa/connecticut/" xr:uid="{D4EC44DC-4CF2-49E8-8371-B38067C94D0D}"/>
    <hyperlink ref="A5" r:id="rId29" display="https://www.worldometers.info/coronavirus/usa/arkansas/" xr:uid="{97B22C1B-2754-47FA-94BB-1E222A0244A9}"/>
    <hyperlink ref="A18" r:id="rId30" display="https://www.worldometers.info/coronavirus/usa/iowa/" xr:uid="{DF5D4BDB-DD9D-424C-AA93-D85EBC3185DA}"/>
    <hyperlink ref="A50" r:id="rId31" display="https://www.worldometers.info/coronavirus/usa/utah/" xr:uid="{7E1A3895-3D70-4157-8FBC-1FF0D51830DC}"/>
    <hyperlink ref="A40" r:id="rId32" display="https://www.worldometers.info/coronavirus/usa/oklahoma/" xr:uid="{10B869CE-2447-4AF2-AACA-B97A20A1A2E7}"/>
    <hyperlink ref="A20" r:id="rId33" display="https://www.worldometers.info/coronavirus/usa/kentucky/" xr:uid="{E23F00AD-C789-4A24-9C67-01EDAAE64BBA}"/>
    <hyperlink ref="A19" r:id="rId34" display="https://www.worldometers.info/coronavirus/usa/kansas/" xr:uid="{AB56DE85-E53C-4305-817A-15391198198A}"/>
    <hyperlink ref="A30" r:id="rId35" display="https://www.worldometers.info/coronavirus/usa/nebraska/" xr:uid="{B827A582-CC33-40C2-9122-92B0C79F2E50}"/>
    <hyperlink ref="A15" r:id="rId36" display="https://www.worldometers.info/coronavirus/usa/idaho/" xr:uid="{B3DE62C9-C638-44E3-BAB2-042EA7EF8A99}"/>
    <hyperlink ref="A34" r:id="rId37" display="https://www.worldometers.info/coronavirus/usa/new-mexico/" xr:uid="{62A1444D-421C-46CB-9BE3-56B73699C75D}"/>
    <hyperlink ref="A41" r:id="rId38" display="https://www.worldometers.info/coronavirus/usa/oregon/" xr:uid="{5D948817-8EEE-460F-AB44-AD071995A5C0}"/>
    <hyperlink ref="A44" r:id="rId39" display="https://www.worldometers.info/coronavirus/usa/rhode-island/" xr:uid="{1AA06A83-2A04-4C28-9BEF-57B887F23C5A}"/>
    <hyperlink ref="A9" r:id="rId40" display="https://www.worldometers.info/coronavirus/usa/delaware/" xr:uid="{EC2AE9B1-1B13-45A2-BEC3-256CCEFC9DEE}"/>
    <hyperlink ref="A10" r:id="rId41" display="https://www.worldometers.info/coronavirus/usa/district-of-columbia/" xr:uid="{CB31A453-24A9-4FFB-AE3C-A8643BBA3159}"/>
    <hyperlink ref="A46" r:id="rId42" display="https://www.worldometers.info/coronavirus/usa/south-dakota/" xr:uid="{2E6CAF62-88FF-4BC0-9287-585F322BF38C}"/>
    <hyperlink ref="A54" r:id="rId43" display="https://www.worldometers.info/coronavirus/usa/west-virginia/" xr:uid="{1D885539-EF5F-46CB-B3AA-A5780DDC2411}"/>
    <hyperlink ref="A37" r:id="rId44" display="https://www.worldometers.info/coronavirus/usa/north-dakota/" xr:uid="{CDBFAAEC-674E-49DC-B8EB-1A9D13968C67}"/>
    <hyperlink ref="A32" r:id="rId45" display="https://www.worldometers.info/coronavirus/usa/new-hampshire/" xr:uid="{07B5AB33-743E-4E28-86B6-6DF330240B51}"/>
    <hyperlink ref="A29" r:id="rId46" display="https://www.worldometers.info/coronavirus/usa/montana/" xr:uid="{BED85266-F602-4E45-95D2-510C4D22077D}"/>
    <hyperlink ref="A22" r:id="rId47" display="https://www.worldometers.info/coronavirus/usa/maine/" xr:uid="{8684AEC7-FA2E-4A16-8952-FD1AA0FB5FA1}"/>
    <hyperlink ref="A3" r:id="rId48" display="https://www.worldometers.info/coronavirus/usa/alaska/" xr:uid="{BD731D4D-814B-4C59-8749-45800036F861}"/>
    <hyperlink ref="A14" r:id="rId49" display="https://www.worldometers.info/coronavirus/usa/hawaii/" xr:uid="{24FD8A96-B11F-4437-A022-A1E80579A574}"/>
    <hyperlink ref="A56" r:id="rId50" display="https://www.worldometers.info/coronavirus/usa/wyoming/" xr:uid="{7C361CC0-90F4-4B37-9A7A-B1EEE35BD0B1}"/>
    <hyperlink ref="A51" r:id="rId51" display="https://www.worldometers.info/coronavirus/usa/vermont/" xr:uid="{D4EBF612-D3AE-47F1-89A3-8798F8417537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1735</v>
      </c>
    </row>
    <row r="3" spans="1:2" ht="15" thickBot="1" x14ac:dyDescent="0.4">
      <c r="A3" s="37" t="s">
        <v>52</v>
      </c>
      <c r="B3" s="31">
        <v>26</v>
      </c>
    </row>
    <row r="4" spans="1:2" ht="15" thickBot="1" x14ac:dyDescent="0.4">
      <c r="A4" s="37" t="s">
        <v>33</v>
      </c>
      <c r="B4" s="31">
        <v>4137</v>
      </c>
    </row>
    <row r="5" spans="1:2" ht="15" thickBot="1" x14ac:dyDescent="0.4">
      <c r="A5" s="37" t="s">
        <v>34</v>
      </c>
      <c r="B5" s="31">
        <v>535</v>
      </c>
    </row>
    <row r="6" spans="1:2" ht="15" thickBot="1" x14ac:dyDescent="0.4">
      <c r="A6" s="37" t="s">
        <v>10</v>
      </c>
      <c r="B6" s="31">
        <v>10313</v>
      </c>
    </row>
    <row r="7" spans="1:2" ht="15" thickBot="1" x14ac:dyDescent="0.4">
      <c r="A7" s="37" t="s">
        <v>18</v>
      </c>
      <c r="B7" s="31">
        <v>1857</v>
      </c>
    </row>
    <row r="8" spans="1:2" ht="15" thickBot="1" x14ac:dyDescent="0.4">
      <c r="A8" s="37" t="s">
        <v>23</v>
      </c>
      <c r="B8" s="31">
        <v>4441</v>
      </c>
    </row>
    <row r="9" spans="1:2" ht="15" thickBot="1" x14ac:dyDescent="0.4">
      <c r="A9" s="37" t="s">
        <v>43</v>
      </c>
      <c r="B9" s="31">
        <v>590</v>
      </c>
    </row>
    <row r="10" spans="1:2" ht="29.5" thickBot="1" x14ac:dyDescent="0.4">
      <c r="A10" s="37" t="s">
        <v>63</v>
      </c>
      <c r="B10" s="31">
        <v>590</v>
      </c>
    </row>
    <row r="11" spans="1:2" ht="15" thickBot="1" x14ac:dyDescent="0.4">
      <c r="A11" s="37" t="s">
        <v>13</v>
      </c>
      <c r="B11" s="31">
        <v>8109</v>
      </c>
    </row>
    <row r="12" spans="1:2" ht="15" thickBot="1" x14ac:dyDescent="0.4">
      <c r="A12" s="37" t="s">
        <v>16</v>
      </c>
      <c r="B12" s="31">
        <v>4186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31</v>
      </c>
    </row>
    <row r="15" spans="1:2" ht="15" thickBot="1" x14ac:dyDescent="0.4">
      <c r="A15" s="37" t="s">
        <v>49</v>
      </c>
      <c r="B15" s="31">
        <v>235</v>
      </c>
    </row>
    <row r="16" spans="1:2" ht="15" thickBot="1" x14ac:dyDescent="0.4">
      <c r="A16" s="37" t="s">
        <v>12</v>
      </c>
      <c r="B16" s="31">
        <v>7840</v>
      </c>
    </row>
    <row r="17" spans="1:2" ht="15" thickBot="1" x14ac:dyDescent="0.4">
      <c r="A17" s="37" t="s">
        <v>27</v>
      </c>
      <c r="B17" s="31">
        <v>3036</v>
      </c>
    </row>
    <row r="18" spans="1:2" ht="15" thickBot="1" x14ac:dyDescent="0.4">
      <c r="A18" s="37" t="s">
        <v>41</v>
      </c>
      <c r="B18" s="31">
        <v>930</v>
      </c>
    </row>
    <row r="19" spans="1:2" ht="15" thickBot="1" x14ac:dyDescent="0.4">
      <c r="A19" s="37" t="s">
        <v>45</v>
      </c>
      <c r="B19" s="31">
        <v>380</v>
      </c>
    </row>
    <row r="20" spans="1:2" ht="15" thickBot="1" x14ac:dyDescent="0.4">
      <c r="A20" s="37" t="s">
        <v>38</v>
      </c>
      <c r="B20" s="31">
        <v>772</v>
      </c>
    </row>
    <row r="21" spans="1:2" ht="15" thickBot="1" x14ac:dyDescent="0.4">
      <c r="A21" s="37" t="s">
        <v>14</v>
      </c>
      <c r="B21" s="31">
        <v>4207</v>
      </c>
    </row>
    <row r="22" spans="1:2" ht="15" thickBot="1" x14ac:dyDescent="0.4">
      <c r="A22" s="37" t="s">
        <v>39</v>
      </c>
      <c r="B22" s="31">
        <v>125</v>
      </c>
    </row>
    <row r="23" spans="1:2" ht="15" thickBot="1" x14ac:dyDescent="0.4">
      <c r="A23" s="37" t="s">
        <v>26</v>
      </c>
      <c r="B23" s="31">
        <v>3577</v>
      </c>
    </row>
    <row r="24" spans="1:2" ht="15" thickBot="1" x14ac:dyDescent="0.4">
      <c r="A24" s="37" t="s">
        <v>17</v>
      </c>
      <c r="B24" s="31">
        <v>8721</v>
      </c>
    </row>
    <row r="25" spans="1:2" ht="15" thickBot="1" x14ac:dyDescent="0.4">
      <c r="A25" s="37" t="s">
        <v>11</v>
      </c>
      <c r="B25" s="31">
        <v>6520</v>
      </c>
    </row>
    <row r="26" spans="1:2" ht="15" thickBot="1" x14ac:dyDescent="0.4">
      <c r="A26" s="37" t="s">
        <v>32</v>
      </c>
      <c r="B26" s="31">
        <v>1689</v>
      </c>
    </row>
    <row r="27" spans="1:2" ht="15" thickBot="1" x14ac:dyDescent="0.4">
      <c r="A27" s="37" t="s">
        <v>30</v>
      </c>
      <c r="B27" s="31">
        <v>1874</v>
      </c>
    </row>
    <row r="28" spans="1:2" ht="15" thickBot="1" x14ac:dyDescent="0.4">
      <c r="A28" s="37" t="s">
        <v>35</v>
      </c>
      <c r="B28" s="31">
        <v>1387</v>
      </c>
    </row>
    <row r="29" spans="1:2" ht="15" thickBot="1" x14ac:dyDescent="0.4">
      <c r="A29" s="37" t="s">
        <v>51</v>
      </c>
      <c r="B29" s="31">
        <v>75</v>
      </c>
    </row>
    <row r="30" spans="1:2" ht="15" thickBot="1" x14ac:dyDescent="0.4">
      <c r="A30" s="37" t="s">
        <v>50</v>
      </c>
      <c r="B30" s="31">
        <v>345</v>
      </c>
    </row>
    <row r="31" spans="1:2" ht="15" thickBot="1" x14ac:dyDescent="0.4">
      <c r="A31" s="37" t="s">
        <v>31</v>
      </c>
      <c r="B31" s="31">
        <v>949</v>
      </c>
    </row>
    <row r="32" spans="1:2" ht="29.5" thickBot="1" x14ac:dyDescent="0.4">
      <c r="A32" s="37" t="s">
        <v>42</v>
      </c>
      <c r="B32" s="31">
        <v>419</v>
      </c>
    </row>
    <row r="33" spans="1:2" ht="15" thickBot="1" x14ac:dyDescent="0.4">
      <c r="A33" s="37" t="s">
        <v>8</v>
      </c>
      <c r="B33" s="31">
        <v>15942</v>
      </c>
    </row>
    <row r="34" spans="1:2" ht="15" thickBot="1" x14ac:dyDescent="0.4">
      <c r="A34" s="37" t="s">
        <v>44</v>
      </c>
      <c r="B34" s="31">
        <v>681</v>
      </c>
    </row>
    <row r="35" spans="1:2" ht="15" thickBot="1" x14ac:dyDescent="0.4">
      <c r="A35" s="37" t="s">
        <v>7</v>
      </c>
      <c r="B35" s="31">
        <v>32831</v>
      </c>
    </row>
    <row r="36" spans="1:2" ht="15" thickBot="1" x14ac:dyDescent="0.4">
      <c r="A36" s="37" t="s">
        <v>24</v>
      </c>
      <c r="B36" s="31">
        <v>2183</v>
      </c>
    </row>
    <row r="37" spans="1:2" ht="15" thickBot="1" x14ac:dyDescent="0.4">
      <c r="A37" s="37" t="s">
        <v>53</v>
      </c>
      <c r="B37" s="31">
        <v>112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3676</v>
      </c>
    </row>
    <row r="40" spans="1:2" ht="15" thickBot="1" x14ac:dyDescent="0.4">
      <c r="A40" s="37" t="s">
        <v>46</v>
      </c>
      <c r="B40" s="31">
        <v>603</v>
      </c>
    </row>
    <row r="41" spans="1:2" ht="15" thickBot="1" x14ac:dyDescent="0.4">
      <c r="A41" s="37" t="s">
        <v>37</v>
      </c>
      <c r="B41" s="31">
        <v>355</v>
      </c>
    </row>
    <row r="42" spans="1:2" ht="15" thickBot="1" x14ac:dyDescent="0.4">
      <c r="A42" s="37" t="s">
        <v>19</v>
      </c>
      <c r="B42" s="31">
        <v>7394</v>
      </c>
    </row>
    <row r="43" spans="1:2" ht="15" thickBot="1" x14ac:dyDescent="0.4">
      <c r="A43" s="3" t="s">
        <v>65</v>
      </c>
      <c r="B43" s="31">
        <v>274</v>
      </c>
    </row>
    <row r="44" spans="1:2" ht="15" thickBot="1" x14ac:dyDescent="0.4">
      <c r="A44" s="37" t="s">
        <v>40</v>
      </c>
      <c r="B44" s="31">
        <v>1014</v>
      </c>
    </row>
    <row r="45" spans="1:2" ht="15" thickBot="1" x14ac:dyDescent="0.4">
      <c r="A45" s="37" t="s">
        <v>25</v>
      </c>
      <c r="B45" s="31">
        <v>2007</v>
      </c>
    </row>
    <row r="46" spans="1:2" ht="15" thickBot="1" x14ac:dyDescent="0.4">
      <c r="A46" s="37" t="s">
        <v>54</v>
      </c>
      <c r="B46" s="31">
        <v>146</v>
      </c>
    </row>
    <row r="47" spans="1:2" ht="15" thickBot="1" x14ac:dyDescent="0.4">
      <c r="A47" s="37" t="s">
        <v>20</v>
      </c>
      <c r="B47" s="31">
        <v>1215</v>
      </c>
    </row>
    <row r="48" spans="1:2" ht="15" thickBot="1" x14ac:dyDescent="0.4">
      <c r="A48" s="37" t="s">
        <v>15</v>
      </c>
      <c r="B48" s="31">
        <v>8510</v>
      </c>
    </row>
    <row r="49" spans="1:2" ht="21.5" thickBot="1" x14ac:dyDescent="0.4">
      <c r="A49" s="58" t="s">
        <v>66</v>
      </c>
      <c r="B49" s="59">
        <v>9</v>
      </c>
    </row>
    <row r="50" spans="1:2" ht="15" thickBot="1" x14ac:dyDescent="0.4">
      <c r="A50" s="37" t="s">
        <v>28</v>
      </c>
      <c r="B50" s="31">
        <v>335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2322</v>
      </c>
    </row>
    <row r="53" spans="1:2" ht="15" thickBot="1" x14ac:dyDescent="0.4">
      <c r="A53" s="37" t="s">
        <v>9</v>
      </c>
      <c r="B53" s="31">
        <v>1693</v>
      </c>
    </row>
    <row r="54" spans="1:2" ht="15" thickBot="1" x14ac:dyDescent="0.4">
      <c r="A54" s="37" t="s">
        <v>56</v>
      </c>
      <c r="B54" s="31">
        <v>131</v>
      </c>
    </row>
    <row r="55" spans="1:2" ht="15" thickBot="1" x14ac:dyDescent="0.4">
      <c r="A55" s="37" t="s">
        <v>22</v>
      </c>
      <c r="B55" s="31">
        <v>996</v>
      </c>
    </row>
    <row r="56" spans="1:2" ht="15" thickBot="1" x14ac:dyDescent="0.4">
      <c r="A56" s="46" t="s">
        <v>55</v>
      </c>
      <c r="B56" s="32">
        <v>28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27F19482-59C0-4FAB-BE7C-BBD5B91EE912}"/>
    <hyperlink ref="A11" r:id="rId2" display="https://www.worldometers.info/coronavirus/usa/florida/" xr:uid="{E3B32BBB-3E46-4904-A443-DF09F6314154}"/>
    <hyperlink ref="A48" r:id="rId3" display="https://www.worldometers.info/coronavirus/usa/texas/" xr:uid="{D8EFF674-05B6-4C3A-BCA6-48E0A5F1F44A}"/>
    <hyperlink ref="A35" r:id="rId4" display="https://www.worldometers.info/coronavirus/usa/new-york/" xr:uid="{4B710AB1-B847-4984-944F-1F5263CE7B1E}"/>
    <hyperlink ref="A12" r:id="rId5" display="https://www.worldometers.info/coronavirus/usa/georgia/" xr:uid="{86D261B3-4DDD-4EE0-A1F1-2508AFF067A5}"/>
    <hyperlink ref="A16" r:id="rId6" display="https://www.worldometers.info/coronavirus/usa/illinois/" xr:uid="{1C9B4A69-E5EB-4447-ACBA-5FB66ED38D94}"/>
    <hyperlink ref="A33" r:id="rId7" display="https://www.worldometers.info/coronavirus/usa/new-jersey/" xr:uid="{6C1F80FD-C3C0-45DE-8754-8E9441D84504}"/>
    <hyperlink ref="A4" r:id="rId8" display="https://www.worldometers.info/coronavirus/usa/arizona/" xr:uid="{26D7D373-5E71-4D78-B526-D5BF4EE29E6D}"/>
    <hyperlink ref="A36" r:id="rId9" display="https://www.worldometers.info/coronavirus/usa/north-carolina/" xr:uid="{18D90810-79E0-4698-A4BC-45DDEA41BF04}"/>
    <hyperlink ref="A21" r:id="rId10" display="https://www.worldometers.info/coronavirus/usa/louisiana/" xr:uid="{66728089-C7BC-4883-B5FC-790ACC02309B}"/>
    <hyperlink ref="A42" r:id="rId11" display="https://www.worldometers.info/coronavirus/usa/pennsylvania/" xr:uid="{0762740D-30D7-478D-B745-7C340FD3CC5F}"/>
    <hyperlink ref="A24" r:id="rId12" display="https://www.worldometers.info/coronavirus/usa/massachusetts/" xr:uid="{81581A5C-E640-4119-B77B-C0F570701C75}"/>
    <hyperlink ref="A47" r:id="rId13" display="https://www.worldometers.info/coronavirus/usa/tennessee/" xr:uid="{212BA0D0-D11B-4888-9690-BF87A4C96894}"/>
    <hyperlink ref="A39" r:id="rId14" display="https://www.worldometers.info/coronavirus/usa/ohio/" xr:uid="{3C06C6D6-624B-4D28-8719-8F07D1B8BF12}"/>
    <hyperlink ref="A45" r:id="rId15" display="https://www.worldometers.info/coronavirus/usa/south-carolina/" xr:uid="{EC374DB4-1816-44ED-BFE8-C8D29CAFB8D1}"/>
    <hyperlink ref="A52" r:id="rId16" display="https://www.worldometers.info/coronavirus/usa/virginia/" xr:uid="{BE87035A-8209-46A5-BD89-B0BE79780CB8}"/>
    <hyperlink ref="A2" r:id="rId17" display="https://www.worldometers.info/coronavirus/usa/alabama/" xr:uid="{ACEC65D5-54EE-4A53-B2D0-9865791BB30B}"/>
    <hyperlink ref="A25" r:id="rId18" display="https://www.worldometers.info/coronavirus/usa/michigan/" xr:uid="{A339981A-0982-4373-AC46-29DCF84A5811}"/>
    <hyperlink ref="A23" r:id="rId19" display="https://www.worldometers.info/coronavirus/usa/maryland/" xr:uid="{0083854F-679A-4ACB-AACF-20EFAAD03AD8}"/>
    <hyperlink ref="A17" r:id="rId20" display="https://www.worldometers.info/coronavirus/usa/indiana/" xr:uid="{41CEEA73-143F-4ED0-A39B-F3EACAAF3F76}"/>
    <hyperlink ref="A27" r:id="rId21" display="https://www.worldometers.info/coronavirus/usa/mississippi/" xr:uid="{F5BD7D36-EF23-4F9B-BBDD-B03B19360345}"/>
    <hyperlink ref="A53" r:id="rId22" display="https://www.worldometers.info/coronavirus/usa/washington/" xr:uid="{3950CE56-2548-4D87-838F-178C2FA4B457}"/>
    <hyperlink ref="A26" r:id="rId23" display="https://www.worldometers.info/coronavirus/usa/minnesota/" xr:uid="{8875FAE8-B10B-4025-9EBD-AB4E3183F040}"/>
    <hyperlink ref="A55" r:id="rId24" display="https://www.worldometers.info/coronavirus/usa/wisconsin/" xr:uid="{4295C58A-AFA5-4EC5-8486-24A4388403BB}"/>
    <hyperlink ref="A28" r:id="rId25" display="https://www.worldometers.info/coronavirus/usa/missouri/" xr:uid="{552C519B-D51A-49E2-900C-3B321D35B073}"/>
    <hyperlink ref="A31" r:id="rId26" display="https://www.worldometers.info/coronavirus/usa/nevada/" xr:uid="{080478A1-F818-4846-A5C6-0AEE1BCD8DAE}"/>
    <hyperlink ref="A7" r:id="rId27" display="https://www.worldometers.info/coronavirus/usa/colorado/" xr:uid="{D4103662-9A4C-482F-9AF8-2E5E17ED55E7}"/>
    <hyperlink ref="A8" r:id="rId28" display="https://www.worldometers.info/coronavirus/usa/connecticut/" xr:uid="{7359D1EA-DCB4-4A55-839C-9669ED20BC5E}"/>
    <hyperlink ref="A5" r:id="rId29" display="https://www.worldometers.info/coronavirus/usa/arkansas/" xr:uid="{A6D7982C-D60E-46ED-9FA0-71BA213BD014}"/>
    <hyperlink ref="A18" r:id="rId30" display="https://www.worldometers.info/coronavirus/usa/iowa/" xr:uid="{58F163C7-71DF-41DD-890E-6500A6765784}"/>
    <hyperlink ref="A50" r:id="rId31" display="https://www.worldometers.info/coronavirus/usa/utah/" xr:uid="{A64B9F46-1909-400C-B5C1-A94982B235E2}"/>
    <hyperlink ref="A40" r:id="rId32" display="https://www.worldometers.info/coronavirus/usa/oklahoma/" xr:uid="{365F7B43-9CCA-42A4-9956-1C7E002934E3}"/>
    <hyperlink ref="A20" r:id="rId33" display="https://www.worldometers.info/coronavirus/usa/kentucky/" xr:uid="{114281E3-6AE2-4C67-A213-0D3232FD1A77}"/>
    <hyperlink ref="A19" r:id="rId34" display="https://www.worldometers.info/coronavirus/usa/kansas/" xr:uid="{794C23FE-B195-4B9D-8814-F5A9AA61D149}"/>
    <hyperlink ref="A30" r:id="rId35" display="https://www.worldometers.info/coronavirus/usa/nebraska/" xr:uid="{73662D77-E2DC-4329-BAA7-D752D4A1E571}"/>
    <hyperlink ref="A15" r:id="rId36" display="https://www.worldometers.info/coronavirus/usa/idaho/" xr:uid="{FF2DA9DB-8C3E-47EC-A52F-494D3BCDB615}"/>
    <hyperlink ref="A34" r:id="rId37" display="https://www.worldometers.info/coronavirus/usa/new-mexico/" xr:uid="{E26EB22B-7FE2-4432-87E9-3810AAE65348}"/>
    <hyperlink ref="A41" r:id="rId38" display="https://www.worldometers.info/coronavirus/usa/oregon/" xr:uid="{4895FAC1-B4F6-46F8-8EC5-40A877C7B6B9}"/>
    <hyperlink ref="A44" r:id="rId39" display="https://www.worldometers.info/coronavirus/usa/rhode-island/" xr:uid="{DD7E83A8-321B-4E50-8056-1A10CFC7EFDD}"/>
    <hyperlink ref="A9" r:id="rId40" display="https://www.worldometers.info/coronavirus/usa/delaware/" xr:uid="{A60140C5-29A5-4DFD-9D36-244F26018186}"/>
    <hyperlink ref="A10" r:id="rId41" display="https://www.worldometers.info/coronavirus/usa/district-of-columbia/" xr:uid="{CCE41B23-A82B-44F2-A136-4AF3658B5E55}"/>
    <hyperlink ref="A46" r:id="rId42" display="https://www.worldometers.info/coronavirus/usa/south-dakota/" xr:uid="{B783D0DD-FB08-4DCA-ABAD-6FCAC306A73B}"/>
    <hyperlink ref="A54" r:id="rId43" display="https://www.worldometers.info/coronavirus/usa/west-virginia/" xr:uid="{E0AAFA5C-A683-43A8-A3E0-4804CCB9AB98}"/>
    <hyperlink ref="A37" r:id="rId44" display="https://www.worldometers.info/coronavirus/usa/north-dakota/" xr:uid="{82DA3B33-5065-4109-8004-7DA64AC970CB}"/>
    <hyperlink ref="A32" r:id="rId45" display="https://www.worldometers.info/coronavirus/usa/new-hampshire/" xr:uid="{19893028-E7E6-4127-997A-F82FA3A9D869}"/>
    <hyperlink ref="A29" r:id="rId46" display="https://www.worldometers.info/coronavirus/usa/montana/" xr:uid="{C14200BC-A1E3-4913-8981-25E1422D1F07}"/>
    <hyperlink ref="A22" r:id="rId47" display="https://www.worldometers.info/coronavirus/usa/maine/" xr:uid="{F12C211D-FC7C-4D3A-86BD-483170FD9AF6}"/>
    <hyperlink ref="A3" r:id="rId48" display="https://www.worldometers.info/coronavirus/usa/alaska/" xr:uid="{8B53A503-C237-4B8E-8991-23498811DE53}"/>
    <hyperlink ref="A14" r:id="rId49" display="https://www.worldometers.info/coronavirus/usa/hawaii/" xr:uid="{D05D26D3-B322-4B02-8A23-42387B6A3FAB}"/>
    <hyperlink ref="A56" r:id="rId50" display="https://www.worldometers.info/coronavirus/usa/wyoming/" xr:uid="{42DA41BF-CA2E-4FF8-B033-1FBC6424A7B4}"/>
    <hyperlink ref="A51" r:id="rId51" display="https://www.worldometers.info/coronavirus/usa/vermont/" xr:uid="{C1DD1CB6-1DE8-45E7-B71C-1B145401AE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1735</v>
      </c>
    </row>
    <row r="3" spans="1:3" ht="15" thickBot="1" x14ac:dyDescent="0.4">
      <c r="B3" s="37" t="s">
        <v>52</v>
      </c>
      <c r="C3" s="31">
        <v>26</v>
      </c>
    </row>
    <row r="4" spans="1:3" ht="15" thickBot="1" x14ac:dyDescent="0.4">
      <c r="A4" s="27" t="s">
        <v>33</v>
      </c>
      <c r="B4" s="37" t="s">
        <v>33</v>
      </c>
      <c r="C4" s="31">
        <v>4137</v>
      </c>
    </row>
    <row r="5" spans="1:3" ht="15" thickBot="1" x14ac:dyDescent="0.4">
      <c r="A5" s="27" t="s">
        <v>34</v>
      </c>
      <c r="B5" s="37" t="s">
        <v>34</v>
      </c>
      <c r="C5" s="31">
        <v>535</v>
      </c>
    </row>
    <row r="6" spans="1:3" ht="15" thickBot="1" x14ac:dyDescent="0.4">
      <c r="A6" s="27" t="s">
        <v>10</v>
      </c>
      <c r="B6" s="37" t="s">
        <v>10</v>
      </c>
      <c r="C6" s="31">
        <v>10313</v>
      </c>
    </row>
    <row r="7" spans="1:3" ht="15" thickBot="1" x14ac:dyDescent="0.4">
      <c r="A7" s="27" t="s">
        <v>18</v>
      </c>
      <c r="B7" s="37" t="s">
        <v>18</v>
      </c>
      <c r="C7" s="31">
        <v>1857</v>
      </c>
    </row>
    <row r="8" spans="1:3" ht="15" thickBot="1" x14ac:dyDescent="0.4">
      <c r="A8" s="27" t="s">
        <v>23</v>
      </c>
      <c r="B8" s="37" t="s">
        <v>23</v>
      </c>
      <c r="C8" s="31">
        <v>4441</v>
      </c>
    </row>
    <row r="9" spans="1:3" ht="15" thickBot="1" x14ac:dyDescent="0.4">
      <c r="A9" s="27" t="s">
        <v>43</v>
      </c>
      <c r="B9" s="37" t="s">
        <v>43</v>
      </c>
      <c r="C9" s="31">
        <v>590</v>
      </c>
    </row>
    <row r="10" spans="1:3" ht="29.5" thickBot="1" x14ac:dyDescent="0.4">
      <c r="A10" s="27" t="s">
        <v>95</v>
      </c>
      <c r="B10" s="37" t="s">
        <v>63</v>
      </c>
      <c r="C10" s="31">
        <v>590</v>
      </c>
    </row>
    <row r="11" spans="1:3" ht="15" thickBot="1" x14ac:dyDescent="0.4">
      <c r="A11" s="27" t="s">
        <v>13</v>
      </c>
      <c r="B11" s="37" t="s">
        <v>13</v>
      </c>
      <c r="C11" s="31">
        <v>8109</v>
      </c>
    </row>
    <row r="12" spans="1:3" ht="15" thickBot="1" x14ac:dyDescent="0.4">
      <c r="A12" s="27" t="s">
        <v>16</v>
      </c>
      <c r="B12" s="37" t="s">
        <v>16</v>
      </c>
      <c r="C12" s="31">
        <v>4186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31</v>
      </c>
    </row>
    <row r="15" spans="1:3" ht="15" thickBot="1" x14ac:dyDescent="0.4">
      <c r="A15" s="27" t="s">
        <v>49</v>
      </c>
      <c r="B15" s="37" t="s">
        <v>49</v>
      </c>
      <c r="C15" s="31">
        <v>235</v>
      </c>
    </row>
    <row r="16" spans="1:3" ht="15" thickBot="1" x14ac:dyDescent="0.4">
      <c r="A16" s="27" t="s">
        <v>12</v>
      </c>
      <c r="B16" s="37" t="s">
        <v>12</v>
      </c>
      <c r="C16" s="31">
        <v>7840</v>
      </c>
    </row>
    <row r="17" spans="1:3" ht="15" thickBot="1" x14ac:dyDescent="0.4">
      <c r="A17" s="27" t="s">
        <v>27</v>
      </c>
      <c r="B17" s="37" t="s">
        <v>27</v>
      </c>
      <c r="C17" s="31">
        <v>3036</v>
      </c>
    </row>
    <row r="18" spans="1:3" ht="15" thickBot="1" x14ac:dyDescent="0.4">
      <c r="A18" s="27" t="s">
        <v>41</v>
      </c>
      <c r="B18" s="37" t="s">
        <v>41</v>
      </c>
      <c r="C18" s="31">
        <v>930</v>
      </c>
    </row>
    <row r="19" spans="1:3" ht="15" thickBot="1" x14ac:dyDescent="0.4">
      <c r="A19" s="27" t="s">
        <v>45</v>
      </c>
      <c r="B19" s="37" t="s">
        <v>45</v>
      </c>
      <c r="C19" s="31">
        <v>380</v>
      </c>
    </row>
    <row r="20" spans="1:3" ht="15" thickBot="1" x14ac:dyDescent="0.4">
      <c r="A20" s="27" t="s">
        <v>38</v>
      </c>
      <c r="B20" s="37" t="s">
        <v>38</v>
      </c>
      <c r="C20" s="31">
        <v>772</v>
      </c>
    </row>
    <row r="21" spans="1:3" ht="15" thickBot="1" x14ac:dyDescent="0.4">
      <c r="A21" s="27" t="s">
        <v>14</v>
      </c>
      <c r="B21" s="37" t="s">
        <v>14</v>
      </c>
      <c r="C21" s="31">
        <v>4207</v>
      </c>
    </row>
    <row r="22" spans="1:3" ht="15" thickBot="1" x14ac:dyDescent="0.4">
      <c r="B22" s="37" t="s">
        <v>39</v>
      </c>
      <c r="C22" s="31">
        <v>125</v>
      </c>
    </row>
    <row r="23" spans="1:3" ht="15" thickBot="1" x14ac:dyDescent="0.4">
      <c r="A23" s="27" t="s">
        <v>26</v>
      </c>
      <c r="B23" s="37" t="s">
        <v>26</v>
      </c>
      <c r="C23" s="31">
        <v>3577</v>
      </c>
    </row>
    <row r="24" spans="1:3" ht="15" thickBot="1" x14ac:dyDescent="0.4">
      <c r="A24" s="27" t="s">
        <v>17</v>
      </c>
      <c r="B24" s="37" t="s">
        <v>17</v>
      </c>
      <c r="C24" s="31">
        <v>8721</v>
      </c>
    </row>
    <row r="25" spans="1:3" ht="15" thickBot="1" x14ac:dyDescent="0.4">
      <c r="A25" s="27" t="s">
        <v>11</v>
      </c>
      <c r="B25" s="37" t="s">
        <v>11</v>
      </c>
      <c r="C25" s="31">
        <v>6520</v>
      </c>
    </row>
    <row r="26" spans="1:3" ht="15" thickBot="1" x14ac:dyDescent="0.4">
      <c r="A26" s="27" t="s">
        <v>32</v>
      </c>
      <c r="B26" s="37" t="s">
        <v>32</v>
      </c>
      <c r="C26" s="31">
        <v>1689</v>
      </c>
    </row>
    <row r="27" spans="1:3" ht="15" thickBot="1" x14ac:dyDescent="0.4">
      <c r="A27" s="27" t="s">
        <v>30</v>
      </c>
      <c r="B27" s="37" t="s">
        <v>30</v>
      </c>
      <c r="C27" s="31">
        <v>1874</v>
      </c>
    </row>
    <row r="28" spans="1:3" ht="15" thickBot="1" x14ac:dyDescent="0.4">
      <c r="A28" s="27" t="s">
        <v>35</v>
      </c>
      <c r="B28" s="37" t="s">
        <v>35</v>
      </c>
      <c r="C28" s="31">
        <v>1387</v>
      </c>
    </row>
    <row r="29" spans="1:3" ht="15" thickBot="1" x14ac:dyDescent="0.4">
      <c r="B29" s="37" t="s">
        <v>51</v>
      </c>
      <c r="C29" s="31">
        <v>75</v>
      </c>
    </row>
    <row r="30" spans="1:3" ht="15" thickBot="1" x14ac:dyDescent="0.4">
      <c r="B30" s="37" t="s">
        <v>50</v>
      </c>
      <c r="C30" s="31">
        <v>345</v>
      </c>
    </row>
    <row r="31" spans="1:3" ht="15" thickBot="1" x14ac:dyDescent="0.4">
      <c r="A31" s="27" t="s">
        <v>31</v>
      </c>
      <c r="B31" s="37" t="s">
        <v>31</v>
      </c>
      <c r="C31" s="31">
        <v>949</v>
      </c>
    </row>
    <row r="32" spans="1:3" ht="15" thickBot="1" x14ac:dyDescent="0.4">
      <c r="A32" s="27" t="s">
        <v>42</v>
      </c>
      <c r="B32" s="37" t="s">
        <v>42</v>
      </c>
      <c r="C32" s="31">
        <v>419</v>
      </c>
    </row>
    <row r="33" spans="1:3" ht="15" thickBot="1" x14ac:dyDescent="0.4">
      <c r="A33" s="27" t="s">
        <v>8</v>
      </c>
      <c r="B33" s="37" t="s">
        <v>8</v>
      </c>
      <c r="C33" s="31">
        <v>15942</v>
      </c>
    </row>
    <row r="34" spans="1:3" ht="15" thickBot="1" x14ac:dyDescent="0.4">
      <c r="A34" s="27" t="s">
        <v>44</v>
      </c>
      <c r="B34" s="37" t="s">
        <v>44</v>
      </c>
      <c r="C34" s="31">
        <v>681</v>
      </c>
    </row>
    <row r="35" spans="1:3" ht="15" thickBot="1" x14ac:dyDescent="0.4">
      <c r="A35" s="27" t="s">
        <v>7</v>
      </c>
      <c r="B35" s="37" t="s">
        <v>7</v>
      </c>
      <c r="C35" s="31">
        <v>32831</v>
      </c>
    </row>
    <row r="36" spans="1:3" ht="15" thickBot="1" x14ac:dyDescent="0.4">
      <c r="A36" s="27" t="s">
        <v>24</v>
      </c>
      <c r="B36" s="37" t="s">
        <v>24</v>
      </c>
      <c r="C36" s="31">
        <v>2183</v>
      </c>
    </row>
    <row r="37" spans="1:3" ht="15" thickBot="1" x14ac:dyDescent="0.4">
      <c r="B37" s="37" t="s">
        <v>53</v>
      </c>
      <c r="C37" s="31">
        <v>112</v>
      </c>
    </row>
    <row r="38" spans="1:3" ht="15" thickBot="1" x14ac:dyDescent="0.4">
      <c r="A38" s="27" t="s">
        <v>21</v>
      </c>
      <c r="B38" s="37" t="s">
        <v>21</v>
      </c>
      <c r="C38" s="31">
        <v>3676</v>
      </c>
    </row>
    <row r="39" spans="1:3" ht="15" thickBot="1" x14ac:dyDescent="0.4">
      <c r="A39" s="27" t="s">
        <v>46</v>
      </c>
      <c r="B39" s="37" t="s">
        <v>46</v>
      </c>
      <c r="C39" s="31">
        <v>603</v>
      </c>
    </row>
    <row r="40" spans="1:3" ht="15" thickBot="1" x14ac:dyDescent="0.4">
      <c r="A40" s="27" t="s">
        <v>37</v>
      </c>
      <c r="B40" s="37" t="s">
        <v>37</v>
      </c>
      <c r="C40" s="31">
        <v>355</v>
      </c>
    </row>
    <row r="41" spans="1:3" ht="15" thickBot="1" x14ac:dyDescent="0.4">
      <c r="A41" s="27" t="s">
        <v>19</v>
      </c>
      <c r="B41" s="37" t="s">
        <v>19</v>
      </c>
      <c r="C41" s="31">
        <v>7394</v>
      </c>
    </row>
    <row r="42" spans="1:3" ht="13" thickBot="1" x14ac:dyDescent="0.4">
      <c r="A42" s="27" t="s">
        <v>65</v>
      </c>
      <c r="B42" s="3" t="s">
        <v>65</v>
      </c>
      <c r="C42" s="31">
        <v>274</v>
      </c>
    </row>
    <row r="43" spans="1:3" ht="15" thickBot="1" x14ac:dyDescent="0.4">
      <c r="B43" s="37" t="s">
        <v>40</v>
      </c>
      <c r="C43" s="31">
        <v>1014</v>
      </c>
    </row>
    <row r="44" spans="1:3" ht="15" thickBot="1" x14ac:dyDescent="0.4">
      <c r="A44" s="27" t="s">
        <v>25</v>
      </c>
      <c r="B44" s="37" t="s">
        <v>25</v>
      </c>
      <c r="C44" s="31">
        <v>2007</v>
      </c>
    </row>
    <row r="45" spans="1:3" ht="15" thickBot="1" x14ac:dyDescent="0.4">
      <c r="A45" s="27" t="s">
        <v>54</v>
      </c>
      <c r="B45" s="37" t="s">
        <v>54</v>
      </c>
      <c r="C45" s="31">
        <v>146</v>
      </c>
    </row>
    <row r="46" spans="1:3" ht="15" thickBot="1" x14ac:dyDescent="0.4">
      <c r="A46" s="27" t="s">
        <v>20</v>
      </c>
      <c r="B46" s="37" t="s">
        <v>20</v>
      </c>
      <c r="C46" s="31">
        <v>1215</v>
      </c>
    </row>
    <row r="47" spans="1:3" ht="15" thickBot="1" x14ac:dyDescent="0.4">
      <c r="A47" s="27" t="s">
        <v>15</v>
      </c>
      <c r="B47" s="37" t="s">
        <v>15</v>
      </c>
      <c r="C47" s="31">
        <v>8510</v>
      </c>
    </row>
    <row r="48" spans="1:3" ht="15" thickBot="1" x14ac:dyDescent="0.4">
      <c r="A48" s="27" t="s">
        <v>28</v>
      </c>
      <c r="B48" s="37" t="s">
        <v>28</v>
      </c>
      <c r="C48" s="31">
        <v>335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2322</v>
      </c>
    </row>
    <row r="51" spans="1:3" ht="15" thickBot="1" x14ac:dyDescent="0.4">
      <c r="A51" s="27" t="s">
        <v>9</v>
      </c>
      <c r="B51" s="37" t="s">
        <v>9</v>
      </c>
      <c r="C51" s="31">
        <v>1693</v>
      </c>
    </row>
    <row r="52" spans="1:3" ht="15" thickBot="1" x14ac:dyDescent="0.4">
      <c r="B52" s="37" t="s">
        <v>56</v>
      </c>
      <c r="C52" s="31">
        <v>131</v>
      </c>
    </row>
    <row r="53" spans="1:3" ht="15" thickBot="1" x14ac:dyDescent="0.4">
      <c r="A53" s="27" t="s">
        <v>22</v>
      </c>
      <c r="B53" s="37" t="s">
        <v>22</v>
      </c>
      <c r="C53" s="31">
        <v>996</v>
      </c>
    </row>
    <row r="54" spans="1:3" ht="15" thickBot="1" x14ac:dyDescent="0.4">
      <c r="A54" s="27" t="s">
        <v>55</v>
      </c>
      <c r="B54" s="46" t="s">
        <v>55</v>
      </c>
      <c r="C54" s="32">
        <v>28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B826A091-91CE-4363-8FD0-6090185AACA4}"/>
    <hyperlink ref="B11" r:id="rId2" display="https://www.worldometers.info/coronavirus/usa/florida/" xr:uid="{2655AA9A-A9F5-4F3E-A212-BA09CC87811F}"/>
    <hyperlink ref="B47" r:id="rId3" display="https://www.worldometers.info/coronavirus/usa/texas/" xr:uid="{CADEA6A7-2D33-40B9-AA52-EE6003E90402}"/>
    <hyperlink ref="B35" r:id="rId4" display="https://www.worldometers.info/coronavirus/usa/new-york/" xr:uid="{44A8FBB8-F111-412C-A3E3-99BA0400FB02}"/>
    <hyperlink ref="B12" r:id="rId5" display="https://www.worldometers.info/coronavirus/usa/georgia/" xr:uid="{2210195D-4161-4B4F-A416-88E7EC9044FA}"/>
    <hyperlink ref="B16" r:id="rId6" display="https://www.worldometers.info/coronavirus/usa/illinois/" xr:uid="{5A9DC797-62F6-426C-B86C-5754E77AE1EA}"/>
    <hyperlink ref="B33" r:id="rId7" display="https://www.worldometers.info/coronavirus/usa/new-jersey/" xr:uid="{172C1E36-0604-426B-8C66-9A610A888C20}"/>
    <hyperlink ref="B4" r:id="rId8" display="https://www.worldometers.info/coronavirus/usa/arizona/" xr:uid="{C96D49D5-F2DA-46E9-85C8-842EA6725353}"/>
    <hyperlink ref="B36" r:id="rId9" display="https://www.worldometers.info/coronavirus/usa/north-carolina/" xr:uid="{613C3508-61EA-4AE0-8117-1BDFDD57760D}"/>
    <hyperlink ref="B21" r:id="rId10" display="https://www.worldometers.info/coronavirus/usa/louisiana/" xr:uid="{BB1A3E39-81A8-44BF-9771-1F95872F1DDF}"/>
    <hyperlink ref="B41" r:id="rId11" display="https://www.worldometers.info/coronavirus/usa/pennsylvania/" xr:uid="{01BA7464-A921-4DC4-8B5E-F2211F23983E}"/>
    <hyperlink ref="B24" r:id="rId12" display="https://www.worldometers.info/coronavirus/usa/massachusetts/" xr:uid="{00A09675-AC91-4BEE-AC84-A9106C4252C5}"/>
    <hyperlink ref="B46" r:id="rId13" display="https://www.worldometers.info/coronavirus/usa/tennessee/" xr:uid="{2BD4ED8A-7F8B-4710-868B-4B9646354F72}"/>
    <hyperlink ref="B38" r:id="rId14" display="https://www.worldometers.info/coronavirus/usa/ohio/" xr:uid="{D4BB4AA9-C696-40B4-8CA0-EE6E6B4F80DF}"/>
    <hyperlink ref="B44" r:id="rId15" display="https://www.worldometers.info/coronavirus/usa/south-carolina/" xr:uid="{588232DF-1231-43A4-9A51-37F1CCA0E79E}"/>
    <hyperlink ref="B50" r:id="rId16" display="https://www.worldometers.info/coronavirus/usa/virginia/" xr:uid="{C77E2DE0-5B34-42BF-BDAC-6E4124B004F3}"/>
    <hyperlink ref="B2" r:id="rId17" display="https://www.worldometers.info/coronavirus/usa/alabama/" xr:uid="{EB876D94-6F96-496C-A34E-AA29B87566D9}"/>
    <hyperlink ref="B25" r:id="rId18" display="https://www.worldometers.info/coronavirus/usa/michigan/" xr:uid="{4E309ACD-E9EB-4F89-B7B5-F00E9A0C8EAE}"/>
    <hyperlink ref="B23" r:id="rId19" display="https://www.worldometers.info/coronavirus/usa/maryland/" xr:uid="{EB6F6FF7-2532-4ACF-B6CF-8372DF5AEA44}"/>
    <hyperlink ref="B17" r:id="rId20" display="https://www.worldometers.info/coronavirus/usa/indiana/" xr:uid="{52628814-FACB-4DD0-B115-B52F536DAA6F}"/>
    <hyperlink ref="B27" r:id="rId21" display="https://www.worldometers.info/coronavirus/usa/mississippi/" xr:uid="{4F57508D-9828-4462-AF8B-C88A11E64F33}"/>
    <hyperlink ref="B51" r:id="rId22" display="https://www.worldometers.info/coronavirus/usa/washington/" xr:uid="{9DD53470-D508-41A0-ADAA-623364CFAABA}"/>
    <hyperlink ref="B26" r:id="rId23" display="https://www.worldometers.info/coronavirus/usa/minnesota/" xr:uid="{CC29A0B6-D5AE-4271-B068-0839F7ACC094}"/>
    <hyperlink ref="B53" r:id="rId24" display="https://www.worldometers.info/coronavirus/usa/wisconsin/" xr:uid="{96F62665-FFDE-424A-8D69-3A2364519EF1}"/>
    <hyperlink ref="B28" r:id="rId25" display="https://www.worldometers.info/coronavirus/usa/missouri/" xr:uid="{B5E7A924-9C19-4497-BC5A-600FE8121B21}"/>
    <hyperlink ref="B31" r:id="rId26" display="https://www.worldometers.info/coronavirus/usa/nevada/" xr:uid="{1A139030-A35E-4FA5-A4DD-35E4356C1B7A}"/>
    <hyperlink ref="B7" r:id="rId27" display="https://www.worldometers.info/coronavirus/usa/colorado/" xr:uid="{211AD9BC-129F-4663-B713-0FFEDCDA4E81}"/>
    <hyperlink ref="B8" r:id="rId28" display="https://www.worldometers.info/coronavirus/usa/connecticut/" xr:uid="{BAD06546-7015-4377-94BF-C77C04B9014D}"/>
    <hyperlink ref="B5" r:id="rId29" display="https://www.worldometers.info/coronavirus/usa/arkansas/" xr:uid="{B9AF93D0-6D69-475B-90DF-6A2BF2D8B793}"/>
    <hyperlink ref="B18" r:id="rId30" display="https://www.worldometers.info/coronavirus/usa/iowa/" xr:uid="{6AC74BC8-16CB-4D0F-933F-87E316EA7862}"/>
    <hyperlink ref="B48" r:id="rId31" display="https://www.worldometers.info/coronavirus/usa/utah/" xr:uid="{61181CDE-8CC4-4F1C-865A-18C8BF51CC4F}"/>
    <hyperlink ref="B39" r:id="rId32" display="https://www.worldometers.info/coronavirus/usa/oklahoma/" xr:uid="{24C2DDC6-E7C9-49B3-A6DD-A4AE301AD7CD}"/>
    <hyperlink ref="B20" r:id="rId33" display="https://www.worldometers.info/coronavirus/usa/kentucky/" xr:uid="{A5190A80-E9A4-43CF-8D8E-790A42A35E5B}"/>
    <hyperlink ref="B19" r:id="rId34" display="https://www.worldometers.info/coronavirus/usa/kansas/" xr:uid="{21A1DD69-FBBC-4C6F-B701-7E6E139612C5}"/>
    <hyperlink ref="B30" r:id="rId35" display="https://www.worldometers.info/coronavirus/usa/nebraska/" xr:uid="{7A6B1EC9-EEAF-41A6-849B-C2050F0B8519}"/>
    <hyperlink ref="B15" r:id="rId36" display="https://www.worldometers.info/coronavirus/usa/idaho/" xr:uid="{A9982870-7D53-4E33-884A-9907A600768B}"/>
    <hyperlink ref="B34" r:id="rId37" display="https://www.worldometers.info/coronavirus/usa/new-mexico/" xr:uid="{683CC26B-A5C3-4128-9F4A-9C37B2D87BFC}"/>
    <hyperlink ref="B40" r:id="rId38" display="https://www.worldometers.info/coronavirus/usa/oregon/" xr:uid="{490B930B-4D9C-4FDD-BB75-F725650D4C5E}"/>
    <hyperlink ref="B43" r:id="rId39" display="https://www.worldometers.info/coronavirus/usa/rhode-island/" xr:uid="{FDD4637E-7ED6-47DF-9B27-50F937DA9F5E}"/>
    <hyperlink ref="B9" r:id="rId40" display="https://www.worldometers.info/coronavirus/usa/delaware/" xr:uid="{F04A722B-68DB-4500-BEB3-9A30743E1ED3}"/>
    <hyperlink ref="B10" r:id="rId41" display="https://www.worldometers.info/coronavirus/usa/district-of-columbia/" xr:uid="{899EFF9E-A082-475A-B144-7B85B70E9E76}"/>
    <hyperlink ref="B45" r:id="rId42" display="https://www.worldometers.info/coronavirus/usa/south-dakota/" xr:uid="{D8E587E6-6ED7-47EA-A10C-4175677DAEFD}"/>
    <hyperlink ref="B52" r:id="rId43" display="https://www.worldometers.info/coronavirus/usa/west-virginia/" xr:uid="{29F23ACD-4E38-4DE7-9611-94BF2613A15D}"/>
    <hyperlink ref="B37" r:id="rId44" display="https://www.worldometers.info/coronavirus/usa/north-dakota/" xr:uid="{189085FD-13AA-4693-AADD-A85962CA238D}"/>
    <hyperlink ref="B32" r:id="rId45" display="https://www.worldometers.info/coronavirus/usa/new-hampshire/" xr:uid="{4BA5EC6F-435A-4972-9FC7-40BB3B7FD919}"/>
    <hyperlink ref="B29" r:id="rId46" display="https://www.worldometers.info/coronavirus/usa/montana/" xr:uid="{96B08B8F-DCF1-4F63-980D-E6142CEF39E2}"/>
    <hyperlink ref="B22" r:id="rId47" display="https://www.worldometers.info/coronavirus/usa/maine/" xr:uid="{C45DE313-17A2-473B-915C-CD8C25554398}"/>
    <hyperlink ref="B3" r:id="rId48" display="https://www.worldometers.info/coronavirus/usa/alaska/" xr:uid="{98794AEE-35E8-4C27-8E44-6C893F852E3C}"/>
    <hyperlink ref="B14" r:id="rId49" display="https://www.worldometers.info/coronavirus/usa/hawaii/" xr:uid="{23ADCE43-3722-49BE-B365-198532C13A0B}"/>
    <hyperlink ref="B54" r:id="rId50" display="https://www.worldometers.info/coronavirus/usa/wyoming/" xr:uid="{554620F0-2D9F-4BF5-849D-BC8385244593}"/>
    <hyperlink ref="B49" r:id="rId51" display="https://www.worldometers.info/coronavirus/usa/vermont/" xr:uid="{83BEBE3A-E085-476E-9954-7C5CF60BC85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2020-08-09T11:33:35Z</dcterms:modified>
</cp:coreProperties>
</file>