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CC30DBE2-5827-442E-BA53-72D013BD008D}" xr6:coauthVersionLast="45" xr6:coauthVersionMax="45" xr10:uidLastSave="{E04B4B02-8807-4A32-8610-D6BAC175D41F}"/>
  <bookViews>
    <workbookView xWindow="3360" yWindow="-21510" windowWidth="24855" windowHeight="2041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3" l="1"/>
  <c r="N35" i="3"/>
  <c r="N39" i="3"/>
  <c r="N32" i="3"/>
  <c r="N8" i="3"/>
  <c r="N37" i="3"/>
  <c r="N53" i="3"/>
  <c r="N16" i="3"/>
  <c r="N27" i="3"/>
  <c r="N19" i="3"/>
  <c r="N4" i="3"/>
  <c r="N50" i="3"/>
  <c r="N54" i="3"/>
  <c r="N15" i="3"/>
  <c r="N33" i="3"/>
  <c r="N44" i="3"/>
  <c r="N10" i="3"/>
  <c r="N12" i="3"/>
  <c r="N20" i="3"/>
  <c r="N42" i="3"/>
  <c r="N3" i="3"/>
  <c r="N23" i="3"/>
  <c r="N11" i="3"/>
  <c r="N21" i="3"/>
  <c r="N26" i="3"/>
  <c r="N30" i="3"/>
  <c r="N47" i="3"/>
  <c r="N41" i="3"/>
  <c r="N40" i="3"/>
  <c r="N7" i="3"/>
  <c r="N56" i="3"/>
  <c r="N13" i="3"/>
  <c r="N34" i="3"/>
  <c r="N24" i="3"/>
  <c r="N31" i="3"/>
  <c r="N9" i="3"/>
  <c r="N14" i="3"/>
  <c r="N2" i="3"/>
  <c r="N38" i="3"/>
  <c r="N6" i="3"/>
  <c r="N22" i="3"/>
  <c r="N52" i="3"/>
  <c r="N43" i="3"/>
  <c r="N55" i="3"/>
  <c r="N51" i="3"/>
  <c r="N25" i="3"/>
  <c r="N45" i="3"/>
  <c r="N5" i="3"/>
  <c r="N49" i="3"/>
  <c r="N48" i="3"/>
  <c r="N36" i="3"/>
  <c r="N28" i="3"/>
  <c r="N46" i="3"/>
  <c r="N17" i="3"/>
  <c r="N29" i="3"/>
  <c r="O38" i="3" l="1"/>
  <c r="P38" i="3"/>
  <c r="P54" i="3" l="1"/>
  <c r="P24" i="3"/>
  <c r="P16" i="3"/>
  <c r="P23" i="3"/>
  <c r="P50" i="3"/>
  <c r="P53" i="3"/>
  <c r="P34" i="3"/>
  <c r="P22" i="3"/>
  <c r="P10" i="3"/>
  <c r="P13" i="3"/>
  <c r="P5" i="3"/>
  <c r="P51" i="3"/>
  <c r="P7" i="3"/>
  <c r="P32" i="3"/>
  <c r="P29" i="3"/>
  <c r="P33" i="3"/>
  <c r="P40" i="3"/>
  <c r="P20" i="3"/>
  <c r="P52" i="3"/>
  <c r="P6" i="3"/>
  <c r="P3" i="3"/>
  <c r="P19" i="3"/>
  <c r="P26" i="3"/>
  <c r="P2" i="3"/>
  <c r="P46" i="3"/>
  <c r="P15" i="3"/>
  <c r="P49" i="3"/>
  <c r="P21" i="3"/>
  <c r="P30" i="3"/>
  <c r="P37" i="3"/>
  <c r="P56" i="3"/>
  <c r="P28" i="3"/>
  <c r="P47" i="3"/>
  <c r="P55" i="3"/>
  <c r="P9" i="3"/>
  <c r="P36" i="3"/>
  <c r="P48" i="3"/>
  <c r="P39" i="3"/>
  <c r="P17" i="3"/>
  <c r="P18" i="3"/>
  <c r="P14" i="3"/>
  <c r="P4" i="3"/>
  <c r="P11" i="3"/>
  <c r="P41" i="3"/>
  <c r="P44" i="3"/>
  <c r="P27" i="3"/>
  <c r="P42" i="3"/>
  <c r="P25" i="3"/>
  <c r="P35" i="3"/>
  <c r="P43" i="3"/>
  <c r="P8" i="3"/>
  <c r="P45" i="3"/>
  <c r="P12" i="3"/>
  <c r="P31" i="3"/>
  <c r="O55" i="3"/>
  <c r="Q16" i="3" l="1"/>
  <c r="Q19" i="3"/>
  <c r="Q32" i="3"/>
  <c r="Q34" i="3"/>
  <c r="Q7" i="3"/>
  <c r="Q55" i="3"/>
  <c r="Q23" i="3"/>
  <c r="Q38" i="3"/>
  <c r="Q41" i="3"/>
  <c r="Q18" i="3"/>
  <c r="Q46" i="3"/>
  <c r="Q43" i="3"/>
  <c r="Q31" i="3"/>
  <c r="Q25" i="3"/>
  <c r="Q28" i="3"/>
  <c r="Q35" i="3"/>
  <c r="Q21" i="3"/>
  <c r="Q14" i="3"/>
  <c r="Q5" i="3"/>
  <c r="Q30" i="3"/>
  <c r="Q29" i="3"/>
  <c r="Q47" i="3"/>
  <c r="Q49" i="3"/>
  <c r="Q22" i="3"/>
  <c r="Q33" i="3"/>
  <c r="Q56" i="3"/>
  <c r="Q40" i="3"/>
  <c r="Q6" i="3"/>
  <c r="Q37" i="3"/>
  <c r="Q52" i="3"/>
  <c r="Q26" i="3"/>
  <c r="Q50" i="3"/>
  <c r="Q51" i="3"/>
  <c r="Q54" i="3"/>
  <c r="Q36" i="3"/>
  <c r="Q42" i="3"/>
  <c r="Q53" i="3"/>
  <c r="Q20" i="3"/>
  <c r="Q15" i="3"/>
  <c r="Q11" i="3"/>
  <c r="Q10" i="3"/>
  <c r="Q24" i="3"/>
  <c r="Q4" i="3"/>
  <c r="Q48" i="3"/>
  <c r="Q8" i="3"/>
  <c r="Q17" i="3"/>
  <c r="Q44" i="3"/>
  <c r="Q13" i="3"/>
  <c r="Q45" i="3"/>
  <c r="Q39" i="3"/>
  <c r="Q12" i="3"/>
  <c r="Q27" i="3"/>
  <c r="Q2" i="3"/>
  <c r="Q9" i="3"/>
  <c r="Q3" i="3" l="1"/>
  <c r="O7" i="3" l="1"/>
  <c r="O25" i="3"/>
  <c r="O30" i="3"/>
  <c r="O4" i="3"/>
  <c r="O54" i="3"/>
  <c r="O49" i="3"/>
  <c r="O42" i="3"/>
  <c r="O17" i="3"/>
  <c r="O37" i="3"/>
  <c r="O3" i="3"/>
  <c r="O51" i="3"/>
  <c r="O12" i="3"/>
  <c r="O22" i="3"/>
  <c r="O23" i="3"/>
  <c r="O34" i="3"/>
  <c r="O32" i="3"/>
  <c r="O10" i="3"/>
  <c r="O47" i="3"/>
  <c r="O53" i="3"/>
  <c r="O56" i="3"/>
  <c r="O9" i="3"/>
  <c r="O15" i="3"/>
  <c r="O6" i="3"/>
  <c r="O16" i="3"/>
  <c r="O45" i="3"/>
  <c r="O14" i="3"/>
  <c r="O21" i="3"/>
  <c r="O41" i="3"/>
  <c r="O43" i="3"/>
  <c r="O46" i="3"/>
  <c r="O33" i="3"/>
  <c r="O19" i="3"/>
  <c r="O27" i="3"/>
  <c r="O20" i="3"/>
  <c r="O5" i="3"/>
  <c r="O2" i="3"/>
  <c r="O39" i="3"/>
  <c r="O8" i="3"/>
  <c r="O50" i="3"/>
  <c r="O29" i="3"/>
  <c r="O13" i="3"/>
  <c r="O52" i="3"/>
  <c r="O24" i="3"/>
  <c r="O48" i="3"/>
  <c r="O11" i="3"/>
  <c r="O18" i="3"/>
  <c r="O31" i="3"/>
  <c r="O44" i="3"/>
  <c r="O35" i="3"/>
  <c r="O26" i="3"/>
  <c r="O28" i="3"/>
  <c r="O40" i="3"/>
  <c r="O36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<sst xmlns="http://schemas.openxmlformats.org/spreadsheetml/2006/main" count="326" uniqueCount="105">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</sst>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0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68</v>
      </c>
      <c r="Q1" s="53"/>
      <c r="R1" s="53"/>
      <c r="S1" s="4">
        <v>1.4999999999999999E-2</v>
      </c>
      <c r="T1" s="4"/>
      <c r="U1" s="54" t="s">
        <v>77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687500</v>
      </c>
      <c r="D5" s="2"/>
      <c r="E5" s="1">
        <v>12550</v>
      </c>
      <c r="F5" s="2"/>
      <c r="G5" s="1">
        <v>309198</v>
      </c>
      <c r="H5" s="1">
        <v>365752</v>
      </c>
      <c r="I5" s="1">
        <v>17400</v>
      </c>
      <c r="J5" s="2">
        <v>318</v>
      </c>
      <c r="K5" s="1">
        <v>10832757</v>
      </c>
      <c r="L5" s="1">
        <v>274162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621673</v>
      </c>
      <c r="D6" s="2"/>
      <c r="E6" s="1">
        <v>12278</v>
      </c>
      <c r="F6" s="2"/>
      <c r="G6" s="1">
        <v>485342</v>
      </c>
      <c r="H6" s="1">
        <v>124053</v>
      </c>
      <c r="I6" s="1">
        <v>21440</v>
      </c>
      <c r="J6" s="2">
        <v>423</v>
      </c>
      <c r="K6" s="1">
        <v>5168745</v>
      </c>
      <c r="L6" s="1">
        <v>178258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608722</v>
      </c>
      <c r="D7" s="2"/>
      <c r="E7" s="1">
        <v>10738</v>
      </c>
      <c r="F7" s="2"/>
      <c r="G7" s="1">
        <v>67285</v>
      </c>
      <c r="H7" s="1">
        <v>530699</v>
      </c>
      <c r="I7" s="1">
        <v>28342</v>
      </c>
      <c r="J7" s="2">
        <v>500</v>
      </c>
      <c r="K7" s="1">
        <v>4499640</v>
      </c>
      <c r="L7" s="1">
        <v>209503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462294</v>
      </c>
      <c r="D8" s="2"/>
      <c r="E8" s="1">
        <v>32987</v>
      </c>
      <c r="F8" s="2"/>
      <c r="G8" s="1">
        <v>366967</v>
      </c>
      <c r="H8" s="1">
        <v>62340</v>
      </c>
      <c r="I8" s="1">
        <v>23764</v>
      </c>
      <c r="J8" s="1">
        <v>1696</v>
      </c>
      <c r="K8" s="1">
        <v>7821634</v>
      </c>
      <c r="L8" s="1">
        <v>402067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260590</v>
      </c>
      <c r="D9" s="2"/>
      <c r="E9" s="1">
        <v>5311</v>
      </c>
      <c r="F9" s="2"/>
      <c r="G9" s="1">
        <v>45519</v>
      </c>
      <c r="H9" s="1">
        <v>209760</v>
      </c>
      <c r="I9" s="1">
        <v>24544</v>
      </c>
      <c r="J9" s="2">
        <v>500</v>
      </c>
      <c r="K9" s="1">
        <v>2520638</v>
      </c>
      <c r="L9" s="1">
        <v>237406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227044</v>
      </c>
      <c r="D10" s="2"/>
      <c r="E10" s="1">
        <v>8163</v>
      </c>
      <c r="F10" s="2"/>
      <c r="G10" s="1">
        <v>151126</v>
      </c>
      <c r="H10" s="1">
        <v>67755</v>
      </c>
      <c r="I10" s="1">
        <v>17917</v>
      </c>
      <c r="J10" s="2">
        <v>644</v>
      </c>
      <c r="K10" s="1">
        <v>3831412</v>
      </c>
      <c r="L10" s="1">
        <v>302357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199459</v>
      </c>
      <c r="D11" s="2"/>
      <c r="E11" s="1">
        <v>4896</v>
      </c>
      <c r="F11" s="2"/>
      <c r="G11" s="1">
        <v>29734</v>
      </c>
      <c r="H11" s="1">
        <v>164829</v>
      </c>
      <c r="I11" s="1">
        <v>27403</v>
      </c>
      <c r="J11" s="2">
        <v>673</v>
      </c>
      <c r="K11" s="1">
        <v>1427160</v>
      </c>
      <c r="L11" s="1">
        <v>196073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196113</v>
      </c>
      <c r="D12" s="2"/>
      <c r="E12" s="1">
        <v>16020</v>
      </c>
      <c r="F12" s="2"/>
      <c r="G12" s="1">
        <v>160486</v>
      </c>
      <c r="H12" s="1">
        <v>19607</v>
      </c>
      <c r="I12" s="1">
        <v>22079</v>
      </c>
      <c r="J12" s="1">
        <v>1804</v>
      </c>
      <c r="K12" s="1">
        <v>2721584</v>
      </c>
      <c r="L12" s="1">
        <v>306409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159837</v>
      </c>
      <c r="D13" s="2"/>
      <c r="E13" s="1">
        <v>2634</v>
      </c>
      <c r="F13" s="2"/>
      <c r="G13" s="1">
        <v>136630</v>
      </c>
      <c r="H13" s="1">
        <v>20573</v>
      </c>
      <c r="I13" s="1">
        <v>15240</v>
      </c>
      <c r="J13" s="2">
        <v>251</v>
      </c>
      <c r="K13" s="1">
        <v>2121001</v>
      </c>
      <c r="L13" s="1">
        <v>202230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147353</v>
      </c>
      <c r="D14" s="2"/>
      <c r="E14" s="1">
        <v>1648</v>
      </c>
      <c r="F14" s="2"/>
      <c r="G14" s="1">
        <v>109765</v>
      </c>
      <c r="H14" s="1">
        <v>35940</v>
      </c>
      <c r="I14" s="1">
        <v>21577</v>
      </c>
      <c r="J14" s="2">
        <v>241</v>
      </c>
      <c r="K14" s="1">
        <v>2098828</v>
      </c>
      <c r="L14" s="1">
        <v>307333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144960</v>
      </c>
      <c r="D15" s="2"/>
      <c r="E15" s="1">
        <v>4851</v>
      </c>
      <c r="F15" s="2"/>
      <c r="G15" s="1">
        <v>127918</v>
      </c>
      <c r="H15" s="1">
        <v>12191</v>
      </c>
      <c r="I15" s="1">
        <v>31182</v>
      </c>
      <c r="J15" s="1">
        <v>1043</v>
      </c>
      <c r="K15" s="1">
        <v>1808167</v>
      </c>
      <c r="L15" s="1">
        <v>388954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135323</v>
      </c>
      <c r="D16" s="2"/>
      <c r="E16" s="1">
        <v>7710</v>
      </c>
      <c r="F16" s="2"/>
      <c r="G16" s="1">
        <v>105734</v>
      </c>
      <c r="H16" s="1">
        <v>21879</v>
      </c>
      <c r="I16" s="1">
        <v>10570</v>
      </c>
      <c r="J16" s="2">
        <v>602</v>
      </c>
      <c r="K16" s="1">
        <v>1584477</v>
      </c>
      <c r="L16" s="1">
        <v>123768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17</v>
      </c>
      <c r="C17" s="1">
        <v>126756</v>
      </c>
      <c r="D17" s="2"/>
      <c r="E17" s="1">
        <v>8987</v>
      </c>
      <c r="F17" s="2"/>
      <c r="G17" s="1">
        <v>103920</v>
      </c>
      <c r="H17" s="1">
        <v>13849</v>
      </c>
      <c r="I17" s="1">
        <v>18390</v>
      </c>
      <c r="J17" s="1">
        <v>1304</v>
      </c>
      <c r="K17" s="1">
        <v>1816998</v>
      </c>
      <c r="L17" s="1">
        <v>263619</v>
      </c>
      <c r="M17" s="1">
        <v>6892503</v>
      </c>
      <c r="N17" s="6"/>
      <c r="O17" s="6"/>
      <c r="P17" s="6"/>
    </row>
    <row r="18" spans="1:16" ht="15" thickBot="1" x14ac:dyDescent="0.4">
      <c r="A18" s="45">
        <v>14</v>
      </c>
      <c r="B18" s="41" t="s">
        <v>36</v>
      </c>
      <c r="C18" s="1">
        <v>119254</v>
      </c>
      <c r="D18" s="2"/>
      <c r="E18" s="1">
        <v>2045</v>
      </c>
      <c r="F18" s="2"/>
      <c r="G18" s="1">
        <v>48028</v>
      </c>
      <c r="H18" s="1">
        <v>69181</v>
      </c>
      <c r="I18" s="1">
        <v>24322</v>
      </c>
      <c r="J18" s="2">
        <v>417</v>
      </c>
      <c r="K18" s="1">
        <v>936557</v>
      </c>
      <c r="L18" s="1">
        <v>191010</v>
      </c>
      <c r="M18" s="1">
        <v>4903185</v>
      </c>
      <c r="N18" s="6"/>
      <c r="O18" s="6"/>
      <c r="P18" s="6"/>
    </row>
    <row r="19" spans="1:16" ht="15" thickBot="1" x14ac:dyDescent="0.4">
      <c r="A19" s="45">
        <v>15</v>
      </c>
      <c r="B19" s="41" t="s">
        <v>21</v>
      </c>
      <c r="C19" s="1">
        <v>117666</v>
      </c>
      <c r="D19" s="2"/>
      <c r="E19" s="1">
        <v>4054</v>
      </c>
      <c r="F19" s="2"/>
      <c r="G19" s="1">
        <v>97823</v>
      </c>
      <c r="H19" s="1">
        <v>15789</v>
      </c>
      <c r="I19" s="1">
        <v>10066</v>
      </c>
      <c r="J19" s="2">
        <v>347</v>
      </c>
      <c r="K19" s="1">
        <v>2041653</v>
      </c>
      <c r="L19" s="1">
        <v>174663</v>
      </c>
      <c r="M19" s="1">
        <v>11689100</v>
      </c>
      <c r="N19" s="5"/>
      <c r="O19" s="6"/>
      <c r="P19" s="6"/>
    </row>
    <row r="20" spans="1:16" ht="15" thickBot="1" x14ac:dyDescent="0.4">
      <c r="A20" s="45">
        <v>16</v>
      </c>
      <c r="B20" s="41" t="s">
        <v>29</v>
      </c>
      <c r="C20" s="1">
        <v>115458</v>
      </c>
      <c r="D20" s="2"/>
      <c r="E20" s="1">
        <v>2515</v>
      </c>
      <c r="F20" s="2"/>
      <c r="G20" s="1">
        <v>14682</v>
      </c>
      <c r="H20" s="1">
        <v>98261</v>
      </c>
      <c r="I20" s="1">
        <v>13527</v>
      </c>
      <c r="J20" s="2">
        <v>295</v>
      </c>
      <c r="K20" s="1">
        <v>1623408</v>
      </c>
      <c r="L20" s="1">
        <v>190194</v>
      </c>
      <c r="M20" s="1">
        <v>8535519</v>
      </c>
      <c r="N20" s="5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114093</v>
      </c>
      <c r="D21" s="2"/>
      <c r="E21" s="1">
        <v>2573</v>
      </c>
      <c r="F21" s="2"/>
      <c r="G21" s="1">
        <v>51431</v>
      </c>
      <c r="H21" s="1">
        <v>60089</v>
      </c>
      <c r="I21" s="1">
        <v>22160</v>
      </c>
      <c r="J21" s="2">
        <v>500</v>
      </c>
      <c r="K21" s="1">
        <v>972538</v>
      </c>
      <c r="L21" s="1">
        <v>188889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109480</v>
      </c>
      <c r="D22" s="2"/>
      <c r="E22" s="1">
        <v>6690</v>
      </c>
      <c r="F22" s="2"/>
      <c r="G22" s="1">
        <v>72580</v>
      </c>
      <c r="H22" s="1">
        <v>30210</v>
      </c>
      <c r="I22" s="1">
        <v>10962</v>
      </c>
      <c r="J22" s="2">
        <v>670</v>
      </c>
      <c r="K22" s="1">
        <v>2901313</v>
      </c>
      <c r="L22" s="1">
        <v>290513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105486</v>
      </c>
      <c r="D23" s="2"/>
      <c r="E23" s="1">
        <v>3717</v>
      </c>
      <c r="F23" s="2"/>
      <c r="G23" s="1">
        <v>6061</v>
      </c>
      <c r="H23" s="1">
        <v>95708</v>
      </c>
      <c r="I23" s="1">
        <v>17448</v>
      </c>
      <c r="J23" s="2">
        <v>615</v>
      </c>
      <c r="K23" s="1">
        <v>1819950</v>
      </c>
      <c r="L23" s="1">
        <v>301033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89359</v>
      </c>
      <c r="D24" s="2"/>
      <c r="E24" s="1">
        <v>3259</v>
      </c>
      <c r="F24" s="2"/>
      <c r="G24" s="1">
        <v>67673</v>
      </c>
      <c r="H24" s="1">
        <v>18427</v>
      </c>
      <c r="I24" s="1">
        <v>13273</v>
      </c>
      <c r="J24" s="2">
        <v>484</v>
      </c>
      <c r="K24" s="1">
        <v>1342628</v>
      </c>
      <c r="L24" s="1">
        <v>199433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30</v>
      </c>
      <c r="C25" s="1">
        <v>80110</v>
      </c>
      <c r="D25" s="2"/>
      <c r="E25" s="1">
        <v>2373</v>
      </c>
      <c r="F25" s="2"/>
      <c r="G25" s="1">
        <v>62707</v>
      </c>
      <c r="H25" s="1">
        <v>15030</v>
      </c>
      <c r="I25" s="1">
        <v>26917</v>
      </c>
      <c r="J25" s="2">
        <v>797</v>
      </c>
      <c r="K25" s="1">
        <v>597344</v>
      </c>
      <c r="L25" s="1">
        <v>200710</v>
      </c>
      <c r="M25" s="1">
        <v>2976149</v>
      </c>
      <c r="N25" s="5"/>
      <c r="O25" s="6"/>
      <c r="P25" s="6"/>
    </row>
    <row r="26" spans="1:16" ht="15" thickBot="1" x14ac:dyDescent="0.4">
      <c r="A26" s="45">
        <v>22</v>
      </c>
      <c r="B26" s="41" t="s">
        <v>35</v>
      </c>
      <c r="C26" s="1">
        <v>79175</v>
      </c>
      <c r="D26" s="2"/>
      <c r="E26" s="1">
        <v>1589</v>
      </c>
      <c r="F26" s="2"/>
      <c r="G26" s="1">
        <v>12044</v>
      </c>
      <c r="H26" s="1">
        <v>65542</v>
      </c>
      <c r="I26" s="1">
        <v>12900</v>
      </c>
      <c r="J26" s="2">
        <v>259</v>
      </c>
      <c r="K26" s="1">
        <v>999279</v>
      </c>
      <c r="L26" s="1">
        <v>162817</v>
      </c>
      <c r="M26" s="1">
        <v>6137428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74268</v>
      </c>
      <c r="D27" s="2"/>
      <c r="E27" s="1">
        <v>1880</v>
      </c>
      <c r="F27" s="2"/>
      <c r="G27" s="1">
        <v>27646</v>
      </c>
      <c r="H27" s="1">
        <v>44742</v>
      </c>
      <c r="I27" s="1">
        <v>9753</v>
      </c>
      <c r="J27" s="2">
        <v>247</v>
      </c>
      <c r="K27" s="1">
        <v>1391309</v>
      </c>
      <c r="L27" s="1">
        <v>182709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22</v>
      </c>
      <c r="C28" s="1">
        <v>72260</v>
      </c>
      <c r="D28" s="2"/>
      <c r="E28" s="1">
        <v>1100</v>
      </c>
      <c r="F28" s="2"/>
      <c r="G28" s="1">
        <v>63730</v>
      </c>
      <c r="H28" s="1">
        <v>7430</v>
      </c>
      <c r="I28" s="1">
        <v>12411</v>
      </c>
      <c r="J28" s="2">
        <v>189</v>
      </c>
      <c r="K28" s="1">
        <v>1210841</v>
      </c>
      <c r="L28" s="1">
        <v>207961</v>
      </c>
      <c r="M28" s="1">
        <v>5822434</v>
      </c>
      <c r="N28" s="5"/>
      <c r="O28" s="6"/>
      <c r="P28" s="6"/>
    </row>
    <row r="29" spans="1:16" ht="15" thickBot="1" x14ac:dyDescent="0.4">
      <c r="A29" s="45">
        <v>25</v>
      </c>
      <c r="B29" s="41" t="s">
        <v>32</v>
      </c>
      <c r="C29" s="1">
        <v>71236</v>
      </c>
      <c r="D29" s="2"/>
      <c r="E29" s="1">
        <v>1842</v>
      </c>
      <c r="F29" s="2"/>
      <c r="G29" s="1">
        <v>64374</v>
      </c>
      <c r="H29" s="1">
        <v>5020</v>
      </c>
      <c r="I29" s="1">
        <v>12631</v>
      </c>
      <c r="J29" s="2">
        <v>327</v>
      </c>
      <c r="K29" s="1">
        <v>1406007</v>
      </c>
      <c r="L29" s="1">
        <v>249308</v>
      </c>
      <c r="M29" s="1">
        <v>5639632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66666</v>
      </c>
      <c r="D30" s="2"/>
      <c r="E30" s="1">
        <v>1250</v>
      </c>
      <c r="F30" s="2"/>
      <c r="G30" s="1">
        <v>26011</v>
      </c>
      <c r="H30" s="1">
        <v>39405</v>
      </c>
      <c r="I30" s="1">
        <v>21644</v>
      </c>
      <c r="J30" s="2">
        <v>406</v>
      </c>
      <c r="K30" s="1">
        <v>823189</v>
      </c>
      <c r="L30" s="1">
        <v>267256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58863</v>
      </c>
      <c r="D31" s="43">
        <v>628</v>
      </c>
      <c r="E31" s="1">
        <v>1077</v>
      </c>
      <c r="F31" s="42">
        <v>6</v>
      </c>
      <c r="G31" s="1">
        <v>45355</v>
      </c>
      <c r="H31" s="1">
        <v>12431</v>
      </c>
      <c r="I31" s="1">
        <v>18657</v>
      </c>
      <c r="J31" s="2">
        <v>341</v>
      </c>
      <c r="K31" s="1">
        <v>612870</v>
      </c>
      <c r="L31" s="1">
        <v>194249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58023</v>
      </c>
      <c r="D32" s="2"/>
      <c r="E32" s="2">
        <v>732</v>
      </c>
      <c r="F32" s="2"/>
      <c r="G32" s="1">
        <v>51901</v>
      </c>
      <c r="H32" s="1">
        <v>5390</v>
      </c>
      <c r="I32" s="1">
        <v>19227</v>
      </c>
      <c r="J32" s="2">
        <v>243</v>
      </c>
      <c r="K32" s="1">
        <v>683273</v>
      </c>
      <c r="L32" s="1">
        <v>226414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18</v>
      </c>
      <c r="C33" s="1">
        <v>55994</v>
      </c>
      <c r="D33" s="2"/>
      <c r="E33" s="1">
        <v>1928</v>
      </c>
      <c r="F33" s="2"/>
      <c r="G33" s="1">
        <v>23526</v>
      </c>
      <c r="H33" s="1">
        <v>30540</v>
      </c>
      <c r="I33" s="1">
        <v>9723</v>
      </c>
      <c r="J33" s="2">
        <v>335</v>
      </c>
      <c r="K33" s="1">
        <v>682339</v>
      </c>
      <c r="L33" s="1">
        <v>118488</v>
      </c>
      <c r="M33" s="1">
        <v>5758736</v>
      </c>
      <c r="N33" s="6"/>
      <c r="O33" s="6"/>
      <c r="P33" s="6"/>
    </row>
    <row r="34" spans="1:16" ht="15" thickBot="1" x14ac:dyDescent="0.4">
      <c r="A34" s="45">
        <v>30</v>
      </c>
      <c r="B34" s="41" t="s">
        <v>46</v>
      </c>
      <c r="C34" s="1">
        <v>54838</v>
      </c>
      <c r="D34" s="2"/>
      <c r="E34" s="2">
        <v>763</v>
      </c>
      <c r="F34" s="2"/>
      <c r="G34" s="1">
        <v>46414</v>
      </c>
      <c r="H34" s="1">
        <v>7661</v>
      </c>
      <c r="I34" s="1">
        <v>13859</v>
      </c>
      <c r="J34" s="2">
        <v>193</v>
      </c>
      <c r="K34" s="1">
        <v>855824</v>
      </c>
      <c r="L34" s="1">
        <v>216283</v>
      </c>
      <c r="M34" s="1">
        <v>3956971</v>
      </c>
      <c r="N34" s="5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52220</v>
      </c>
      <c r="D35" s="2"/>
      <c r="E35" s="1">
        <v>4463</v>
      </c>
      <c r="F35" s="2"/>
      <c r="G35" s="1">
        <v>36279</v>
      </c>
      <c r="H35" s="1">
        <v>11478</v>
      </c>
      <c r="I35" s="1">
        <v>14647</v>
      </c>
      <c r="J35" s="1">
        <v>1252</v>
      </c>
      <c r="K35" s="1">
        <v>1095949</v>
      </c>
      <c r="L35" s="1">
        <v>307394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50174</v>
      </c>
      <c r="D36" s="2"/>
      <c r="E36" s="2">
        <v>401</v>
      </c>
      <c r="F36" s="2"/>
      <c r="G36" s="1">
        <v>41529</v>
      </c>
      <c r="H36" s="1">
        <v>8244</v>
      </c>
      <c r="I36" s="1">
        <v>15650</v>
      </c>
      <c r="J36" s="2">
        <v>125</v>
      </c>
      <c r="K36" s="1">
        <v>784285</v>
      </c>
      <c r="L36" s="1">
        <v>244634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45230</v>
      </c>
      <c r="D37" s="2"/>
      <c r="E37" s="2">
        <v>902</v>
      </c>
      <c r="F37" s="2"/>
      <c r="G37" s="1">
        <v>9691</v>
      </c>
      <c r="H37" s="1">
        <v>34637</v>
      </c>
      <c r="I37" s="1">
        <v>10124</v>
      </c>
      <c r="J37" s="2">
        <v>202</v>
      </c>
      <c r="K37" s="1">
        <v>839454</v>
      </c>
      <c r="L37" s="1">
        <v>187895</v>
      </c>
      <c r="M37" s="1">
        <v>4467673</v>
      </c>
      <c r="N37" s="5"/>
      <c r="O37" s="6"/>
      <c r="P37" s="6"/>
    </row>
    <row r="38" spans="1:16" ht="15" thickBot="1" x14ac:dyDescent="0.4">
      <c r="A38" s="45">
        <v>34</v>
      </c>
      <c r="B38" s="41" t="s">
        <v>45</v>
      </c>
      <c r="C38" s="1">
        <v>40367</v>
      </c>
      <c r="D38" s="2"/>
      <c r="E38" s="2">
        <v>442</v>
      </c>
      <c r="F38" s="2"/>
      <c r="G38" s="1">
        <v>25261</v>
      </c>
      <c r="H38" s="1">
        <v>14664</v>
      </c>
      <c r="I38" s="1">
        <v>13856</v>
      </c>
      <c r="J38" s="2">
        <v>152</v>
      </c>
      <c r="K38" s="1">
        <v>395097</v>
      </c>
      <c r="L38" s="1">
        <v>135618</v>
      </c>
      <c r="M38" s="1">
        <v>2913314</v>
      </c>
      <c r="N38" s="5"/>
      <c r="O38" s="6"/>
      <c r="P38" s="6"/>
    </row>
    <row r="39" spans="1:16" ht="15" thickBot="1" x14ac:dyDescent="0.4">
      <c r="A39" s="45">
        <v>35</v>
      </c>
      <c r="B39" s="41" t="s">
        <v>50</v>
      </c>
      <c r="C39" s="1">
        <v>32727</v>
      </c>
      <c r="D39" s="2"/>
      <c r="E39" s="2">
        <v>386</v>
      </c>
      <c r="F39" s="2"/>
      <c r="G39" s="1">
        <v>24689</v>
      </c>
      <c r="H39" s="1">
        <v>7652</v>
      </c>
      <c r="I39" s="1">
        <v>16918</v>
      </c>
      <c r="J39" s="2">
        <v>200</v>
      </c>
      <c r="K39" s="1">
        <v>349055</v>
      </c>
      <c r="L39" s="1">
        <v>180445</v>
      </c>
      <c r="M39" s="1">
        <v>1934408</v>
      </c>
      <c r="N39" s="5"/>
      <c r="O39" s="6"/>
      <c r="P39" s="6"/>
    </row>
    <row r="40" spans="1:16" ht="15" thickBot="1" x14ac:dyDescent="0.4">
      <c r="A40" s="45">
        <v>36</v>
      </c>
      <c r="B40" s="41" t="s">
        <v>49</v>
      </c>
      <c r="C40" s="1">
        <v>30780</v>
      </c>
      <c r="D40" s="2"/>
      <c r="E40" s="2">
        <v>337</v>
      </c>
      <c r="F40" s="2"/>
      <c r="G40" s="1">
        <v>13657</v>
      </c>
      <c r="H40" s="1">
        <v>16786</v>
      </c>
      <c r="I40" s="1">
        <v>17224</v>
      </c>
      <c r="J40" s="2">
        <v>189</v>
      </c>
      <c r="K40" s="1">
        <v>244447</v>
      </c>
      <c r="L40" s="1">
        <v>136787</v>
      </c>
      <c r="M40" s="1">
        <v>1787065</v>
      </c>
      <c r="N40" s="5"/>
      <c r="O40" s="6"/>
      <c r="P40" s="6"/>
    </row>
    <row r="41" spans="1:16" ht="15" thickBot="1" x14ac:dyDescent="0.4">
      <c r="A41" s="45">
        <v>37</v>
      </c>
      <c r="B41" s="41" t="s">
        <v>37</v>
      </c>
      <c r="C41" s="1">
        <v>25571</v>
      </c>
      <c r="D41" s="2"/>
      <c r="E41" s="2">
        <v>433</v>
      </c>
      <c r="F41" s="2"/>
      <c r="G41" s="1">
        <v>4747</v>
      </c>
      <c r="H41" s="1">
        <v>20391</v>
      </c>
      <c r="I41" s="1">
        <v>6063</v>
      </c>
      <c r="J41" s="2">
        <v>103</v>
      </c>
      <c r="K41" s="1">
        <v>531456</v>
      </c>
      <c r="L41" s="1">
        <v>126005</v>
      </c>
      <c r="M41" s="1">
        <v>4217737</v>
      </c>
      <c r="N41" s="5"/>
      <c r="O41" s="6"/>
      <c r="P41" s="6"/>
    </row>
    <row r="42" spans="1:16" ht="15" thickBot="1" x14ac:dyDescent="0.4">
      <c r="A42" s="45">
        <v>38</v>
      </c>
      <c r="B42" s="41" t="s">
        <v>44</v>
      </c>
      <c r="C42" s="1">
        <v>24732</v>
      </c>
      <c r="D42" s="2"/>
      <c r="E42" s="2">
        <v>755</v>
      </c>
      <c r="F42" s="2"/>
      <c r="G42" s="1">
        <v>12193</v>
      </c>
      <c r="H42" s="1">
        <v>11784</v>
      </c>
      <c r="I42" s="1">
        <v>11795</v>
      </c>
      <c r="J42" s="2">
        <v>360</v>
      </c>
      <c r="K42" s="1">
        <v>734220</v>
      </c>
      <c r="L42" s="1">
        <v>350157</v>
      </c>
      <c r="M42" s="1">
        <v>2096829</v>
      </c>
      <c r="N42" s="5"/>
      <c r="O42" s="6"/>
      <c r="P42" s="6"/>
    </row>
    <row r="43" spans="1:16" ht="15" thickBot="1" x14ac:dyDescent="0.4">
      <c r="A43" s="45">
        <v>39</v>
      </c>
      <c r="B43" s="41" t="s">
        <v>40</v>
      </c>
      <c r="C43" s="1">
        <v>21454</v>
      </c>
      <c r="D43" s="2"/>
      <c r="E43" s="1">
        <v>1041</v>
      </c>
      <c r="F43" s="2"/>
      <c r="G43" s="1">
        <v>2069</v>
      </c>
      <c r="H43" s="1">
        <v>18344</v>
      </c>
      <c r="I43" s="1">
        <v>20252</v>
      </c>
      <c r="J43" s="2">
        <v>983</v>
      </c>
      <c r="K43" s="1">
        <v>485026</v>
      </c>
      <c r="L43" s="1">
        <v>457848</v>
      </c>
      <c r="M43" s="1">
        <v>1059361</v>
      </c>
      <c r="N43" s="6"/>
      <c r="O43" s="6"/>
      <c r="P43" s="6"/>
    </row>
    <row r="44" spans="1:16" ht="15" thickBot="1" x14ac:dyDescent="0.4">
      <c r="A44" s="45">
        <v>40</v>
      </c>
      <c r="B44" s="41" t="s">
        <v>43</v>
      </c>
      <c r="C44" s="1">
        <v>16986</v>
      </c>
      <c r="D44" s="2"/>
      <c r="E44" s="2">
        <v>604</v>
      </c>
      <c r="F44" s="2"/>
      <c r="G44" s="1">
        <v>9050</v>
      </c>
      <c r="H44" s="1">
        <v>7332</v>
      </c>
      <c r="I44" s="1">
        <v>17444</v>
      </c>
      <c r="J44" s="2">
        <v>620</v>
      </c>
      <c r="K44" s="1">
        <v>226100</v>
      </c>
      <c r="L44" s="1">
        <v>232192</v>
      </c>
      <c r="M44" s="1">
        <v>973764</v>
      </c>
      <c r="N44" s="6"/>
      <c r="O44" s="6"/>
      <c r="P44" s="5"/>
    </row>
    <row r="45" spans="1:16" ht="15" thickBot="1" x14ac:dyDescent="0.4">
      <c r="A45" s="45">
        <v>41</v>
      </c>
      <c r="B45" s="41" t="s">
        <v>63</v>
      </c>
      <c r="C45" s="1">
        <v>13722</v>
      </c>
      <c r="D45" s="2"/>
      <c r="E45" s="2">
        <v>605</v>
      </c>
      <c r="F45" s="2"/>
      <c r="G45" s="1">
        <v>10923</v>
      </c>
      <c r="H45" s="1">
        <v>2194</v>
      </c>
      <c r="I45" s="1">
        <v>19443</v>
      </c>
      <c r="J45" s="2">
        <v>857</v>
      </c>
      <c r="K45" s="1">
        <v>273748</v>
      </c>
      <c r="L45" s="1">
        <v>387883</v>
      </c>
      <c r="M45" s="1">
        <v>705749</v>
      </c>
      <c r="N45" s="6"/>
      <c r="O45" s="6"/>
      <c r="P45" s="5"/>
    </row>
    <row r="46" spans="1:16" ht="15" thickBot="1" x14ac:dyDescent="0.4">
      <c r="A46" s="45">
        <v>42</v>
      </c>
      <c r="B46" s="41" t="s">
        <v>54</v>
      </c>
      <c r="C46" s="1">
        <v>11571</v>
      </c>
      <c r="D46" s="2"/>
      <c r="E46" s="2">
        <v>162</v>
      </c>
      <c r="F46" s="2"/>
      <c r="G46" s="1">
        <v>9896</v>
      </c>
      <c r="H46" s="1">
        <v>1513</v>
      </c>
      <c r="I46" s="1">
        <v>13080</v>
      </c>
      <c r="J46" s="2">
        <v>183</v>
      </c>
      <c r="K46" s="1">
        <v>137765</v>
      </c>
      <c r="L46" s="1">
        <v>155727</v>
      </c>
      <c r="M46" s="1">
        <v>884659</v>
      </c>
      <c r="N46" s="6"/>
      <c r="O46" s="6"/>
      <c r="P46" s="5"/>
    </row>
    <row r="47" spans="1:16" ht="15" thickBot="1" x14ac:dyDescent="0.4">
      <c r="A47" s="45">
        <v>43</v>
      </c>
      <c r="B47" s="41" t="s">
        <v>53</v>
      </c>
      <c r="C47" s="1">
        <v>10467</v>
      </c>
      <c r="D47" s="2"/>
      <c r="E47" s="2">
        <v>138</v>
      </c>
      <c r="F47" s="2"/>
      <c r="G47" s="1">
        <v>8545</v>
      </c>
      <c r="H47" s="1">
        <v>1784</v>
      </c>
      <c r="I47" s="1">
        <v>13735</v>
      </c>
      <c r="J47" s="2">
        <v>181</v>
      </c>
      <c r="K47" s="1">
        <v>195118</v>
      </c>
      <c r="L47" s="1">
        <v>256040</v>
      </c>
      <c r="M47" s="1">
        <v>762062</v>
      </c>
      <c r="N47" s="5"/>
      <c r="O47" s="6"/>
      <c r="P47" s="34"/>
    </row>
    <row r="48" spans="1:16" ht="15" thickBot="1" x14ac:dyDescent="0.4">
      <c r="A48" s="45">
        <v>44</v>
      </c>
      <c r="B48" s="41" t="s">
        <v>56</v>
      </c>
      <c r="C48" s="1">
        <v>9540</v>
      </c>
      <c r="D48" s="2"/>
      <c r="E48" s="2">
        <v>190</v>
      </c>
      <c r="F48" s="2"/>
      <c r="G48" s="1">
        <v>7601</v>
      </c>
      <c r="H48" s="1">
        <v>1749</v>
      </c>
      <c r="I48" s="1">
        <v>5323</v>
      </c>
      <c r="J48" s="2">
        <v>106</v>
      </c>
      <c r="K48" s="1">
        <v>409429</v>
      </c>
      <c r="L48" s="1">
        <v>228457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7260</v>
      </c>
      <c r="D49" s="2"/>
      <c r="E49" s="2">
        <v>51</v>
      </c>
      <c r="F49" s="2"/>
      <c r="G49" s="1">
        <v>2288</v>
      </c>
      <c r="H49" s="1">
        <v>4921</v>
      </c>
      <c r="I49" s="1">
        <v>5128</v>
      </c>
      <c r="J49" s="2">
        <v>36</v>
      </c>
      <c r="K49" s="1">
        <v>243154</v>
      </c>
      <c r="L49" s="1">
        <v>171734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42</v>
      </c>
      <c r="C50" s="1">
        <v>7159</v>
      </c>
      <c r="D50" s="2"/>
      <c r="E50" s="2">
        <v>430</v>
      </c>
      <c r="F50" s="2"/>
      <c r="G50" s="1">
        <v>6510</v>
      </c>
      <c r="H50" s="2">
        <v>219</v>
      </c>
      <c r="I50" s="1">
        <v>5265</v>
      </c>
      <c r="J50" s="2">
        <v>316</v>
      </c>
      <c r="K50" s="1">
        <v>231249</v>
      </c>
      <c r="L50" s="1">
        <v>170072</v>
      </c>
      <c r="M50" s="1">
        <v>1359711</v>
      </c>
      <c r="N50" s="6"/>
      <c r="O50" s="6"/>
    </row>
    <row r="51" spans="1:15" ht="15" thickBot="1" x14ac:dyDescent="0.4">
      <c r="A51" s="45">
        <v>47</v>
      </c>
      <c r="B51" s="41" t="s">
        <v>51</v>
      </c>
      <c r="C51" s="1">
        <v>6785</v>
      </c>
      <c r="D51" s="2"/>
      <c r="E51" s="2">
        <v>98</v>
      </c>
      <c r="F51" s="2"/>
      <c r="G51" s="1">
        <v>4983</v>
      </c>
      <c r="H51" s="1">
        <v>1704</v>
      </c>
      <c r="I51" s="1">
        <v>6348</v>
      </c>
      <c r="J51" s="2">
        <v>92</v>
      </c>
      <c r="K51" s="1">
        <v>238260</v>
      </c>
      <c r="L51" s="1">
        <v>222927</v>
      </c>
      <c r="M51" s="1">
        <v>1068778</v>
      </c>
      <c r="N51" s="5"/>
      <c r="O51" s="6"/>
    </row>
    <row r="52" spans="1:15" ht="15" thickBot="1" x14ac:dyDescent="0.4">
      <c r="A52" s="45">
        <v>48</v>
      </c>
      <c r="B52" s="41" t="s">
        <v>52</v>
      </c>
      <c r="C52" s="1">
        <v>4895</v>
      </c>
      <c r="D52" s="2"/>
      <c r="E52" s="2">
        <v>37</v>
      </c>
      <c r="F52" s="2"/>
      <c r="G52" s="1">
        <v>1899</v>
      </c>
      <c r="H52" s="1">
        <v>2959</v>
      </c>
      <c r="I52" s="1">
        <v>6691</v>
      </c>
      <c r="J52" s="2">
        <v>51</v>
      </c>
      <c r="K52" s="1">
        <v>334804</v>
      </c>
      <c r="L52" s="1">
        <v>457667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4389</v>
      </c>
      <c r="D53" s="2"/>
      <c r="E53" s="2">
        <v>132</v>
      </c>
      <c r="F53" s="2"/>
      <c r="G53" s="1">
        <v>3818</v>
      </c>
      <c r="H53" s="2">
        <v>439</v>
      </c>
      <c r="I53" s="1">
        <v>3265</v>
      </c>
      <c r="J53" s="2">
        <v>98</v>
      </c>
      <c r="K53" s="1">
        <v>250980</v>
      </c>
      <c r="L53" s="1">
        <v>186712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3684</v>
      </c>
      <c r="D54" s="2"/>
      <c r="E54" s="2">
        <v>37</v>
      </c>
      <c r="F54" s="2"/>
      <c r="G54" s="1">
        <v>2965</v>
      </c>
      <c r="H54" s="2">
        <v>682</v>
      </c>
      <c r="I54" s="1">
        <v>6365</v>
      </c>
      <c r="J54" s="2">
        <v>64</v>
      </c>
      <c r="K54" s="1">
        <v>106765</v>
      </c>
      <c r="L54" s="1">
        <v>184472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1577</v>
      </c>
      <c r="D55" s="2"/>
      <c r="E55" s="2">
        <v>58</v>
      </c>
      <c r="F55" s="2"/>
      <c r="G55" s="1">
        <v>1388</v>
      </c>
      <c r="H55" s="2">
        <v>131</v>
      </c>
      <c r="I55" s="1">
        <v>2527</v>
      </c>
      <c r="J55" s="2">
        <v>93</v>
      </c>
      <c r="K55" s="1">
        <v>122841</v>
      </c>
      <c r="L55" s="1">
        <v>196864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1120</v>
      </c>
      <c r="D56" s="2"/>
      <c r="E56" s="2">
        <v>9</v>
      </c>
      <c r="F56" s="2"/>
      <c r="G56" s="2">
        <v>435</v>
      </c>
      <c r="H56" s="2">
        <v>676</v>
      </c>
      <c r="I56" s="2"/>
      <c r="J56" s="2"/>
      <c r="K56" s="1">
        <v>35502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16453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30744</v>
      </c>
      <c r="D58" s="2"/>
      <c r="E58" s="2">
        <v>404</v>
      </c>
      <c r="F58" s="2"/>
      <c r="G58" s="1">
        <v>2267</v>
      </c>
      <c r="H58" s="1">
        <v>28073</v>
      </c>
      <c r="I58" s="1">
        <v>9077</v>
      </c>
      <c r="J58" s="2">
        <v>119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8">
        <v>65</v>
      </c>
      <c r="B59" s="59" t="s">
        <v>66</v>
      </c>
      <c r="C59" s="60">
        <v>1030</v>
      </c>
      <c r="D59" s="61"/>
      <c r="E59" s="61">
        <v>14</v>
      </c>
      <c r="F59" s="61"/>
      <c r="G59" s="61">
        <v>801</v>
      </c>
      <c r="H59" s="61">
        <v>215</v>
      </c>
      <c r="I59" s="61"/>
      <c r="J59" s="61"/>
      <c r="K59" s="60">
        <v>15032</v>
      </c>
      <c r="L59" s="61"/>
      <c r="M59" s="61"/>
      <c r="N59" s="62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E265C9CA-CE49-4C8A-92DC-4E5AEAA9BE91}"/>
    <hyperlink ref="B6" r:id="rId2" display="https://www.worldometers.info/coronavirus/usa/texas/" xr:uid="{351D18BF-2BD5-47F0-81F8-89CA3BC8F479}"/>
    <hyperlink ref="B7" r:id="rId3" display="https://www.worldometers.info/coronavirus/usa/florida/" xr:uid="{FFDF79F1-4FE9-4BC2-8CDB-DF568F672553}"/>
    <hyperlink ref="B8" r:id="rId4" display="https://www.worldometers.info/coronavirus/usa/new-york/" xr:uid="{2C0E7981-814A-4741-81F5-82B51FD67564}"/>
    <hyperlink ref="B9" r:id="rId5" display="https://www.worldometers.info/coronavirus/usa/georgia/" xr:uid="{0E4E4E1D-DD68-4EE1-AE63-5173376533BB}"/>
    <hyperlink ref="B10" r:id="rId6" display="https://www.worldometers.info/coronavirus/usa/illinois/" xr:uid="{C2BBC374-B823-41DF-B9F5-1C1614CE3176}"/>
    <hyperlink ref="B11" r:id="rId7" display="https://www.worldometers.info/coronavirus/usa/arizona/" xr:uid="{AD06377A-998E-4BB0-9B3D-6B5C71D57F86}"/>
    <hyperlink ref="B12" r:id="rId8" display="https://www.worldometers.info/coronavirus/usa/new-jersey/" xr:uid="{083446B5-A466-4268-9C6D-FCBA1CB775CE}"/>
    <hyperlink ref="B13" r:id="rId9" display="https://www.worldometers.info/coronavirus/usa/north-carolina/" xr:uid="{FB25E399-3D4B-46D9-AA8A-21A18A6F84F1}"/>
    <hyperlink ref="B14" r:id="rId10" display="https://www.worldometers.info/coronavirus/usa/tennessee/" xr:uid="{BB85E5FE-2E78-4760-AC79-E61724DDA392}"/>
    <hyperlink ref="B15" r:id="rId11" display="https://www.worldometers.info/coronavirus/usa/louisiana/" xr:uid="{06C14F8D-D6D4-423C-8AA1-6C0AE8DF1173}"/>
    <hyperlink ref="B16" r:id="rId12" display="https://www.worldometers.info/coronavirus/usa/pennsylvania/" xr:uid="{4FBC20BC-0089-43B4-A693-2343EB6F913F}"/>
    <hyperlink ref="B17" r:id="rId13" display="https://www.worldometers.info/coronavirus/usa/massachusetts/" xr:uid="{80B354DB-F725-4167-95C9-3A5B87B7297A}"/>
    <hyperlink ref="B18" r:id="rId14" display="https://www.worldometers.info/coronavirus/usa/alabama/" xr:uid="{037CDE64-1A33-48DB-84EE-9E610CAD3B9B}"/>
    <hyperlink ref="B19" r:id="rId15" display="https://www.worldometers.info/coronavirus/usa/ohio/" xr:uid="{19E91693-DFA9-4413-AFEB-87518E838FBE}"/>
    <hyperlink ref="B20" r:id="rId16" display="https://www.worldometers.info/coronavirus/usa/virginia/" xr:uid="{9A82F622-6D20-43F2-875C-82CB5EC00276}"/>
    <hyperlink ref="B21" r:id="rId17" display="https://www.worldometers.info/coronavirus/usa/south-carolina/" xr:uid="{7A231EE6-D21C-455A-BD15-848186677A49}"/>
    <hyperlink ref="B22" r:id="rId18" display="https://www.worldometers.info/coronavirus/usa/michigan/" xr:uid="{1D437FB6-F35B-440C-83FE-D3F7F491F2FF}"/>
    <hyperlink ref="B23" r:id="rId19" display="https://www.worldometers.info/coronavirus/usa/maryland/" xr:uid="{9CA2FC8A-F3E3-4EA4-B360-B2635A642607}"/>
    <hyperlink ref="B24" r:id="rId20" display="https://www.worldometers.info/coronavirus/usa/indiana/" xr:uid="{AA8D831E-CCDF-45AA-A1A0-21F1B12C2F4C}"/>
    <hyperlink ref="B25" r:id="rId21" display="https://www.worldometers.info/coronavirus/usa/mississippi/" xr:uid="{952B51A5-EA3E-4C60-B5B2-48C3D5BF4994}"/>
    <hyperlink ref="B26" r:id="rId22" display="https://www.worldometers.info/coronavirus/usa/missouri/" xr:uid="{B9D0D196-9831-4DBE-9226-FB55B1148531}"/>
    <hyperlink ref="B27" r:id="rId23" display="https://www.worldometers.info/coronavirus/usa/washington/" xr:uid="{E85E3896-EB84-4956-A748-ABE62C1105E3}"/>
    <hyperlink ref="B28" r:id="rId24" display="https://www.worldometers.info/coronavirus/usa/wisconsin/" xr:uid="{461763CD-CC1B-4C7B-8EDD-8852D7B85A8E}"/>
    <hyperlink ref="B29" r:id="rId25" display="https://www.worldometers.info/coronavirus/usa/minnesota/" xr:uid="{F915187A-80ED-45F7-9254-4CA30A00849F}"/>
    <hyperlink ref="B30" r:id="rId26" display="https://www.worldometers.info/coronavirus/usa/nevada/" xr:uid="{90ED9A8F-D2B2-430B-A55B-D9EE7BF0764E}"/>
    <hyperlink ref="B31" r:id="rId27" display="https://www.worldometers.info/coronavirus/usa/iowa/" xr:uid="{376D7AAE-501D-44EE-8D19-9A30968D4FC0}"/>
    <hyperlink ref="B32" r:id="rId28" display="https://www.worldometers.info/coronavirus/usa/arkansas/" xr:uid="{45158195-DC6E-4521-BFB4-B1C690D0D969}"/>
    <hyperlink ref="B33" r:id="rId29" display="https://www.worldometers.info/coronavirus/usa/colorado/" xr:uid="{1A7A0FA1-D5DB-4B8F-990F-FFA88A0ADBAC}"/>
    <hyperlink ref="B34" r:id="rId30" display="https://www.worldometers.info/coronavirus/usa/oklahoma/" xr:uid="{756CBB08-EC3E-42F7-8BA8-02D05C99D051}"/>
    <hyperlink ref="B35" r:id="rId31" display="https://www.worldometers.info/coronavirus/usa/connecticut/" xr:uid="{286EA1BD-015B-405E-9AC2-B44D5B91160B}"/>
    <hyperlink ref="B36" r:id="rId32" display="https://www.worldometers.info/coronavirus/usa/utah/" xr:uid="{E89E3769-78BD-4675-A6B9-17A5DEB50BF1}"/>
    <hyperlink ref="B37" r:id="rId33" display="https://www.worldometers.info/coronavirus/usa/kentucky/" xr:uid="{F5C4E177-1D8B-4979-9722-E1799E2BCCC9}"/>
    <hyperlink ref="B38" r:id="rId34" display="https://www.worldometers.info/coronavirus/usa/kansas/" xr:uid="{C5F325E8-21F6-4A3A-ADF6-22B32E506AEC}"/>
    <hyperlink ref="B39" r:id="rId35" display="https://www.worldometers.info/coronavirus/usa/nebraska/" xr:uid="{5F70679A-8658-4EC7-82FB-731B59482040}"/>
    <hyperlink ref="B40" r:id="rId36" display="https://www.worldometers.info/coronavirus/usa/idaho/" xr:uid="{65E753DD-4BA2-4D4D-B9F7-A9A559814692}"/>
    <hyperlink ref="B41" r:id="rId37" display="https://www.worldometers.info/coronavirus/usa/oregon/" xr:uid="{B8933B4A-2576-4AD7-9F80-F303EBB4868C}"/>
    <hyperlink ref="B42" r:id="rId38" display="https://www.worldometers.info/coronavirus/usa/new-mexico/" xr:uid="{6393B8CD-DBE9-4698-A871-C58789BF13C0}"/>
    <hyperlink ref="B43" r:id="rId39" display="https://www.worldometers.info/coronavirus/usa/rhode-island/" xr:uid="{0115CA65-2698-46C4-B6CD-C039B14FC460}"/>
    <hyperlink ref="B44" r:id="rId40" display="https://www.worldometers.info/coronavirus/usa/delaware/" xr:uid="{D5199474-1580-4837-A97A-56377E9362B6}"/>
    <hyperlink ref="B45" r:id="rId41" display="https://www.worldometers.info/coronavirus/usa/district-of-columbia/" xr:uid="{592C711F-3A53-4132-87EC-2E55B800ADCF}"/>
    <hyperlink ref="B46" r:id="rId42" display="https://www.worldometers.info/coronavirus/usa/south-dakota/" xr:uid="{146DFCD1-E6E9-4A6F-902F-858BE57CFC93}"/>
    <hyperlink ref="B47" r:id="rId43" display="https://www.worldometers.info/coronavirus/usa/north-dakota/" xr:uid="{ECC74F4B-D3B0-4C90-B1B8-447B077963BD}"/>
    <hyperlink ref="B48" r:id="rId44" display="https://www.worldometers.info/coronavirus/usa/west-virginia/" xr:uid="{E6380E02-2F75-4D29-A72E-5E610AB6EE7B}"/>
    <hyperlink ref="B49" r:id="rId45" display="https://www.worldometers.info/coronavirus/usa/hawaii/" xr:uid="{08CBC767-E787-418A-AEEE-86F7FFB7B89D}"/>
    <hyperlink ref="B50" r:id="rId46" display="https://www.worldometers.info/coronavirus/usa/new-hampshire/" xr:uid="{A5F326F1-D1B8-4611-9337-5BAFAF46B88E}"/>
    <hyperlink ref="B51" r:id="rId47" display="https://www.worldometers.info/coronavirus/usa/montana/" xr:uid="{70980543-C893-4D57-8CFB-F4EF40B31339}"/>
    <hyperlink ref="B52" r:id="rId48" display="https://www.worldometers.info/coronavirus/usa/alaska/" xr:uid="{AE302F01-A0A0-4A9A-B5E8-1084363F23A5}"/>
    <hyperlink ref="B53" r:id="rId49" display="https://www.worldometers.info/coronavirus/usa/maine/" xr:uid="{4946D7EB-0087-451F-9CE3-1E809D1A6D4C}"/>
    <hyperlink ref="B54" r:id="rId50" display="https://www.worldometers.info/coronavirus/usa/wyoming/" xr:uid="{51800FC6-A5F3-4060-867F-47B51F8FA46E}"/>
    <hyperlink ref="B55" r:id="rId51" display="https://www.worldometers.info/coronavirus/usa/vermont/" xr:uid="{4F6E8066-5E02-492E-9B51-FCB27DC536E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119254</v>
      </c>
      <c r="C2" s="2"/>
      <c r="D2" s="1">
        <v>2045</v>
      </c>
      <c r="E2" s="2"/>
      <c r="F2" s="1">
        <v>48028</v>
      </c>
      <c r="G2" s="1">
        <v>69181</v>
      </c>
      <c r="H2" s="1">
        <v>24322</v>
      </c>
      <c r="I2" s="2">
        <v>417</v>
      </c>
      <c r="J2" s="1">
        <v>936557</v>
      </c>
      <c r="K2" s="1">
        <v>191010</v>
      </c>
      <c r="L2" s="1">
        <v>4903185</v>
      </c>
      <c r="M2" s="46"/>
      <c r="N2" s="37">
        <f>IFERROR(B2/J2,0)</f>
        <v>0.12733234602912583</v>
      </c>
      <c r="O2" s="38">
        <f>IFERROR(I2/H2,0)</f>
        <v>1.7144971630622483E-2</v>
      </c>
      <c r="P2" s="36">
        <f>D2*250</f>
        <v>511250</v>
      </c>
      <c r="Q2" s="39">
        <f>ABS(P2-B2)/B2</f>
        <v>3.2870679390209134</v>
      </c>
    </row>
    <row r="3" spans="1:17" ht="15" thickBot="1" x14ac:dyDescent="0.35">
      <c r="A3" s="41" t="s">
        <v>52</v>
      </c>
      <c r="B3" s="1">
        <v>4895</v>
      </c>
      <c r="C3" s="2"/>
      <c r="D3" s="2">
        <v>37</v>
      </c>
      <c r="E3" s="2"/>
      <c r="F3" s="1">
        <v>1899</v>
      </c>
      <c r="G3" s="1">
        <v>2959</v>
      </c>
      <c r="H3" s="1">
        <v>6691</v>
      </c>
      <c r="I3" s="2">
        <v>51</v>
      </c>
      <c r="J3" s="1">
        <v>334804</v>
      </c>
      <c r="K3" s="1">
        <v>457667</v>
      </c>
      <c r="L3" s="1">
        <v>731545</v>
      </c>
      <c r="M3" s="46"/>
      <c r="N3" s="37">
        <f>IFERROR(B3/J3,0)</f>
        <v>1.4620494378800732E-2</v>
      </c>
      <c r="O3" s="38">
        <f>IFERROR(I3/H3,0)</f>
        <v>7.6221790464803471E-3</v>
      </c>
      <c r="P3" s="36">
        <f>D3*250</f>
        <v>9250</v>
      </c>
      <c r="Q3" s="39">
        <f>ABS(P3-B3)/B3</f>
        <v>0.88968335035750767</v>
      </c>
    </row>
    <row r="4" spans="1:17" ht="15" thickBot="1" x14ac:dyDescent="0.35">
      <c r="A4" s="41" t="s">
        <v>33</v>
      </c>
      <c r="B4" s="1">
        <v>199459</v>
      </c>
      <c r="C4" s="2"/>
      <c r="D4" s="1">
        <v>4896</v>
      </c>
      <c r="E4" s="2"/>
      <c r="F4" s="1">
        <v>29734</v>
      </c>
      <c r="G4" s="1">
        <v>164829</v>
      </c>
      <c r="H4" s="1">
        <v>27403</v>
      </c>
      <c r="I4" s="2">
        <v>673</v>
      </c>
      <c r="J4" s="1">
        <v>1427160</v>
      </c>
      <c r="K4" s="1">
        <v>196073</v>
      </c>
      <c r="L4" s="1">
        <v>7278717</v>
      </c>
      <c r="M4" s="46"/>
      <c r="N4" s="37">
        <f>IFERROR(B4/J4,0)</f>
        <v>0.13975938226968246</v>
      </c>
      <c r="O4" s="38">
        <f>IFERROR(I4/H4,0)</f>
        <v>2.4559354815166221E-2</v>
      </c>
      <c r="P4" s="36">
        <f>D4*250</f>
        <v>1224000</v>
      </c>
      <c r="Q4" s="39">
        <f>ABS(P4-B4)/B4</f>
        <v>5.1365995016519683</v>
      </c>
    </row>
    <row r="5" spans="1:17" ht="12.5" customHeight="1" thickBot="1" x14ac:dyDescent="0.35">
      <c r="A5" s="41" t="s">
        <v>34</v>
      </c>
      <c r="B5" s="1">
        <v>58023</v>
      </c>
      <c r="C5" s="2"/>
      <c r="D5" s="2">
        <v>732</v>
      </c>
      <c r="E5" s="2"/>
      <c r="F5" s="1">
        <v>51901</v>
      </c>
      <c r="G5" s="1">
        <v>5390</v>
      </c>
      <c r="H5" s="1">
        <v>19227</v>
      </c>
      <c r="I5" s="2">
        <v>243</v>
      </c>
      <c r="J5" s="1">
        <v>683273</v>
      </c>
      <c r="K5" s="1">
        <v>226414</v>
      </c>
      <c r="L5" s="1">
        <v>3017804</v>
      </c>
      <c r="M5" s="46"/>
      <c r="N5" s="37">
        <f>IFERROR(B5/J5,0)</f>
        <v>8.4919205061520064E-2</v>
      </c>
      <c r="O5" s="38">
        <f>IFERROR(I5/H5,0)</f>
        <v>1.2638477141519737E-2</v>
      </c>
      <c r="P5" s="36">
        <f>D5*250</f>
        <v>183000</v>
      </c>
      <c r="Q5" s="39">
        <f>ABS(P5-B5)/B5</f>
        <v>2.1539217206969652</v>
      </c>
    </row>
    <row r="6" spans="1:17" ht="15" thickBot="1" x14ac:dyDescent="0.35">
      <c r="A6" s="41" t="s">
        <v>10</v>
      </c>
      <c r="B6" s="1">
        <v>687500</v>
      </c>
      <c r="C6" s="2"/>
      <c r="D6" s="1">
        <v>12550</v>
      </c>
      <c r="E6" s="2"/>
      <c r="F6" s="1">
        <v>309198</v>
      </c>
      <c r="G6" s="1">
        <v>365752</v>
      </c>
      <c r="H6" s="1">
        <v>17400</v>
      </c>
      <c r="I6" s="2">
        <v>318</v>
      </c>
      <c r="J6" s="1">
        <v>10832757</v>
      </c>
      <c r="K6" s="1">
        <v>274162</v>
      </c>
      <c r="L6" s="1">
        <v>39512223</v>
      </c>
      <c r="M6" s="46"/>
      <c r="N6" s="37">
        <f>IFERROR(B6/J6,0)</f>
        <v>6.3464914795005559E-2</v>
      </c>
      <c r="O6" s="38">
        <f>IFERROR(I6/H6,0)</f>
        <v>1.8275862068965518E-2</v>
      </c>
      <c r="P6" s="36">
        <f>D6*250</f>
        <v>3137500</v>
      </c>
      <c r="Q6" s="39">
        <f>ABS(P6-B6)/B6</f>
        <v>3.5636363636363635</v>
      </c>
    </row>
    <row r="7" spans="1:17" ht="15" thickBot="1" x14ac:dyDescent="0.35">
      <c r="A7" s="41" t="s">
        <v>18</v>
      </c>
      <c r="B7" s="1">
        <v>55994</v>
      </c>
      <c r="C7" s="2"/>
      <c r="D7" s="1">
        <v>1928</v>
      </c>
      <c r="E7" s="2"/>
      <c r="F7" s="1">
        <v>23526</v>
      </c>
      <c r="G7" s="1">
        <v>30540</v>
      </c>
      <c r="H7" s="1">
        <v>9723</v>
      </c>
      <c r="I7" s="2">
        <v>335</v>
      </c>
      <c r="J7" s="1">
        <v>682339</v>
      </c>
      <c r="K7" s="1">
        <v>118488</v>
      </c>
      <c r="L7" s="1">
        <v>5758736</v>
      </c>
      <c r="M7" s="46"/>
      <c r="N7" s="37">
        <f>IFERROR(B7/J7,0)</f>
        <v>8.20618490222602E-2</v>
      </c>
      <c r="O7" s="38">
        <f>IFERROR(I7/H7,0)</f>
        <v>3.4454386506222359E-2</v>
      </c>
      <c r="P7" s="36">
        <f>D7*250</f>
        <v>482000</v>
      </c>
      <c r="Q7" s="39">
        <f>ABS(P7-B7)/B7</f>
        <v>7.6080651498374827</v>
      </c>
    </row>
    <row r="8" spans="1:17" ht="15" thickBot="1" x14ac:dyDescent="0.35">
      <c r="A8" s="41" t="s">
        <v>23</v>
      </c>
      <c r="B8" s="1">
        <v>52220</v>
      </c>
      <c r="C8" s="2"/>
      <c r="D8" s="1">
        <v>4463</v>
      </c>
      <c r="E8" s="2"/>
      <c r="F8" s="1">
        <v>36279</v>
      </c>
      <c r="G8" s="1">
        <v>11478</v>
      </c>
      <c r="H8" s="1">
        <v>14647</v>
      </c>
      <c r="I8" s="1">
        <v>1252</v>
      </c>
      <c r="J8" s="1">
        <v>1095949</v>
      </c>
      <c r="K8" s="1">
        <v>307394</v>
      </c>
      <c r="L8" s="1">
        <v>3565287</v>
      </c>
      <c r="M8" s="46"/>
      <c r="N8" s="37">
        <f>IFERROR(B8/J8,0)</f>
        <v>4.7648202607968072E-2</v>
      </c>
      <c r="O8" s="38">
        <f>IFERROR(I8/H8,0)</f>
        <v>8.5478254932750727E-2</v>
      </c>
      <c r="P8" s="36">
        <f>D8*250</f>
        <v>1115750</v>
      </c>
      <c r="Q8" s="39">
        <f>ABS(P8-B8)/B8</f>
        <v>20.366334737648412</v>
      </c>
    </row>
    <row r="9" spans="1:17" ht="15" thickBot="1" x14ac:dyDescent="0.35">
      <c r="A9" s="41" t="s">
        <v>43</v>
      </c>
      <c r="B9" s="1">
        <v>16986</v>
      </c>
      <c r="C9" s="2"/>
      <c r="D9" s="2">
        <v>604</v>
      </c>
      <c r="E9" s="2"/>
      <c r="F9" s="1">
        <v>9050</v>
      </c>
      <c r="G9" s="1">
        <v>7332</v>
      </c>
      <c r="H9" s="1">
        <v>17444</v>
      </c>
      <c r="I9" s="2">
        <v>620</v>
      </c>
      <c r="J9" s="1">
        <v>226100</v>
      </c>
      <c r="K9" s="1">
        <v>232192</v>
      </c>
      <c r="L9" s="1">
        <v>973764</v>
      </c>
      <c r="M9" s="46"/>
      <c r="N9" s="37">
        <f>IFERROR(B9/J9,0)</f>
        <v>7.5126050420168067E-2</v>
      </c>
      <c r="O9" s="38">
        <f>IFERROR(I9/H9,0)</f>
        <v>3.5542306810364598E-2</v>
      </c>
      <c r="P9" s="36">
        <f>D9*250</f>
        <v>151000</v>
      </c>
      <c r="Q9" s="39">
        <f>ABS(P9-B9)/B9</f>
        <v>7.8896738490521603</v>
      </c>
    </row>
    <row r="10" spans="1:17" ht="15" thickBot="1" x14ac:dyDescent="0.35">
      <c r="A10" s="41" t="s">
        <v>63</v>
      </c>
      <c r="B10" s="1">
        <v>13722</v>
      </c>
      <c r="C10" s="2"/>
      <c r="D10" s="2">
        <v>605</v>
      </c>
      <c r="E10" s="2"/>
      <c r="F10" s="1">
        <v>10923</v>
      </c>
      <c r="G10" s="1">
        <v>2194</v>
      </c>
      <c r="H10" s="1">
        <v>19443</v>
      </c>
      <c r="I10" s="2">
        <v>857</v>
      </c>
      <c r="J10" s="1">
        <v>273748</v>
      </c>
      <c r="K10" s="1">
        <v>387883</v>
      </c>
      <c r="L10" s="1">
        <v>705749</v>
      </c>
      <c r="M10" s="46"/>
      <c r="N10" s="37">
        <f>IFERROR(B10/J10,0)</f>
        <v>5.0126393617487615E-2</v>
      </c>
      <c r="O10" s="38">
        <f>IFERROR(I10/H10,0)</f>
        <v>4.4077560047317804E-2</v>
      </c>
      <c r="P10" s="36">
        <f>D10*250</f>
        <v>151250</v>
      </c>
      <c r="Q10" s="39">
        <f>ABS(P10-B10)/B10</f>
        <v>10.022445707622795</v>
      </c>
    </row>
    <row r="11" spans="1:17" ht="15" thickBot="1" x14ac:dyDescent="0.35">
      <c r="A11" s="41" t="s">
        <v>13</v>
      </c>
      <c r="B11" s="1">
        <v>608722</v>
      </c>
      <c r="C11" s="2"/>
      <c r="D11" s="1">
        <v>10738</v>
      </c>
      <c r="E11" s="2"/>
      <c r="F11" s="1">
        <v>67285</v>
      </c>
      <c r="G11" s="1">
        <v>530699</v>
      </c>
      <c r="H11" s="1">
        <v>28342</v>
      </c>
      <c r="I11" s="2">
        <v>500</v>
      </c>
      <c r="J11" s="1">
        <v>4499640</v>
      </c>
      <c r="K11" s="1">
        <v>209503</v>
      </c>
      <c r="L11" s="1">
        <v>21477737</v>
      </c>
      <c r="M11" s="46"/>
      <c r="N11" s="37">
        <f>IFERROR(B11/J11,0)</f>
        <v>0.13528237814580721</v>
      </c>
      <c r="O11" s="38">
        <f>IFERROR(I11/H11,0)</f>
        <v>1.7641662550278738E-2</v>
      </c>
      <c r="P11" s="36">
        <f>D11*250</f>
        <v>2684500</v>
      </c>
      <c r="Q11" s="39">
        <f>ABS(P11-B11)/B11</f>
        <v>3.4100591074414921</v>
      </c>
    </row>
    <row r="12" spans="1:17" ht="15" thickBot="1" x14ac:dyDescent="0.35">
      <c r="A12" s="41" t="s">
        <v>16</v>
      </c>
      <c r="B12" s="1">
        <v>260590</v>
      </c>
      <c r="C12" s="2"/>
      <c r="D12" s="1">
        <v>5311</v>
      </c>
      <c r="E12" s="2"/>
      <c r="F12" s="1">
        <v>45519</v>
      </c>
      <c r="G12" s="1">
        <v>209760</v>
      </c>
      <c r="H12" s="1">
        <v>24544</v>
      </c>
      <c r="I12" s="2">
        <v>500</v>
      </c>
      <c r="J12" s="1">
        <v>2520638</v>
      </c>
      <c r="K12" s="1">
        <v>237406</v>
      </c>
      <c r="L12" s="1">
        <v>10617423</v>
      </c>
      <c r="M12" s="46"/>
      <c r="N12" s="37">
        <f>IFERROR(B12/J12,0)</f>
        <v>0.1033825563210584</v>
      </c>
      <c r="O12" s="38">
        <f>IFERROR(I12/H12,0)</f>
        <v>2.0371577574967405E-2</v>
      </c>
      <c r="P12" s="36">
        <f>D12*250</f>
        <v>1327750</v>
      </c>
      <c r="Q12" s="39">
        <f>ABS(P12-B12)/B12</f>
        <v>4.0951686557427376</v>
      </c>
    </row>
    <row r="13" spans="1:17" ht="13.5" thickBot="1" x14ac:dyDescent="0.35">
      <c r="A13" s="44" t="s">
        <v>64</v>
      </c>
      <c r="B13" s="1">
        <v>1120</v>
      </c>
      <c r="C13" s="2"/>
      <c r="D13" s="2">
        <v>9</v>
      </c>
      <c r="E13" s="2"/>
      <c r="F13" s="2">
        <v>435</v>
      </c>
      <c r="G13" s="2">
        <v>676</v>
      </c>
      <c r="H13" s="2"/>
      <c r="I13" s="2"/>
      <c r="J13" s="1">
        <v>35502</v>
      </c>
      <c r="K13" s="2"/>
      <c r="L13" s="2"/>
      <c r="M13" s="46"/>
      <c r="N13" s="37">
        <f>IFERROR(B13/J13,0)</f>
        <v>3.1547518449664809E-2</v>
      </c>
      <c r="O13" s="38">
        <f>IFERROR(I13/H13,0)</f>
        <v>0</v>
      </c>
      <c r="P13" s="36">
        <f>D13*250</f>
        <v>2250</v>
      </c>
      <c r="Q13" s="39">
        <f>ABS(P13-B13)/B13</f>
        <v>1.0089285714285714</v>
      </c>
    </row>
    <row r="14" spans="1:17" ht="15" thickBot="1" x14ac:dyDescent="0.35">
      <c r="A14" s="41" t="s">
        <v>47</v>
      </c>
      <c r="B14" s="1">
        <v>7260</v>
      </c>
      <c r="C14" s="2"/>
      <c r="D14" s="2">
        <v>51</v>
      </c>
      <c r="E14" s="2"/>
      <c r="F14" s="1">
        <v>2288</v>
      </c>
      <c r="G14" s="1">
        <v>4921</v>
      </c>
      <c r="H14" s="1">
        <v>5128</v>
      </c>
      <c r="I14" s="2">
        <v>36</v>
      </c>
      <c r="J14" s="1">
        <v>243154</v>
      </c>
      <c r="K14" s="1">
        <v>171734</v>
      </c>
      <c r="L14" s="1">
        <v>1415872</v>
      </c>
      <c r="M14" s="46"/>
      <c r="N14" s="37">
        <f>IFERROR(B14/J14,0)</f>
        <v>2.985762109609548E-2</v>
      </c>
      <c r="O14" s="38">
        <f>IFERROR(I14/H14,0)</f>
        <v>7.0202808112324495E-3</v>
      </c>
      <c r="P14" s="36">
        <f>D14*250</f>
        <v>12750</v>
      </c>
      <c r="Q14" s="39">
        <f>ABS(P14-B14)/B14</f>
        <v>0.75619834710743805</v>
      </c>
    </row>
    <row r="15" spans="1:17" ht="15" thickBot="1" x14ac:dyDescent="0.35">
      <c r="A15" s="41" t="s">
        <v>49</v>
      </c>
      <c r="B15" s="1">
        <v>30780</v>
      </c>
      <c r="C15" s="2"/>
      <c r="D15" s="2">
        <v>337</v>
      </c>
      <c r="E15" s="2"/>
      <c r="F15" s="1">
        <v>13657</v>
      </c>
      <c r="G15" s="1">
        <v>16786</v>
      </c>
      <c r="H15" s="1">
        <v>17224</v>
      </c>
      <c r="I15" s="2">
        <v>189</v>
      </c>
      <c r="J15" s="1">
        <v>244447</v>
      </c>
      <c r="K15" s="1">
        <v>136787</v>
      </c>
      <c r="L15" s="1">
        <v>1787065</v>
      </c>
      <c r="M15" s="46"/>
      <c r="N15" s="37">
        <f>IFERROR(B15/J15,0)</f>
        <v>0.12591686541458885</v>
      </c>
      <c r="O15" s="38">
        <f>IFERROR(I15/H15,0)</f>
        <v>1.0973060845332094E-2</v>
      </c>
      <c r="P15" s="36">
        <f>D15*250</f>
        <v>84250</v>
      </c>
      <c r="Q15" s="39">
        <f>ABS(P15-B15)/B15</f>
        <v>1.7371669915529564</v>
      </c>
    </row>
    <row r="16" spans="1:17" ht="15" thickBot="1" x14ac:dyDescent="0.35">
      <c r="A16" s="41" t="s">
        <v>12</v>
      </c>
      <c r="B16" s="1">
        <v>227044</v>
      </c>
      <c r="C16" s="2"/>
      <c r="D16" s="1">
        <v>8163</v>
      </c>
      <c r="E16" s="2"/>
      <c r="F16" s="1">
        <v>151126</v>
      </c>
      <c r="G16" s="1">
        <v>67755</v>
      </c>
      <c r="H16" s="1">
        <v>17917</v>
      </c>
      <c r="I16" s="2">
        <v>644</v>
      </c>
      <c r="J16" s="1">
        <v>3831412</v>
      </c>
      <c r="K16" s="1">
        <v>302357</v>
      </c>
      <c r="L16" s="1">
        <v>12671821</v>
      </c>
      <c r="M16" s="46"/>
      <c r="N16" s="37">
        <f>IFERROR(B16/J16,0)</f>
        <v>5.9258570991582216E-2</v>
      </c>
      <c r="O16" s="38">
        <f>IFERROR(I16/H16,0)</f>
        <v>3.5943517329910142E-2</v>
      </c>
      <c r="P16" s="36">
        <f>D16*250</f>
        <v>2040750</v>
      </c>
      <c r="Q16" s="39">
        <f>ABS(P16-B16)/B16</f>
        <v>7.988345871284861</v>
      </c>
    </row>
    <row r="17" spans="1:17" ht="15" thickBot="1" x14ac:dyDescent="0.35">
      <c r="A17" s="41" t="s">
        <v>27</v>
      </c>
      <c r="B17" s="1">
        <v>89359</v>
      </c>
      <c r="C17" s="2"/>
      <c r="D17" s="1">
        <v>3259</v>
      </c>
      <c r="E17" s="2"/>
      <c r="F17" s="1">
        <v>67673</v>
      </c>
      <c r="G17" s="1">
        <v>18427</v>
      </c>
      <c r="H17" s="1">
        <v>13273</v>
      </c>
      <c r="I17" s="2">
        <v>484</v>
      </c>
      <c r="J17" s="1">
        <v>1342628</v>
      </c>
      <c r="K17" s="1">
        <v>199433</v>
      </c>
      <c r="L17" s="1">
        <v>6732219</v>
      </c>
      <c r="M17" s="46"/>
      <c r="N17" s="37">
        <f>IFERROR(B17/J17,0)</f>
        <v>6.6555293052133577E-2</v>
      </c>
      <c r="O17" s="38">
        <f>IFERROR(I17/H17,0)</f>
        <v>3.6465004143750472E-2</v>
      </c>
      <c r="P17" s="36">
        <f>D17*250</f>
        <v>814750</v>
      </c>
      <c r="Q17" s="39">
        <f>ABS(P17-B17)/B17</f>
        <v>8.117716178560638</v>
      </c>
    </row>
    <row r="18" spans="1:17" ht="15" thickBot="1" x14ac:dyDescent="0.35">
      <c r="A18" s="41" t="s">
        <v>41</v>
      </c>
      <c r="B18" s="1">
        <v>58863</v>
      </c>
      <c r="C18" s="43">
        <v>628</v>
      </c>
      <c r="D18" s="1">
        <v>1077</v>
      </c>
      <c r="E18" s="42">
        <v>6</v>
      </c>
      <c r="F18" s="1">
        <v>45355</v>
      </c>
      <c r="G18" s="1">
        <v>12431</v>
      </c>
      <c r="H18" s="1">
        <v>18657</v>
      </c>
      <c r="I18" s="2">
        <v>341</v>
      </c>
      <c r="J18" s="1">
        <v>612870</v>
      </c>
      <c r="K18" s="1">
        <v>194249</v>
      </c>
      <c r="L18" s="1">
        <v>3155070</v>
      </c>
      <c r="M18" s="46"/>
      <c r="N18" s="37">
        <f>IFERROR(B18/J18,0)</f>
        <v>9.6044838220177203E-2</v>
      </c>
      <c r="O18" s="38">
        <f>IFERROR(I18/H18,0)</f>
        <v>1.8277322184702793E-2</v>
      </c>
      <c r="P18" s="36">
        <f>D18*250</f>
        <v>269250</v>
      </c>
      <c r="Q18" s="39">
        <f>ABS(P18-B18)/B18</f>
        <v>3.5741807247337039</v>
      </c>
    </row>
    <row r="19" spans="1:17" ht="15" thickBot="1" x14ac:dyDescent="0.35">
      <c r="A19" s="41" t="s">
        <v>45</v>
      </c>
      <c r="B19" s="1">
        <v>40367</v>
      </c>
      <c r="C19" s="2"/>
      <c r="D19" s="2">
        <v>442</v>
      </c>
      <c r="E19" s="2"/>
      <c r="F19" s="1">
        <v>25261</v>
      </c>
      <c r="G19" s="1">
        <v>14664</v>
      </c>
      <c r="H19" s="1">
        <v>13856</v>
      </c>
      <c r="I19" s="2">
        <v>152</v>
      </c>
      <c r="J19" s="1">
        <v>395097</v>
      </c>
      <c r="K19" s="1">
        <v>135618</v>
      </c>
      <c r="L19" s="1">
        <v>2913314</v>
      </c>
      <c r="M19" s="46"/>
      <c r="N19" s="37">
        <f>IFERROR(B19/J19,0)</f>
        <v>0.10216984689835661</v>
      </c>
      <c r="O19" s="38">
        <f>IFERROR(I19/H19,0)</f>
        <v>1.0969976905311778E-2</v>
      </c>
      <c r="P19" s="36">
        <f>D19*250</f>
        <v>110500</v>
      </c>
      <c r="Q19" s="39">
        <f>ABS(P19-B19)/B19</f>
        <v>1.7373844972378427</v>
      </c>
    </row>
    <row r="20" spans="1:17" ht="15" thickBot="1" x14ac:dyDescent="0.35">
      <c r="A20" s="41" t="s">
        <v>38</v>
      </c>
      <c r="B20" s="1">
        <v>45230</v>
      </c>
      <c r="C20" s="2"/>
      <c r="D20" s="2">
        <v>902</v>
      </c>
      <c r="E20" s="2"/>
      <c r="F20" s="1">
        <v>9691</v>
      </c>
      <c r="G20" s="1">
        <v>34637</v>
      </c>
      <c r="H20" s="1">
        <v>10124</v>
      </c>
      <c r="I20" s="2">
        <v>202</v>
      </c>
      <c r="J20" s="1">
        <v>839454</v>
      </c>
      <c r="K20" s="1">
        <v>187895</v>
      </c>
      <c r="L20" s="1">
        <v>4467673</v>
      </c>
      <c r="M20" s="46"/>
      <c r="N20" s="37">
        <f>IFERROR(B20/J20,0)</f>
        <v>5.3880260264409958E-2</v>
      </c>
      <c r="O20" s="38">
        <f>IFERROR(I20/H20,0)</f>
        <v>1.9952587909917028E-2</v>
      </c>
      <c r="P20" s="36">
        <f>D20*250</f>
        <v>225500</v>
      </c>
      <c r="Q20" s="39">
        <f>ABS(P20-B20)/B20</f>
        <v>3.9856290072960423</v>
      </c>
    </row>
    <row r="21" spans="1:17" ht="15" thickBot="1" x14ac:dyDescent="0.35">
      <c r="A21" s="41" t="s">
        <v>14</v>
      </c>
      <c r="B21" s="1">
        <v>144960</v>
      </c>
      <c r="C21" s="2"/>
      <c r="D21" s="1">
        <v>4851</v>
      </c>
      <c r="E21" s="2"/>
      <c r="F21" s="1">
        <v>127918</v>
      </c>
      <c r="G21" s="1">
        <v>12191</v>
      </c>
      <c r="H21" s="1">
        <v>31182</v>
      </c>
      <c r="I21" s="1">
        <v>1043</v>
      </c>
      <c r="J21" s="1">
        <v>1808167</v>
      </c>
      <c r="K21" s="1">
        <v>388954</v>
      </c>
      <c r="L21" s="1">
        <v>4648794</v>
      </c>
      <c r="M21" s="46"/>
      <c r="N21" s="37">
        <f>IFERROR(B21/J21,0)</f>
        <v>8.0169586105708152E-2</v>
      </c>
      <c r="O21" s="38">
        <f>IFERROR(I21/H21,0)</f>
        <v>3.3448784555192096E-2</v>
      </c>
      <c r="P21" s="36">
        <f>D21*250</f>
        <v>1212750</v>
      </c>
      <c r="Q21" s="39">
        <f>ABS(P21-B21)/B21</f>
        <v>7.3661009933774837</v>
      </c>
    </row>
    <row r="22" spans="1:17" ht="15" thickBot="1" x14ac:dyDescent="0.35">
      <c r="A22" s="41" t="s">
        <v>39</v>
      </c>
      <c r="B22" s="1">
        <v>4389</v>
      </c>
      <c r="C22" s="2"/>
      <c r="D22" s="2">
        <v>132</v>
      </c>
      <c r="E22" s="2"/>
      <c r="F22" s="1">
        <v>3818</v>
      </c>
      <c r="G22" s="2">
        <v>439</v>
      </c>
      <c r="H22" s="1">
        <v>3265</v>
      </c>
      <c r="I22" s="2">
        <v>98</v>
      </c>
      <c r="J22" s="1">
        <v>250980</v>
      </c>
      <c r="K22" s="1">
        <v>186712</v>
      </c>
      <c r="L22" s="1">
        <v>1344212</v>
      </c>
      <c r="M22" s="46"/>
      <c r="N22" s="37">
        <f>IFERROR(B22/J22,0)</f>
        <v>1.7487449199139374E-2</v>
      </c>
      <c r="O22" s="38">
        <f>IFERROR(I22/H22,0)</f>
        <v>3.0015313935681472E-2</v>
      </c>
      <c r="P22" s="36">
        <f>D22*250</f>
        <v>33000</v>
      </c>
      <c r="Q22" s="39">
        <f>ABS(P22-B22)/B22</f>
        <v>6.518796992481203</v>
      </c>
    </row>
    <row r="23" spans="1:17" ht="15" thickBot="1" x14ac:dyDescent="0.35">
      <c r="A23" s="41" t="s">
        <v>26</v>
      </c>
      <c r="B23" s="1">
        <v>105486</v>
      </c>
      <c r="C23" s="2"/>
      <c r="D23" s="1">
        <v>3717</v>
      </c>
      <c r="E23" s="2"/>
      <c r="F23" s="1">
        <v>6061</v>
      </c>
      <c r="G23" s="1">
        <v>95708</v>
      </c>
      <c r="H23" s="1">
        <v>17448</v>
      </c>
      <c r="I23" s="2">
        <v>615</v>
      </c>
      <c r="J23" s="1">
        <v>1819950</v>
      </c>
      <c r="K23" s="1">
        <v>301033</v>
      </c>
      <c r="L23" s="1">
        <v>6045680</v>
      </c>
      <c r="M23" s="46"/>
      <c r="N23" s="37">
        <f>IFERROR(B23/J23,0)</f>
        <v>5.7960932992664631E-2</v>
      </c>
      <c r="O23" s="38">
        <f>IFERROR(I23/H23,0)</f>
        <v>3.5247592847317745E-2</v>
      </c>
      <c r="P23" s="36">
        <f>D23*250</f>
        <v>929250</v>
      </c>
      <c r="Q23" s="39">
        <f>ABS(P23-B23)/B23</f>
        <v>7.809225868835675</v>
      </c>
    </row>
    <row r="24" spans="1:17" ht="15" thickBot="1" x14ac:dyDescent="0.35">
      <c r="A24" s="41" t="s">
        <v>17</v>
      </c>
      <c r="B24" s="1">
        <v>126756</v>
      </c>
      <c r="C24" s="2"/>
      <c r="D24" s="1">
        <v>8987</v>
      </c>
      <c r="E24" s="2"/>
      <c r="F24" s="1">
        <v>103920</v>
      </c>
      <c r="G24" s="1">
        <v>13849</v>
      </c>
      <c r="H24" s="1">
        <v>18390</v>
      </c>
      <c r="I24" s="1">
        <v>1304</v>
      </c>
      <c r="J24" s="1">
        <v>1816998</v>
      </c>
      <c r="K24" s="1">
        <v>263619</v>
      </c>
      <c r="L24" s="1">
        <v>6892503</v>
      </c>
      <c r="M24" s="46"/>
      <c r="N24" s="37">
        <f>IFERROR(B24/J24,0)</f>
        <v>6.9761221531339054E-2</v>
      </c>
      <c r="O24" s="38">
        <f>IFERROR(I24/H24,0)</f>
        <v>7.0908102229472539E-2</v>
      </c>
      <c r="P24" s="36">
        <f>D24*250</f>
        <v>2246750</v>
      </c>
      <c r="Q24" s="39">
        <f>ABS(P24-B24)/B24</f>
        <v>16.724999211082711</v>
      </c>
    </row>
    <row r="25" spans="1:17" ht="15" thickBot="1" x14ac:dyDescent="0.35">
      <c r="A25" s="41" t="s">
        <v>11</v>
      </c>
      <c r="B25" s="1">
        <v>109480</v>
      </c>
      <c r="C25" s="2"/>
      <c r="D25" s="1">
        <v>6690</v>
      </c>
      <c r="E25" s="2"/>
      <c r="F25" s="1">
        <v>72580</v>
      </c>
      <c r="G25" s="1">
        <v>30210</v>
      </c>
      <c r="H25" s="1">
        <v>10962</v>
      </c>
      <c r="I25" s="2">
        <v>670</v>
      </c>
      <c r="J25" s="1">
        <v>2901313</v>
      </c>
      <c r="K25" s="1">
        <v>290513</v>
      </c>
      <c r="L25" s="1">
        <v>9986857</v>
      </c>
      <c r="M25" s="46"/>
      <c r="N25" s="37">
        <f>IFERROR(B25/J25,0)</f>
        <v>3.7734639454619343E-2</v>
      </c>
      <c r="O25" s="38">
        <f>IFERROR(I25/H25,0)</f>
        <v>6.1120233534026638E-2</v>
      </c>
      <c r="P25" s="36">
        <f>D25*250</f>
        <v>1672500</v>
      </c>
      <c r="Q25" s="39">
        <f>ABS(P25-B25)/B25</f>
        <v>14.27676287906467</v>
      </c>
    </row>
    <row r="26" spans="1:17" ht="15" thickBot="1" x14ac:dyDescent="0.35">
      <c r="A26" s="41" t="s">
        <v>32</v>
      </c>
      <c r="B26" s="1">
        <v>71236</v>
      </c>
      <c r="C26" s="2"/>
      <c r="D26" s="1">
        <v>1842</v>
      </c>
      <c r="E26" s="2"/>
      <c r="F26" s="1">
        <v>64374</v>
      </c>
      <c r="G26" s="1">
        <v>5020</v>
      </c>
      <c r="H26" s="1">
        <v>12631</v>
      </c>
      <c r="I26" s="2">
        <v>327</v>
      </c>
      <c r="J26" s="1">
        <v>1406007</v>
      </c>
      <c r="K26" s="1">
        <v>249308</v>
      </c>
      <c r="L26" s="1">
        <v>5639632</v>
      </c>
      <c r="M26" s="46"/>
      <c r="N26" s="37">
        <f>IFERROR(B26/J26,0)</f>
        <v>5.0665466103653821E-2</v>
      </c>
      <c r="O26" s="38">
        <f>IFERROR(I26/H26,0)</f>
        <v>2.5888686564800888E-2</v>
      </c>
      <c r="P26" s="36">
        <f>D26*250</f>
        <v>460500</v>
      </c>
      <c r="Q26" s="39">
        <f>ABS(P26-B26)/B26</f>
        <v>5.4644280981526192</v>
      </c>
    </row>
    <row r="27" spans="1:17" ht="15" thickBot="1" x14ac:dyDescent="0.35">
      <c r="A27" s="41" t="s">
        <v>30</v>
      </c>
      <c r="B27" s="1">
        <v>80110</v>
      </c>
      <c r="C27" s="2"/>
      <c r="D27" s="1">
        <v>2373</v>
      </c>
      <c r="E27" s="2"/>
      <c r="F27" s="1">
        <v>62707</v>
      </c>
      <c r="G27" s="1">
        <v>15030</v>
      </c>
      <c r="H27" s="1">
        <v>26917</v>
      </c>
      <c r="I27" s="2">
        <v>797</v>
      </c>
      <c r="J27" s="1">
        <v>597344</v>
      </c>
      <c r="K27" s="1">
        <v>200710</v>
      </c>
      <c r="L27" s="1">
        <v>2976149</v>
      </c>
      <c r="M27" s="46"/>
      <c r="N27" s="37">
        <f>IFERROR(B27/J27,0)</f>
        <v>0.13411032838699308</v>
      </c>
      <c r="O27" s="38">
        <f>IFERROR(I27/H27,0)</f>
        <v>2.9609540439127689E-2</v>
      </c>
      <c r="P27" s="36">
        <f>D27*250</f>
        <v>593250</v>
      </c>
      <c r="Q27" s="39">
        <f>ABS(P27-B27)/B27</f>
        <v>6.4054425165397575</v>
      </c>
    </row>
    <row r="28" spans="1:17" ht="15" thickBot="1" x14ac:dyDescent="0.35">
      <c r="A28" s="41" t="s">
        <v>35</v>
      </c>
      <c r="B28" s="1">
        <v>79175</v>
      </c>
      <c r="C28" s="2"/>
      <c r="D28" s="1">
        <v>1589</v>
      </c>
      <c r="E28" s="2"/>
      <c r="F28" s="1">
        <v>12044</v>
      </c>
      <c r="G28" s="1">
        <v>65542</v>
      </c>
      <c r="H28" s="1">
        <v>12900</v>
      </c>
      <c r="I28" s="2">
        <v>259</v>
      </c>
      <c r="J28" s="1">
        <v>999279</v>
      </c>
      <c r="K28" s="1">
        <v>162817</v>
      </c>
      <c r="L28" s="1">
        <v>6137428</v>
      </c>
      <c r="M28" s="47"/>
      <c r="N28" s="37">
        <f>IFERROR(B28/J28,0)</f>
        <v>7.9232126363107808E-2</v>
      </c>
      <c r="O28" s="38">
        <f>IFERROR(I28/H28,0)</f>
        <v>2.007751937984496E-2</v>
      </c>
      <c r="P28" s="36">
        <f>D28*250</f>
        <v>397250</v>
      </c>
      <c r="Q28" s="39">
        <f>ABS(P28-B28)/B28</f>
        <v>4.0173665929902116</v>
      </c>
    </row>
    <row r="29" spans="1:17" ht="15" thickBot="1" x14ac:dyDescent="0.35">
      <c r="A29" s="41" t="s">
        <v>51</v>
      </c>
      <c r="B29" s="1">
        <v>6785</v>
      </c>
      <c r="C29" s="2"/>
      <c r="D29" s="2">
        <v>98</v>
      </c>
      <c r="E29" s="2"/>
      <c r="F29" s="1">
        <v>4983</v>
      </c>
      <c r="G29" s="1">
        <v>1704</v>
      </c>
      <c r="H29" s="1">
        <v>6348</v>
      </c>
      <c r="I29" s="2">
        <v>92</v>
      </c>
      <c r="J29" s="1">
        <v>238260</v>
      </c>
      <c r="K29" s="1">
        <v>222927</v>
      </c>
      <c r="L29" s="1">
        <v>1068778</v>
      </c>
      <c r="M29" s="48"/>
      <c r="N29" s="37">
        <f>IFERROR(B29/J29,0)</f>
        <v>2.8477293712750776E-2</v>
      </c>
      <c r="O29" s="38">
        <f>IFERROR(I29/H29,0)</f>
        <v>1.4492753623188406E-2</v>
      </c>
      <c r="P29" s="36">
        <f>D29*250</f>
        <v>24500</v>
      </c>
      <c r="Q29" s="39">
        <f>ABS(P29-B29)/B29</f>
        <v>2.6109064112011793</v>
      </c>
    </row>
    <row r="30" spans="1:17" ht="15" thickBot="1" x14ac:dyDescent="0.35">
      <c r="A30" s="41" t="s">
        <v>50</v>
      </c>
      <c r="B30" s="1">
        <v>32727</v>
      </c>
      <c r="C30" s="2"/>
      <c r="D30" s="2">
        <v>386</v>
      </c>
      <c r="E30" s="2"/>
      <c r="F30" s="1">
        <v>24689</v>
      </c>
      <c r="G30" s="1">
        <v>7652</v>
      </c>
      <c r="H30" s="1">
        <v>16918</v>
      </c>
      <c r="I30" s="2">
        <v>200</v>
      </c>
      <c r="J30" s="1">
        <v>349055</v>
      </c>
      <c r="K30" s="1">
        <v>180445</v>
      </c>
      <c r="L30" s="1">
        <v>1934408</v>
      </c>
      <c r="M30" s="46"/>
      <c r="N30" s="37">
        <f>IFERROR(B30/J30,0)</f>
        <v>9.3758863216398564E-2</v>
      </c>
      <c r="O30" s="38">
        <f>IFERROR(I30/H30,0)</f>
        <v>1.1821728336682822E-2</v>
      </c>
      <c r="P30" s="36">
        <f>D30*250</f>
        <v>96500</v>
      </c>
      <c r="Q30" s="39">
        <f>ABS(P30-B30)/B30</f>
        <v>1.9486356830751368</v>
      </c>
    </row>
    <row r="31" spans="1:17" ht="15" thickBot="1" x14ac:dyDescent="0.35">
      <c r="A31" s="41" t="s">
        <v>31</v>
      </c>
      <c r="B31" s="1">
        <v>66666</v>
      </c>
      <c r="C31" s="2"/>
      <c r="D31" s="1">
        <v>1250</v>
      </c>
      <c r="E31" s="2"/>
      <c r="F31" s="1">
        <v>26011</v>
      </c>
      <c r="G31" s="1">
        <v>39405</v>
      </c>
      <c r="H31" s="1">
        <v>21644</v>
      </c>
      <c r="I31" s="2">
        <v>406</v>
      </c>
      <c r="J31" s="1">
        <v>823189</v>
      </c>
      <c r="K31" s="1">
        <v>267256</v>
      </c>
      <c r="L31" s="1">
        <v>3080156</v>
      </c>
      <c r="M31" s="46"/>
      <c r="N31" s="37">
        <f>IFERROR(B31/J31,0)</f>
        <v>8.0985047176286365E-2</v>
      </c>
      <c r="O31" s="38">
        <f>IFERROR(I31/H31,0)</f>
        <v>1.8758085381630013E-2</v>
      </c>
      <c r="P31" s="36">
        <f>D31*250</f>
        <v>312500</v>
      </c>
      <c r="Q31" s="39">
        <f>ABS(P31-B31)/B31</f>
        <v>3.6875468754687546</v>
      </c>
    </row>
    <row r="32" spans="1:17" ht="15" thickBot="1" x14ac:dyDescent="0.35">
      <c r="A32" s="41" t="s">
        <v>42</v>
      </c>
      <c r="B32" s="1">
        <v>7159</v>
      </c>
      <c r="C32" s="2"/>
      <c r="D32" s="2">
        <v>430</v>
      </c>
      <c r="E32" s="2"/>
      <c r="F32" s="1">
        <v>6510</v>
      </c>
      <c r="G32" s="2">
        <v>219</v>
      </c>
      <c r="H32" s="1">
        <v>5265</v>
      </c>
      <c r="I32" s="2">
        <v>316</v>
      </c>
      <c r="J32" s="1">
        <v>231249</v>
      </c>
      <c r="K32" s="1">
        <v>170072</v>
      </c>
      <c r="L32" s="1">
        <v>1359711</v>
      </c>
      <c r="M32" s="46"/>
      <c r="N32" s="37">
        <f>IFERROR(B32/J32,0)</f>
        <v>3.0957971710147934E-2</v>
      </c>
      <c r="O32" s="38">
        <f>IFERROR(I32/H32,0)</f>
        <v>6.0018993352326688E-2</v>
      </c>
      <c r="P32" s="36">
        <f>D32*250</f>
        <v>107500</v>
      </c>
      <c r="Q32" s="39">
        <f>ABS(P32-B32)/B32</f>
        <v>14.016063696046935</v>
      </c>
    </row>
    <row r="33" spans="1:17" ht="15" thickBot="1" x14ac:dyDescent="0.35">
      <c r="A33" s="41" t="s">
        <v>8</v>
      </c>
      <c r="B33" s="1">
        <v>196113</v>
      </c>
      <c r="C33" s="2"/>
      <c r="D33" s="1">
        <v>16020</v>
      </c>
      <c r="E33" s="2"/>
      <c r="F33" s="1">
        <v>160486</v>
      </c>
      <c r="G33" s="1">
        <v>19607</v>
      </c>
      <c r="H33" s="1">
        <v>22079</v>
      </c>
      <c r="I33" s="1">
        <v>1804</v>
      </c>
      <c r="J33" s="1">
        <v>2721584</v>
      </c>
      <c r="K33" s="1">
        <v>306409</v>
      </c>
      <c r="L33" s="1">
        <v>8882190</v>
      </c>
      <c r="M33" s="46"/>
      <c r="N33" s="37">
        <f>IFERROR(B33/J33,0)</f>
        <v>7.2058404223422828E-2</v>
      </c>
      <c r="O33" s="38">
        <f>IFERROR(I33/H33,0)</f>
        <v>8.170659903075321E-2</v>
      </c>
      <c r="P33" s="36">
        <f>D33*250</f>
        <v>4005000</v>
      </c>
      <c r="Q33" s="39">
        <f>ABS(P33-B33)/B33</f>
        <v>19.421899619097154</v>
      </c>
    </row>
    <row r="34" spans="1:17" ht="15" thickBot="1" x14ac:dyDescent="0.35">
      <c r="A34" s="41" t="s">
        <v>44</v>
      </c>
      <c r="B34" s="1">
        <v>24732</v>
      </c>
      <c r="C34" s="2"/>
      <c r="D34" s="2">
        <v>755</v>
      </c>
      <c r="E34" s="2"/>
      <c r="F34" s="1">
        <v>12193</v>
      </c>
      <c r="G34" s="1">
        <v>11784</v>
      </c>
      <c r="H34" s="1">
        <v>11795</v>
      </c>
      <c r="I34" s="2">
        <v>360</v>
      </c>
      <c r="J34" s="1">
        <v>734220</v>
      </c>
      <c r="K34" s="1">
        <v>350157</v>
      </c>
      <c r="L34" s="1">
        <v>2096829</v>
      </c>
      <c r="M34" s="46"/>
      <c r="N34" s="37">
        <f>IFERROR(B34/J34,0)</f>
        <v>3.3684726648688407E-2</v>
      </c>
      <c r="O34" s="38">
        <f>IFERROR(I34/H34,0)</f>
        <v>3.0521407376006782E-2</v>
      </c>
      <c r="P34" s="36">
        <f>D34*250</f>
        <v>188750</v>
      </c>
      <c r="Q34" s="39">
        <f>ABS(P34-B34)/B34</f>
        <v>6.6318130357431668</v>
      </c>
    </row>
    <row r="35" spans="1:17" ht="15" thickBot="1" x14ac:dyDescent="0.35">
      <c r="A35" s="41" t="s">
        <v>7</v>
      </c>
      <c r="B35" s="1">
        <v>462294</v>
      </c>
      <c r="C35" s="2"/>
      <c r="D35" s="1">
        <v>32987</v>
      </c>
      <c r="E35" s="2"/>
      <c r="F35" s="1">
        <v>366967</v>
      </c>
      <c r="G35" s="1">
        <v>62340</v>
      </c>
      <c r="H35" s="1">
        <v>23764</v>
      </c>
      <c r="I35" s="1">
        <v>1696</v>
      </c>
      <c r="J35" s="1">
        <v>7821634</v>
      </c>
      <c r="K35" s="1">
        <v>402067</v>
      </c>
      <c r="L35" s="1">
        <v>19453561</v>
      </c>
      <c r="M35" s="46"/>
      <c r="N35" s="37">
        <f>IFERROR(B35/J35,0)</f>
        <v>5.9104529820751012E-2</v>
      </c>
      <c r="O35" s="38">
        <f>IFERROR(I35/H35,0)</f>
        <v>7.1368456488806603E-2</v>
      </c>
      <c r="P35" s="36">
        <f>D35*250</f>
        <v>8246750</v>
      </c>
      <c r="Q35" s="39">
        <f>ABS(P35-B35)/B35</f>
        <v>16.838756289287769</v>
      </c>
    </row>
    <row r="36" spans="1:17" ht="15" thickBot="1" x14ac:dyDescent="0.35">
      <c r="A36" s="41" t="s">
        <v>24</v>
      </c>
      <c r="B36" s="1">
        <v>159837</v>
      </c>
      <c r="C36" s="2"/>
      <c r="D36" s="1">
        <v>2634</v>
      </c>
      <c r="E36" s="2"/>
      <c r="F36" s="1">
        <v>136630</v>
      </c>
      <c r="G36" s="1">
        <v>20573</v>
      </c>
      <c r="H36" s="1">
        <v>15240</v>
      </c>
      <c r="I36" s="2">
        <v>251</v>
      </c>
      <c r="J36" s="1">
        <v>2121001</v>
      </c>
      <c r="K36" s="1">
        <v>202230</v>
      </c>
      <c r="L36" s="1">
        <v>10488084</v>
      </c>
      <c r="M36" s="46"/>
      <c r="N36" s="37">
        <f>IFERROR(B36/J36,0)</f>
        <v>7.5359228967831704E-2</v>
      </c>
      <c r="O36" s="38">
        <f>IFERROR(I36/H36,0)</f>
        <v>1.6469816272965881E-2</v>
      </c>
      <c r="P36" s="36">
        <f>D36*250</f>
        <v>658500</v>
      </c>
      <c r="Q36" s="39">
        <f>ABS(P36-B36)/B36</f>
        <v>3.1198220687325211</v>
      </c>
    </row>
    <row r="37" spans="1:17" ht="15" thickBot="1" x14ac:dyDescent="0.35">
      <c r="A37" s="41" t="s">
        <v>53</v>
      </c>
      <c r="B37" s="1">
        <v>10467</v>
      </c>
      <c r="C37" s="2"/>
      <c r="D37" s="2">
        <v>138</v>
      </c>
      <c r="E37" s="2"/>
      <c r="F37" s="1">
        <v>8545</v>
      </c>
      <c r="G37" s="1">
        <v>1784</v>
      </c>
      <c r="H37" s="1">
        <v>13735</v>
      </c>
      <c r="I37" s="2">
        <v>181</v>
      </c>
      <c r="J37" s="1">
        <v>195118</v>
      </c>
      <c r="K37" s="1">
        <v>256040</v>
      </c>
      <c r="L37" s="1">
        <v>762062</v>
      </c>
      <c r="M37" s="46"/>
      <c r="N37" s="37">
        <f>IFERROR(B37/J37,0)</f>
        <v>5.3644461300341333E-2</v>
      </c>
      <c r="O37" s="38">
        <f>IFERROR(I37/H37,0)</f>
        <v>1.3178012377138696E-2</v>
      </c>
      <c r="P37" s="36">
        <f>D37*250</f>
        <v>34500</v>
      </c>
      <c r="Q37" s="39">
        <f>ABS(P37-B37)/B37</f>
        <v>2.2960733734594441</v>
      </c>
    </row>
    <row r="38" spans="1:17" ht="13.5" thickBot="1" x14ac:dyDescent="0.35">
      <c r="A38" s="44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16453</v>
      </c>
      <c r="K38" s="2"/>
      <c r="L38" s="2"/>
      <c r="M38" s="46"/>
      <c r="N38" s="37">
        <f>IFERROR(B38/J38,0)</f>
        <v>3.2820762171032638E-3</v>
      </c>
      <c r="O38" s="38">
        <f>IFERROR(I38/H38,0)</f>
        <v>0</v>
      </c>
      <c r="P38" s="36">
        <f>D38*250</f>
        <v>500</v>
      </c>
      <c r="Q38" s="39">
        <f>ABS(P38-B38)/B38</f>
        <v>8.2592592592592595</v>
      </c>
    </row>
    <row r="39" spans="1:17" ht="15" thickBot="1" x14ac:dyDescent="0.35">
      <c r="A39" s="41" t="s">
        <v>21</v>
      </c>
      <c r="B39" s="1">
        <v>117666</v>
      </c>
      <c r="C39" s="2"/>
      <c r="D39" s="1">
        <v>4054</v>
      </c>
      <c r="E39" s="2"/>
      <c r="F39" s="1">
        <v>97823</v>
      </c>
      <c r="G39" s="1">
        <v>15789</v>
      </c>
      <c r="H39" s="1">
        <v>10066</v>
      </c>
      <c r="I39" s="2">
        <v>347</v>
      </c>
      <c r="J39" s="1">
        <v>2041653</v>
      </c>
      <c r="K39" s="1">
        <v>174663</v>
      </c>
      <c r="L39" s="1">
        <v>11689100</v>
      </c>
      <c r="M39" s="46"/>
      <c r="N39" s="37">
        <f>IFERROR(B39/J39,0)</f>
        <v>5.7632712316931428E-2</v>
      </c>
      <c r="O39" s="38">
        <f>IFERROR(I39/H39,0)</f>
        <v>3.4472481621299421E-2</v>
      </c>
      <c r="P39" s="36">
        <f>D39*250</f>
        <v>1013500</v>
      </c>
      <c r="Q39" s="39">
        <f>ABS(P39-B39)/B39</f>
        <v>7.6133632485169889</v>
      </c>
    </row>
    <row r="40" spans="1:17" ht="15" thickBot="1" x14ac:dyDescent="0.35">
      <c r="A40" s="41" t="s">
        <v>46</v>
      </c>
      <c r="B40" s="1">
        <v>54838</v>
      </c>
      <c r="C40" s="2"/>
      <c r="D40" s="2">
        <v>763</v>
      </c>
      <c r="E40" s="2"/>
      <c r="F40" s="1">
        <v>46414</v>
      </c>
      <c r="G40" s="1">
        <v>7661</v>
      </c>
      <c r="H40" s="1">
        <v>13859</v>
      </c>
      <c r="I40" s="2">
        <v>193</v>
      </c>
      <c r="J40" s="1">
        <v>855824</v>
      </c>
      <c r="K40" s="1">
        <v>216283</v>
      </c>
      <c r="L40" s="1">
        <v>3956971</v>
      </c>
      <c r="M40" s="46"/>
      <c r="N40" s="37">
        <f>IFERROR(B40/J40,0)</f>
        <v>6.4076258670006922E-2</v>
      </c>
      <c r="O40" s="38">
        <f>IFERROR(I40/H40,0)</f>
        <v>1.3925968684609279E-2</v>
      </c>
      <c r="P40" s="36">
        <f>D40*250</f>
        <v>190750</v>
      </c>
      <c r="Q40" s="39">
        <f>ABS(P40-B40)/B40</f>
        <v>2.4784273678835844</v>
      </c>
    </row>
    <row r="41" spans="1:17" ht="15" thickBot="1" x14ac:dyDescent="0.35">
      <c r="A41" s="41" t="s">
        <v>37</v>
      </c>
      <c r="B41" s="1">
        <v>25571</v>
      </c>
      <c r="C41" s="2"/>
      <c r="D41" s="2">
        <v>433</v>
      </c>
      <c r="E41" s="2"/>
      <c r="F41" s="1">
        <v>4747</v>
      </c>
      <c r="G41" s="1">
        <v>20391</v>
      </c>
      <c r="H41" s="1">
        <v>6063</v>
      </c>
      <c r="I41" s="2">
        <v>103</v>
      </c>
      <c r="J41" s="1">
        <v>531456</v>
      </c>
      <c r="K41" s="1">
        <v>126005</v>
      </c>
      <c r="L41" s="1">
        <v>4217737</v>
      </c>
      <c r="M41" s="46"/>
      <c r="N41" s="37">
        <f>IFERROR(B41/J41,0)</f>
        <v>4.811498976396917E-2</v>
      </c>
      <c r="O41" s="38">
        <f>IFERROR(I41/H41,0)</f>
        <v>1.698828962559789E-2</v>
      </c>
      <c r="P41" s="36">
        <f>D41*250</f>
        <v>108250</v>
      </c>
      <c r="Q41" s="39">
        <f>ABS(P41-B41)/B41</f>
        <v>3.233311172812952</v>
      </c>
    </row>
    <row r="42" spans="1:17" ht="15" thickBot="1" x14ac:dyDescent="0.35">
      <c r="A42" s="41" t="s">
        <v>19</v>
      </c>
      <c r="B42" s="1">
        <v>135323</v>
      </c>
      <c r="C42" s="2"/>
      <c r="D42" s="1">
        <v>7710</v>
      </c>
      <c r="E42" s="2"/>
      <c r="F42" s="1">
        <v>105734</v>
      </c>
      <c r="G42" s="1">
        <v>21879</v>
      </c>
      <c r="H42" s="1">
        <v>10570</v>
      </c>
      <c r="I42" s="2">
        <v>602</v>
      </c>
      <c r="J42" s="1">
        <v>1584477</v>
      </c>
      <c r="K42" s="1">
        <v>123768</v>
      </c>
      <c r="L42" s="1">
        <v>12801989</v>
      </c>
      <c r="M42" s="46"/>
      <c r="N42" s="37">
        <f>IFERROR(B42/J42,0)</f>
        <v>8.540546817656551E-2</v>
      </c>
      <c r="O42" s="38">
        <f>IFERROR(I42/H42,0)</f>
        <v>5.6953642384105961E-2</v>
      </c>
      <c r="P42" s="36">
        <f>D42*250</f>
        <v>1927500</v>
      </c>
      <c r="Q42" s="39">
        <f>ABS(P42-B42)/B42</f>
        <v>13.243698410469765</v>
      </c>
    </row>
    <row r="43" spans="1:17" ht="13.5" thickBot="1" x14ac:dyDescent="0.35">
      <c r="A43" s="44" t="s">
        <v>65</v>
      </c>
      <c r="B43" s="1">
        <v>30744</v>
      </c>
      <c r="C43" s="2"/>
      <c r="D43" s="2">
        <v>404</v>
      </c>
      <c r="E43" s="2"/>
      <c r="F43" s="1">
        <v>2267</v>
      </c>
      <c r="G43" s="1">
        <v>28073</v>
      </c>
      <c r="H43" s="1">
        <v>9077</v>
      </c>
      <c r="I43" s="2">
        <v>119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6.624819802057004E-2</v>
      </c>
      <c r="O43" s="38">
        <f>IFERROR(I43/H43,0)</f>
        <v>1.3110058389335684E-2</v>
      </c>
      <c r="P43" s="36">
        <f>D43*250</f>
        <v>101000</v>
      </c>
      <c r="Q43" s="39">
        <f>ABS(P43-B43)/B43</f>
        <v>2.2851938589643508</v>
      </c>
    </row>
    <row r="44" spans="1:17" ht="15" thickBot="1" x14ac:dyDescent="0.35">
      <c r="A44" s="41" t="s">
        <v>40</v>
      </c>
      <c r="B44" s="1">
        <v>21454</v>
      </c>
      <c r="C44" s="2"/>
      <c r="D44" s="1">
        <v>1041</v>
      </c>
      <c r="E44" s="2"/>
      <c r="F44" s="1">
        <v>2069</v>
      </c>
      <c r="G44" s="1">
        <v>18344</v>
      </c>
      <c r="H44" s="1">
        <v>20252</v>
      </c>
      <c r="I44" s="2">
        <v>983</v>
      </c>
      <c r="J44" s="1">
        <v>485026</v>
      </c>
      <c r="K44" s="1">
        <v>457848</v>
      </c>
      <c r="L44" s="1">
        <v>1059361</v>
      </c>
      <c r="M44" s="46"/>
      <c r="N44" s="37">
        <f>IFERROR(B44/J44,0)</f>
        <v>4.4232680309921529E-2</v>
      </c>
      <c r="O44" s="38">
        <f>IFERROR(I44/H44,0)</f>
        <v>4.8538415958917641E-2</v>
      </c>
      <c r="P44" s="36">
        <f>D44*250</f>
        <v>260250</v>
      </c>
      <c r="Q44" s="39">
        <f>ABS(P44-B44)/B44</f>
        <v>11.130605015381747</v>
      </c>
    </row>
    <row r="45" spans="1:17" ht="15" thickBot="1" x14ac:dyDescent="0.35">
      <c r="A45" s="41" t="s">
        <v>25</v>
      </c>
      <c r="B45" s="1">
        <v>114093</v>
      </c>
      <c r="C45" s="2"/>
      <c r="D45" s="1">
        <v>2573</v>
      </c>
      <c r="E45" s="2"/>
      <c r="F45" s="1">
        <v>51431</v>
      </c>
      <c r="G45" s="1">
        <v>60089</v>
      </c>
      <c r="H45" s="1">
        <v>22160</v>
      </c>
      <c r="I45" s="2">
        <v>500</v>
      </c>
      <c r="J45" s="1">
        <v>972538</v>
      </c>
      <c r="K45" s="1">
        <v>188889</v>
      </c>
      <c r="L45" s="1">
        <v>5148714</v>
      </c>
      <c r="M45" s="46"/>
      <c r="N45" s="37">
        <f>IFERROR(B45/J45,0)</f>
        <v>0.11731469618667857</v>
      </c>
      <c r="O45" s="38">
        <f>IFERROR(I45/H45,0)</f>
        <v>2.2563176895306861E-2</v>
      </c>
      <c r="P45" s="36">
        <f>D45*250</f>
        <v>643250</v>
      </c>
      <c r="Q45" s="39">
        <f>ABS(P45-B45)/B45</f>
        <v>4.6379444838859527</v>
      </c>
    </row>
    <row r="46" spans="1:17" ht="15" thickBot="1" x14ac:dyDescent="0.35">
      <c r="A46" s="41" t="s">
        <v>54</v>
      </c>
      <c r="B46" s="1">
        <v>11571</v>
      </c>
      <c r="C46" s="2"/>
      <c r="D46" s="2">
        <v>162</v>
      </c>
      <c r="E46" s="2"/>
      <c r="F46" s="1">
        <v>9896</v>
      </c>
      <c r="G46" s="1">
        <v>1513</v>
      </c>
      <c r="H46" s="1">
        <v>13080</v>
      </c>
      <c r="I46" s="2">
        <v>183</v>
      </c>
      <c r="J46" s="1">
        <v>137765</v>
      </c>
      <c r="K46" s="1">
        <v>155727</v>
      </c>
      <c r="L46" s="1">
        <v>884659</v>
      </c>
      <c r="M46" s="47"/>
      <c r="N46" s="37">
        <f>IFERROR(B46/J46,0)</f>
        <v>8.3990853990491054E-2</v>
      </c>
      <c r="O46" s="38">
        <f>IFERROR(I46/H46,0)</f>
        <v>1.3990825688073395E-2</v>
      </c>
      <c r="P46" s="36">
        <f>D46*250</f>
        <v>40500</v>
      </c>
      <c r="Q46" s="39">
        <f>ABS(P46-B46)/B46</f>
        <v>2.500129634430905</v>
      </c>
    </row>
    <row r="47" spans="1:17" ht="15" thickBot="1" x14ac:dyDescent="0.35">
      <c r="A47" s="41" t="s">
        <v>20</v>
      </c>
      <c r="B47" s="1">
        <v>147353</v>
      </c>
      <c r="C47" s="2"/>
      <c r="D47" s="1">
        <v>1648</v>
      </c>
      <c r="E47" s="2"/>
      <c r="F47" s="1">
        <v>109765</v>
      </c>
      <c r="G47" s="1">
        <v>35940</v>
      </c>
      <c r="H47" s="1">
        <v>21577</v>
      </c>
      <c r="I47" s="2">
        <v>241</v>
      </c>
      <c r="J47" s="1">
        <v>2098828</v>
      </c>
      <c r="K47" s="1">
        <v>307333</v>
      </c>
      <c r="L47" s="1">
        <v>6829174</v>
      </c>
      <c r="M47" s="46"/>
      <c r="N47" s="37">
        <f>IFERROR(B47/J47,0)</f>
        <v>7.0207277585395272E-2</v>
      </c>
      <c r="O47" s="38">
        <f>IFERROR(I47/H47,0)</f>
        <v>1.1169300644204476E-2</v>
      </c>
      <c r="P47" s="36">
        <f>D47*250</f>
        <v>412000</v>
      </c>
      <c r="Q47" s="39">
        <f>ABS(P47-B47)/B47</f>
        <v>1.7960068678615297</v>
      </c>
    </row>
    <row r="48" spans="1:17" ht="15" thickBot="1" x14ac:dyDescent="0.35">
      <c r="A48" s="41" t="s">
        <v>15</v>
      </c>
      <c r="B48" s="1">
        <v>621673</v>
      </c>
      <c r="C48" s="2"/>
      <c r="D48" s="1">
        <v>12278</v>
      </c>
      <c r="E48" s="2"/>
      <c r="F48" s="1">
        <v>485342</v>
      </c>
      <c r="G48" s="1">
        <v>124053</v>
      </c>
      <c r="H48" s="1">
        <v>21440</v>
      </c>
      <c r="I48" s="2">
        <v>423</v>
      </c>
      <c r="J48" s="1">
        <v>5168745</v>
      </c>
      <c r="K48" s="1">
        <v>178258</v>
      </c>
      <c r="L48" s="1">
        <v>28995881</v>
      </c>
      <c r="M48" s="46"/>
      <c r="N48" s="37">
        <f>IFERROR(B48/J48,0)</f>
        <v>0.12027542469206742</v>
      </c>
      <c r="O48" s="38">
        <f>IFERROR(I48/H48,0)</f>
        <v>1.9729477611940299E-2</v>
      </c>
      <c r="P48" s="36">
        <f>D48*250</f>
        <v>3069500</v>
      </c>
      <c r="Q48" s="39">
        <f>ABS(P48-B48)/B48</f>
        <v>3.9374832106268087</v>
      </c>
    </row>
    <row r="49" spans="1:17" ht="13.5" thickBot="1" x14ac:dyDescent="0.35">
      <c r="A49" s="55" t="s">
        <v>66</v>
      </c>
      <c r="B49" s="56">
        <v>1030</v>
      </c>
      <c r="C49" s="57"/>
      <c r="D49" s="57">
        <v>14</v>
      </c>
      <c r="E49" s="57"/>
      <c r="F49" s="57">
        <v>801</v>
      </c>
      <c r="G49" s="57">
        <v>215</v>
      </c>
      <c r="H49" s="57"/>
      <c r="I49" s="57"/>
      <c r="J49" s="56">
        <v>15032</v>
      </c>
      <c r="K49" s="57"/>
      <c r="L49" s="57"/>
      <c r="M49" s="46"/>
      <c r="N49" s="37">
        <f>IFERROR(B49/J49,0)</f>
        <v>6.8520489622139441E-2</v>
      </c>
      <c r="O49" s="38">
        <f>IFERROR(I49/H49,0)</f>
        <v>0</v>
      </c>
      <c r="P49" s="36">
        <f>D49*250</f>
        <v>3500</v>
      </c>
      <c r="Q49" s="39">
        <f>ABS(P49-B49)/B49</f>
        <v>2.3980582524271843</v>
      </c>
    </row>
    <row r="50" spans="1:17" ht="15" thickBot="1" x14ac:dyDescent="0.35">
      <c r="A50" s="41" t="s">
        <v>28</v>
      </c>
      <c r="B50" s="1">
        <v>50174</v>
      </c>
      <c r="C50" s="2"/>
      <c r="D50" s="2">
        <v>401</v>
      </c>
      <c r="E50" s="2"/>
      <c r="F50" s="1">
        <v>41529</v>
      </c>
      <c r="G50" s="1">
        <v>8244</v>
      </c>
      <c r="H50" s="1">
        <v>15650</v>
      </c>
      <c r="I50" s="2">
        <v>125</v>
      </c>
      <c r="J50" s="1">
        <v>784285</v>
      </c>
      <c r="K50" s="1">
        <v>244634</v>
      </c>
      <c r="L50" s="1">
        <v>3205958</v>
      </c>
      <c r="M50" s="46"/>
      <c r="N50" s="37">
        <f>IFERROR(B50/J50,0)</f>
        <v>6.3974193054820633E-2</v>
      </c>
      <c r="O50" s="38">
        <f>IFERROR(I50/H50,0)</f>
        <v>7.9872204472843447E-3</v>
      </c>
      <c r="P50" s="36">
        <f>D50*250</f>
        <v>100250</v>
      </c>
      <c r="Q50" s="39">
        <f>ABS(P50-B50)/B50</f>
        <v>0.99804679714593214</v>
      </c>
    </row>
    <row r="51" spans="1:17" ht="15" thickBot="1" x14ac:dyDescent="0.35">
      <c r="A51" s="41" t="s">
        <v>48</v>
      </c>
      <c r="B51" s="1">
        <v>1577</v>
      </c>
      <c r="C51" s="2"/>
      <c r="D51" s="2">
        <v>58</v>
      </c>
      <c r="E51" s="2"/>
      <c r="F51" s="1">
        <v>1388</v>
      </c>
      <c r="G51" s="2">
        <v>131</v>
      </c>
      <c r="H51" s="1">
        <v>2527</v>
      </c>
      <c r="I51" s="2">
        <v>93</v>
      </c>
      <c r="J51" s="1">
        <v>122841</v>
      </c>
      <c r="K51" s="1">
        <v>196864</v>
      </c>
      <c r="L51" s="1">
        <v>623989</v>
      </c>
      <c r="M51" s="46"/>
      <c r="N51" s="37">
        <f>IFERROR(B51/J51,0)</f>
        <v>1.2837733330077091E-2</v>
      </c>
      <c r="O51" s="38">
        <f>IFERROR(I51/H51,0)</f>
        <v>3.6802532647407994E-2</v>
      </c>
      <c r="P51" s="36">
        <f>D51*250</f>
        <v>14500</v>
      </c>
      <c r="Q51" s="39">
        <f>ABS(P51-B51)/B51</f>
        <v>8.1946734305643627</v>
      </c>
    </row>
    <row r="52" spans="1:17" ht="15" thickBot="1" x14ac:dyDescent="0.35">
      <c r="A52" s="41" t="s">
        <v>29</v>
      </c>
      <c r="B52" s="1">
        <v>115458</v>
      </c>
      <c r="C52" s="2"/>
      <c r="D52" s="1">
        <v>2515</v>
      </c>
      <c r="E52" s="2"/>
      <c r="F52" s="1">
        <v>14682</v>
      </c>
      <c r="G52" s="1">
        <v>98261</v>
      </c>
      <c r="H52" s="1">
        <v>13527</v>
      </c>
      <c r="I52" s="2">
        <v>295</v>
      </c>
      <c r="J52" s="1">
        <v>1623408</v>
      </c>
      <c r="K52" s="1">
        <v>190194</v>
      </c>
      <c r="L52" s="1">
        <v>8535519</v>
      </c>
      <c r="M52" s="46"/>
      <c r="N52" s="37">
        <f>IFERROR(B52/J52,0)</f>
        <v>7.1120753378078702E-2</v>
      </c>
      <c r="O52" s="38">
        <f>IFERROR(I52/H52,0)</f>
        <v>2.1808235381089672E-2</v>
      </c>
      <c r="P52" s="36">
        <f>D52*250</f>
        <v>628750</v>
      </c>
      <c r="Q52" s="39">
        <f>ABS(P52-B52)/B52</f>
        <v>4.4457031994318283</v>
      </c>
    </row>
    <row r="53" spans="1:17" ht="15" thickBot="1" x14ac:dyDescent="0.35">
      <c r="A53" s="41" t="s">
        <v>9</v>
      </c>
      <c r="B53" s="1">
        <v>74268</v>
      </c>
      <c r="C53" s="2"/>
      <c r="D53" s="1">
        <v>1880</v>
      </c>
      <c r="E53" s="2"/>
      <c r="F53" s="1">
        <v>27646</v>
      </c>
      <c r="G53" s="1">
        <v>44742</v>
      </c>
      <c r="H53" s="1">
        <v>9753</v>
      </c>
      <c r="I53" s="2">
        <v>247</v>
      </c>
      <c r="J53" s="1">
        <v>1391309</v>
      </c>
      <c r="K53" s="1">
        <v>182709</v>
      </c>
      <c r="L53" s="1">
        <v>7614893</v>
      </c>
      <c r="M53" s="46"/>
      <c r="N53" s="37">
        <f>IFERROR(B53/J53,0)</f>
        <v>5.3379946510803855E-2</v>
      </c>
      <c r="O53" s="38">
        <f>IFERROR(I53/H53,0)</f>
        <v>2.5325540859222805E-2</v>
      </c>
      <c r="P53" s="36">
        <f>D53*250</f>
        <v>470000</v>
      </c>
      <c r="Q53" s="39">
        <f>ABS(P53-B53)/B53</f>
        <v>5.328432164593095</v>
      </c>
    </row>
    <row r="54" spans="1:17" ht="15" thickBot="1" x14ac:dyDescent="0.35">
      <c r="A54" s="41" t="s">
        <v>56</v>
      </c>
      <c r="B54" s="1">
        <v>9540</v>
      </c>
      <c r="C54" s="2"/>
      <c r="D54" s="2">
        <v>190</v>
      </c>
      <c r="E54" s="2"/>
      <c r="F54" s="1">
        <v>7601</v>
      </c>
      <c r="G54" s="1">
        <v>1749</v>
      </c>
      <c r="H54" s="1">
        <v>5323</v>
      </c>
      <c r="I54" s="2">
        <v>106</v>
      </c>
      <c r="J54" s="1">
        <v>409429</v>
      </c>
      <c r="K54" s="1">
        <v>228457</v>
      </c>
      <c r="L54" s="1">
        <v>1792147</v>
      </c>
      <c r="M54" s="46"/>
      <c r="N54" s="37">
        <f>IFERROR(B54/J54,0)</f>
        <v>2.3300743230205971E-2</v>
      </c>
      <c r="O54" s="38">
        <f>IFERROR(I54/H54,0)</f>
        <v>1.9913582566222054E-2</v>
      </c>
      <c r="P54" s="36">
        <f>D54*250</f>
        <v>47500</v>
      </c>
      <c r="Q54" s="39">
        <f>ABS(P54-B54)/B54</f>
        <v>3.9790356394129978</v>
      </c>
    </row>
    <row r="55" spans="1:17" ht="15" thickBot="1" x14ac:dyDescent="0.35">
      <c r="A55" s="41" t="s">
        <v>22</v>
      </c>
      <c r="B55" s="1">
        <v>72260</v>
      </c>
      <c r="C55" s="2"/>
      <c r="D55" s="1">
        <v>1100</v>
      </c>
      <c r="E55" s="2"/>
      <c r="F55" s="1">
        <v>63730</v>
      </c>
      <c r="G55" s="1">
        <v>7430</v>
      </c>
      <c r="H55" s="1">
        <v>12411</v>
      </c>
      <c r="I55" s="2">
        <v>189</v>
      </c>
      <c r="J55" s="1">
        <v>1210841</v>
      </c>
      <c r="K55" s="1">
        <v>207961</v>
      </c>
      <c r="L55" s="1">
        <v>5822434</v>
      </c>
      <c r="M55" s="46"/>
      <c r="N55" s="37">
        <f>IFERROR(B55/J55,0)</f>
        <v>5.9677529915158144E-2</v>
      </c>
      <c r="O55" s="38">
        <f>IFERROR(I55/H55,0)</f>
        <v>1.5228426395939087E-2</v>
      </c>
      <c r="P55" s="36">
        <f>D55*250</f>
        <v>275000</v>
      </c>
      <c r="Q55" s="39">
        <f>ABS(P55-B55)/B55</f>
        <v>2.8057016329919735</v>
      </c>
    </row>
    <row r="56" spans="1:17" ht="15" thickBot="1" x14ac:dyDescent="0.35">
      <c r="A56" s="51" t="s">
        <v>55</v>
      </c>
      <c r="B56" s="29">
        <v>3684</v>
      </c>
      <c r="C56" s="13"/>
      <c r="D56" s="13">
        <v>37</v>
      </c>
      <c r="E56" s="13"/>
      <c r="F56" s="29">
        <v>2965</v>
      </c>
      <c r="G56" s="13">
        <v>682</v>
      </c>
      <c r="H56" s="29">
        <v>6365</v>
      </c>
      <c r="I56" s="13">
        <v>64</v>
      </c>
      <c r="J56" s="29">
        <v>106765</v>
      </c>
      <c r="K56" s="29">
        <v>184472</v>
      </c>
      <c r="L56" s="29">
        <v>578759</v>
      </c>
      <c r="M56" s="46"/>
      <c r="N56" s="37">
        <f>IFERROR(B56/J56,0)</f>
        <v>3.4505690066969512E-2</v>
      </c>
      <c r="O56" s="38">
        <f>IFERROR(I56/H56,0)</f>
        <v>1.0054988216810683E-2</v>
      </c>
      <c r="P56" s="36">
        <f>D56*250</f>
        <v>9250</v>
      </c>
      <c r="Q56" s="39">
        <f>ABS(P56-B56)/B56</f>
        <v>1.51085776330076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9762D288-088B-4B8F-BAD3-F46F4A35EA67}"/>
    <hyperlink ref="A48" r:id="rId2" display="https://www.worldometers.info/coronavirus/usa/texas/" xr:uid="{9A21EAA8-5DEA-4A7A-91B9-9EC953270296}"/>
    <hyperlink ref="A11" r:id="rId3" display="https://www.worldometers.info/coronavirus/usa/florida/" xr:uid="{DC190903-8A5F-417A-AD97-C9F5A2C4727F}"/>
    <hyperlink ref="A35" r:id="rId4" display="https://www.worldometers.info/coronavirus/usa/new-york/" xr:uid="{E9498E4E-145E-43FB-B68C-057A52C1118E}"/>
    <hyperlink ref="A12" r:id="rId5" display="https://www.worldometers.info/coronavirus/usa/georgia/" xr:uid="{3C0C1B9B-99D3-47B8-A547-72A31433E241}"/>
    <hyperlink ref="A16" r:id="rId6" display="https://www.worldometers.info/coronavirus/usa/illinois/" xr:uid="{A249E9C5-C83F-406F-8CA6-BF336B2DE9E0}"/>
    <hyperlink ref="A4" r:id="rId7" display="https://www.worldometers.info/coronavirus/usa/arizona/" xr:uid="{D75C0D35-1C19-4098-A13B-C0297DDB13CF}"/>
    <hyperlink ref="A33" r:id="rId8" display="https://www.worldometers.info/coronavirus/usa/new-jersey/" xr:uid="{B981FA96-28CD-4531-AE34-EC2F0BD5C988}"/>
    <hyperlink ref="A36" r:id="rId9" display="https://www.worldometers.info/coronavirus/usa/north-carolina/" xr:uid="{9E41AB87-70C3-4CE5-ACC6-D7A89FCB1EF4}"/>
    <hyperlink ref="A47" r:id="rId10" display="https://www.worldometers.info/coronavirus/usa/tennessee/" xr:uid="{5DFC9F66-11C1-42C2-933F-F96443DF48D3}"/>
    <hyperlink ref="A21" r:id="rId11" display="https://www.worldometers.info/coronavirus/usa/louisiana/" xr:uid="{C2664AF1-83B5-4E43-BA5E-1553CD6AADFD}"/>
    <hyperlink ref="A42" r:id="rId12" display="https://www.worldometers.info/coronavirus/usa/pennsylvania/" xr:uid="{B5D621A7-AF13-4583-A880-B50889AAAFC3}"/>
    <hyperlink ref="A24" r:id="rId13" display="https://www.worldometers.info/coronavirus/usa/massachusetts/" xr:uid="{BCF0F205-44A0-46F6-8F90-D7D54246E760}"/>
    <hyperlink ref="A2" r:id="rId14" display="https://www.worldometers.info/coronavirus/usa/alabama/" xr:uid="{C557C4B0-4A4B-4F12-8049-64FAE91B72C0}"/>
    <hyperlink ref="A39" r:id="rId15" display="https://www.worldometers.info/coronavirus/usa/ohio/" xr:uid="{C12A7FDB-226B-4CD5-B29D-8D1A671F8B43}"/>
    <hyperlink ref="A52" r:id="rId16" display="https://www.worldometers.info/coronavirus/usa/virginia/" xr:uid="{5C44CEB9-D778-47DE-A712-45B37FC06A1B}"/>
    <hyperlink ref="A45" r:id="rId17" display="https://www.worldometers.info/coronavirus/usa/south-carolina/" xr:uid="{79B1BDD6-3473-4A01-B976-79E0FB90F9E8}"/>
    <hyperlink ref="A25" r:id="rId18" display="https://www.worldometers.info/coronavirus/usa/michigan/" xr:uid="{9AD7D799-5374-4ADE-87C7-94E6AF55E8FD}"/>
    <hyperlink ref="A23" r:id="rId19" display="https://www.worldometers.info/coronavirus/usa/maryland/" xr:uid="{509DD7C0-4BC9-4FD9-9B1C-193736B8E3D9}"/>
    <hyperlink ref="A17" r:id="rId20" display="https://www.worldometers.info/coronavirus/usa/indiana/" xr:uid="{1BCA3B6E-A332-41FE-89AF-9FBCE5CE9672}"/>
    <hyperlink ref="A27" r:id="rId21" display="https://www.worldometers.info/coronavirus/usa/mississippi/" xr:uid="{2F77F8E5-4209-4FF5-B0D1-73B5616A86F8}"/>
    <hyperlink ref="A28" r:id="rId22" display="https://www.worldometers.info/coronavirus/usa/missouri/" xr:uid="{C53AAB36-1376-49C5-9554-71A31583B219}"/>
    <hyperlink ref="A53" r:id="rId23" display="https://www.worldometers.info/coronavirus/usa/washington/" xr:uid="{B8C306BA-1682-4268-B460-C43CDD2B9CD5}"/>
    <hyperlink ref="A55" r:id="rId24" display="https://www.worldometers.info/coronavirus/usa/wisconsin/" xr:uid="{B4204C7F-9ACA-4BB2-87AD-1E7D6A99541F}"/>
    <hyperlink ref="A26" r:id="rId25" display="https://www.worldometers.info/coronavirus/usa/minnesota/" xr:uid="{D1D5E02A-D8C4-45B8-9745-122571D4F6EC}"/>
    <hyperlink ref="A31" r:id="rId26" display="https://www.worldometers.info/coronavirus/usa/nevada/" xr:uid="{8F8C97F4-E5A7-4CB8-8B8E-B77A110C5714}"/>
    <hyperlink ref="A18" r:id="rId27" display="https://www.worldometers.info/coronavirus/usa/iowa/" xr:uid="{D8DAEB68-D584-4BD6-9591-D21AE9496800}"/>
    <hyperlink ref="A5" r:id="rId28" display="https://www.worldometers.info/coronavirus/usa/arkansas/" xr:uid="{ABBE16C9-C144-4412-BC67-B03065D2421A}"/>
    <hyperlink ref="A7" r:id="rId29" display="https://www.worldometers.info/coronavirus/usa/colorado/" xr:uid="{23FE6F47-2E61-4CAB-BF84-4540B772E9A2}"/>
    <hyperlink ref="A40" r:id="rId30" display="https://www.worldometers.info/coronavirus/usa/oklahoma/" xr:uid="{25EDF844-F1D6-4C6D-BA43-10B82B87F79F}"/>
    <hyperlink ref="A8" r:id="rId31" display="https://www.worldometers.info/coronavirus/usa/connecticut/" xr:uid="{C9AAD09A-909C-4ED1-BEF4-FB0DEECE5823}"/>
    <hyperlink ref="A50" r:id="rId32" display="https://www.worldometers.info/coronavirus/usa/utah/" xr:uid="{7AD1A6C3-23B5-4826-90AC-11306F3F5522}"/>
    <hyperlink ref="A20" r:id="rId33" display="https://www.worldometers.info/coronavirus/usa/kentucky/" xr:uid="{049F7787-A531-4F60-971E-6C4AB862AE0B}"/>
    <hyperlink ref="A19" r:id="rId34" display="https://www.worldometers.info/coronavirus/usa/kansas/" xr:uid="{B190DC1A-DEF6-4200-8898-419E788DA1A0}"/>
    <hyperlink ref="A30" r:id="rId35" display="https://www.worldometers.info/coronavirus/usa/nebraska/" xr:uid="{8976DD32-9296-4165-8232-E16E76964745}"/>
    <hyperlink ref="A15" r:id="rId36" display="https://www.worldometers.info/coronavirus/usa/idaho/" xr:uid="{D4F48F1A-3A6D-41CC-9350-621398AD884B}"/>
    <hyperlink ref="A41" r:id="rId37" display="https://www.worldometers.info/coronavirus/usa/oregon/" xr:uid="{E55A33C6-0918-4B26-B591-D3230624ACEC}"/>
    <hyperlink ref="A34" r:id="rId38" display="https://www.worldometers.info/coronavirus/usa/new-mexico/" xr:uid="{C877188F-8AE2-419B-A8E8-BB96E434DD26}"/>
    <hyperlink ref="A44" r:id="rId39" display="https://www.worldometers.info/coronavirus/usa/rhode-island/" xr:uid="{F29E6D7F-0998-4C64-A4FE-8FFDC19D45A6}"/>
    <hyperlink ref="A9" r:id="rId40" display="https://www.worldometers.info/coronavirus/usa/delaware/" xr:uid="{4E92F879-1DBC-48A8-930E-A6BD4BCBB3D2}"/>
    <hyperlink ref="A10" r:id="rId41" display="https://www.worldometers.info/coronavirus/usa/district-of-columbia/" xr:uid="{CCF344F6-3BF0-4F10-B083-478C64CC243F}"/>
    <hyperlink ref="A46" r:id="rId42" display="https://www.worldometers.info/coronavirus/usa/south-dakota/" xr:uid="{1F8520F2-303D-4ED7-AF73-0FA6A14304EC}"/>
    <hyperlink ref="A37" r:id="rId43" display="https://www.worldometers.info/coronavirus/usa/north-dakota/" xr:uid="{08C891F5-0E63-438A-A927-F3064DE120DB}"/>
    <hyperlink ref="A54" r:id="rId44" display="https://www.worldometers.info/coronavirus/usa/west-virginia/" xr:uid="{E90896C9-54E4-4E15-AD10-F4DB36DEA0D7}"/>
    <hyperlink ref="A14" r:id="rId45" display="https://www.worldometers.info/coronavirus/usa/hawaii/" xr:uid="{7A94FEA7-DF46-4875-BD5A-71D8C067D1FA}"/>
    <hyperlink ref="A32" r:id="rId46" display="https://www.worldometers.info/coronavirus/usa/new-hampshire/" xr:uid="{6CB4ED4E-4D17-4263-AB7C-762D7B216B75}"/>
    <hyperlink ref="A29" r:id="rId47" display="https://www.worldometers.info/coronavirus/usa/montana/" xr:uid="{4DE7CAB1-5DE0-401A-99C4-CBA8C337DB93}"/>
    <hyperlink ref="A3" r:id="rId48" display="https://www.worldometers.info/coronavirus/usa/alaska/" xr:uid="{32B989C4-0775-4BFC-A4CB-D36E6858931E}"/>
    <hyperlink ref="A22" r:id="rId49" display="https://www.worldometers.info/coronavirus/usa/maine/" xr:uid="{79B246BC-A70C-49F2-A1B1-19386201B652}"/>
    <hyperlink ref="A56" r:id="rId50" display="https://www.worldometers.info/coronavirus/usa/wyoming/" xr:uid="{C1D9F168-9B05-418E-BE7E-1570ECE780D9}"/>
    <hyperlink ref="A51" r:id="rId51" display="https://www.worldometers.info/coronavirus/usa/vermont/" xr:uid="{1F9AF9E7-8104-4BBC-A183-F863A15C036C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2045</v>
      </c>
    </row>
    <row r="3" spans="1:2" ht="15" thickBot="1" x14ac:dyDescent="0.4">
      <c r="A3" s="41" t="s">
        <v>52</v>
      </c>
      <c r="B3" s="31">
        <v>37</v>
      </c>
    </row>
    <row r="4" spans="1:2" ht="15" thickBot="1" x14ac:dyDescent="0.4">
      <c r="A4" s="41" t="s">
        <v>33</v>
      </c>
      <c r="B4" s="31">
        <v>4896</v>
      </c>
    </row>
    <row r="5" spans="1:2" ht="15" thickBot="1" x14ac:dyDescent="0.4">
      <c r="A5" s="41" t="s">
        <v>34</v>
      </c>
      <c r="B5" s="31">
        <v>732</v>
      </c>
    </row>
    <row r="6" spans="1:2" ht="15" thickBot="1" x14ac:dyDescent="0.4">
      <c r="A6" s="41" t="s">
        <v>10</v>
      </c>
      <c r="B6" s="31">
        <v>12550</v>
      </c>
    </row>
    <row r="7" spans="1:2" ht="15" thickBot="1" x14ac:dyDescent="0.4">
      <c r="A7" s="41" t="s">
        <v>18</v>
      </c>
      <c r="B7" s="31">
        <v>1928</v>
      </c>
    </row>
    <row r="8" spans="1:2" ht="15" thickBot="1" x14ac:dyDescent="0.4">
      <c r="A8" s="41" t="s">
        <v>23</v>
      </c>
      <c r="B8" s="31">
        <v>4463</v>
      </c>
    </row>
    <row r="9" spans="1:2" ht="15" thickBot="1" x14ac:dyDescent="0.4">
      <c r="A9" s="41" t="s">
        <v>43</v>
      </c>
      <c r="B9" s="31">
        <v>604</v>
      </c>
    </row>
    <row r="10" spans="1:2" ht="29.5" thickBot="1" x14ac:dyDescent="0.4">
      <c r="A10" s="41" t="s">
        <v>63</v>
      </c>
      <c r="B10" s="31">
        <v>605</v>
      </c>
    </row>
    <row r="11" spans="1:2" ht="15" thickBot="1" x14ac:dyDescent="0.4">
      <c r="A11" s="41" t="s">
        <v>13</v>
      </c>
      <c r="B11" s="31">
        <v>10738</v>
      </c>
    </row>
    <row r="12" spans="1:2" ht="15" thickBot="1" x14ac:dyDescent="0.4">
      <c r="A12" s="41" t="s">
        <v>16</v>
      </c>
      <c r="B12" s="31">
        <v>5311</v>
      </c>
    </row>
    <row r="13" spans="1:2" ht="15" thickBot="1" x14ac:dyDescent="0.4">
      <c r="A13" s="44" t="s">
        <v>64</v>
      </c>
      <c r="B13" s="31">
        <v>9</v>
      </c>
    </row>
    <row r="14" spans="1:2" ht="15" thickBot="1" x14ac:dyDescent="0.4">
      <c r="A14" s="41" t="s">
        <v>47</v>
      </c>
      <c r="B14" s="31">
        <v>51</v>
      </c>
    </row>
    <row r="15" spans="1:2" ht="15" thickBot="1" x14ac:dyDescent="0.4">
      <c r="A15" s="41" t="s">
        <v>49</v>
      </c>
      <c r="B15" s="31">
        <v>337</v>
      </c>
    </row>
    <row r="16" spans="1:2" ht="15" thickBot="1" x14ac:dyDescent="0.4">
      <c r="A16" s="41" t="s">
        <v>12</v>
      </c>
      <c r="B16" s="31">
        <v>8163</v>
      </c>
    </row>
    <row r="17" spans="1:2" ht="15" thickBot="1" x14ac:dyDescent="0.4">
      <c r="A17" s="41" t="s">
        <v>27</v>
      </c>
      <c r="B17" s="31">
        <v>3259</v>
      </c>
    </row>
    <row r="18" spans="1:2" ht="15" thickBot="1" x14ac:dyDescent="0.4">
      <c r="A18" s="41" t="s">
        <v>41</v>
      </c>
      <c r="B18" s="31">
        <v>1077</v>
      </c>
    </row>
    <row r="19" spans="1:2" ht="15" thickBot="1" x14ac:dyDescent="0.4">
      <c r="A19" s="41" t="s">
        <v>45</v>
      </c>
      <c r="B19" s="31">
        <v>442</v>
      </c>
    </row>
    <row r="20" spans="1:2" ht="15" thickBot="1" x14ac:dyDescent="0.4">
      <c r="A20" s="41" t="s">
        <v>38</v>
      </c>
      <c r="B20" s="31">
        <v>902</v>
      </c>
    </row>
    <row r="21" spans="1:2" ht="15" thickBot="1" x14ac:dyDescent="0.4">
      <c r="A21" s="41" t="s">
        <v>14</v>
      </c>
      <c r="B21" s="31">
        <v>4851</v>
      </c>
    </row>
    <row r="22" spans="1:2" ht="15" thickBot="1" x14ac:dyDescent="0.4">
      <c r="A22" s="41" t="s">
        <v>39</v>
      </c>
      <c r="B22" s="31">
        <v>132</v>
      </c>
    </row>
    <row r="23" spans="1:2" ht="15" thickBot="1" x14ac:dyDescent="0.4">
      <c r="A23" s="41" t="s">
        <v>26</v>
      </c>
      <c r="B23" s="31">
        <v>3717</v>
      </c>
    </row>
    <row r="24" spans="1:2" ht="15" thickBot="1" x14ac:dyDescent="0.4">
      <c r="A24" s="41" t="s">
        <v>17</v>
      </c>
      <c r="B24" s="31">
        <v>8987</v>
      </c>
    </row>
    <row r="25" spans="1:2" ht="15" thickBot="1" x14ac:dyDescent="0.4">
      <c r="A25" s="41" t="s">
        <v>11</v>
      </c>
      <c r="B25" s="31">
        <v>6690</v>
      </c>
    </row>
    <row r="26" spans="1:2" ht="15" thickBot="1" x14ac:dyDescent="0.4">
      <c r="A26" s="41" t="s">
        <v>32</v>
      </c>
      <c r="B26" s="31">
        <v>1842</v>
      </c>
    </row>
    <row r="27" spans="1:2" ht="15" thickBot="1" x14ac:dyDescent="0.4">
      <c r="A27" s="41" t="s">
        <v>30</v>
      </c>
      <c r="B27" s="31">
        <v>2373</v>
      </c>
    </row>
    <row r="28" spans="1:2" ht="15" thickBot="1" x14ac:dyDescent="0.4">
      <c r="A28" s="41" t="s">
        <v>35</v>
      </c>
      <c r="B28" s="31">
        <v>1589</v>
      </c>
    </row>
    <row r="29" spans="1:2" ht="15" thickBot="1" x14ac:dyDescent="0.4">
      <c r="A29" s="41" t="s">
        <v>51</v>
      </c>
      <c r="B29" s="31">
        <v>98</v>
      </c>
    </row>
    <row r="30" spans="1:2" ht="15" thickBot="1" x14ac:dyDescent="0.4">
      <c r="A30" s="41" t="s">
        <v>50</v>
      </c>
      <c r="B30" s="31">
        <v>386</v>
      </c>
    </row>
    <row r="31" spans="1:2" ht="15" thickBot="1" x14ac:dyDescent="0.4">
      <c r="A31" s="41" t="s">
        <v>31</v>
      </c>
      <c r="B31" s="31">
        <v>1250</v>
      </c>
    </row>
    <row r="32" spans="1:2" ht="29.5" thickBot="1" x14ac:dyDescent="0.4">
      <c r="A32" s="41" t="s">
        <v>42</v>
      </c>
      <c r="B32" s="31">
        <v>430</v>
      </c>
    </row>
    <row r="33" spans="1:2" ht="15" thickBot="1" x14ac:dyDescent="0.4">
      <c r="A33" s="41" t="s">
        <v>8</v>
      </c>
      <c r="B33" s="31">
        <v>16020</v>
      </c>
    </row>
    <row r="34" spans="1:2" ht="15" thickBot="1" x14ac:dyDescent="0.4">
      <c r="A34" s="41" t="s">
        <v>44</v>
      </c>
      <c r="B34" s="31">
        <v>755</v>
      </c>
    </row>
    <row r="35" spans="1:2" ht="15" thickBot="1" x14ac:dyDescent="0.4">
      <c r="A35" s="41" t="s">
        <v>7</v>
      </c>
      <c r="B35" s="31">
        <v>32987</v>
      </c>
    </row>
    <row r="36" spans="1:2" ht="15" thickBot="1" x14ac:dyDescent="0.4">
      <c r="A36" s="41" t="s">
        <v>24</v>
      </c>
      <c r="B36" s="31">
        <v>2634</v>
      </c>
    </row>
    <row r="37" spans="1:2" ht="15" thickBot="1" x14ac:dyDescent="0.4">
      <c r="A37" s="41" t="s">
        <v>53</v>
      </c>
      <c r="B37" s="31">
        <v>138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4054</v>
      </c>
    </row>
    <row r="40" spans="1:2" ht="15" thickBot="1" x14ac:dyDescent="0.4">
      <c r="A40" s="41" t="s">
        <v>46</v>
      </c>
      <c r="B40" s="31">
        <v>763</v>
      </c>
    </row>
    <row r="41" spans="1:2" ht="15" thickBot="1" x14ac:dyDescent="0.4">
      <c r="A41" s="41" t="s">
        <v>37</v>
      </c>
      <c r="B41" s="31">
        <v>433</v>
      </c>
    </row>
    <row r="42" spans="1:2" ht="15" thickBot="1" x14ac:dyDescent="0.4">
      <c r="A42" s="41" t="s">
        <v>19</v>
      </c>
      <c r="B42" s="31">
        <v>7710</v>
      </c>
    </row>
    <row r="43" spans="1:2" ht="15" thickBot="1" x14ac:dyDescent="0.4">
      <c r="A43" s="44" t="s">
        <v>65</v>
      </c>
      <c r="B43" s="31">
        <v>404</v>
      </c>
    </row>
    <row r="44" spans="1:2" ht="15" thickBot="1" x14ac:dyDescent="0.4">
      <c r="A44" s="41" t="s">
        <v>40</v>
      </c>
      <c r="B44" s="31">
        <v>1041</v>
      </c>
    </row>
    <row r="45" spans="1:2" ht="15" thickBot="1" x14ac:dyDescent="0.4">
      <c r="A45" s="41" t="s">
        <v>25</v>
      </c>
      <c r="B45" s="31">
        <v>2573</v>
      </c>
    </row>
    <row r="46" spans="1:2" ht="15" thickBot="1" x14ac:dyDescent="0.4">
      <c r="A46" s="41" t="s">
        <v>54</v>
      </c>
      <c r="B46" s="31">
        <v>162</v>
      </c>
    </row>
    <row r="47" spans="1:2" ht="15" thickBot="1" x14ac:dyDescent="0.4">
      <c r="A47" s="41" t="s">
        <v>20</v>
      </c>
      <c r="B47" s="31">
        <v>1648</v>
      </c>
    </row>
    <row r="48" spans="1:2" ht="15" thickBot="1" x14ac:dyDescent="0.4">
      <c r="A48" s="41" t="s">
        <v>15</v>
      </c>
      <c r="B48" s="31">
        <v>12278</v>
      </c>
    </row>
    <row r="49" spans="1:2" ht="21.5" thickBot="1" x14ac:dyDescent="0.4">
      <c r="A49" s="55" t="s">
        <v>66</v>
      </c>
      <c r="B49" s="63">
        <v>14</v>
      </c>
    </row>
    <row r="50" spans="1:2" ht="15" thickBot="1" x14ac:dyDescent="0.4">
      <c r="A50" s="41" t="s">
        <v>28</v>
      </c>
      <c r="B50" s="31">
        <v>401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2515</v>
      </c>
    </row>
    <row r="53" spans="1:2" ht="15" thickBot="1" x14ac:dyDescent="0.4">
      <c r="A53" s="41" t="s">
        <v>9</v>
      </c>
      <c r="B53" s="31">
        <v>1880</v>
      </c>
    </row>
    <row r="54" spans="1:2" ht="15" thickBot="1" x14ac:dyDescent="0.4">
      <c r="A54" s="41" t="s">
        <v>56</v>
      </c>
      <c r="B54" s="31">
        <v>190</v>
      </c>
    </row>
    <row r="55" spans="1:2" ht="15" thickBot="1" x14ac:dyDescent="0.4">
      <c r="A55" s="41" t="s">
        <v>22</v>
      </c>
      <c r="B55" s="31">
        <v>1100</v>
      </c>
    </row>
    <row r="56" spans="1:2" ht="15" thickBot="1" x14ac:dyDescent="0.4">
      <c r="A56" s="51" t="s">
        <v>55</v>
      </c>
      <c r="B56" s="52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20FFE0D0-BE5F-4545-8821-72EDB8513635}"/>
    <hyperlink ref="A48" r:id="rId2" display="https://www.worldometers.info/coronavirus/usa/texas/" xr:uid="{41B61EAB-8876-44B1-8A02-6B20F4E290E4}"/>
    <hyperlink ref="A11" r:id="rId3" display="https://www.worldometers.info/coronavirus/usa/florida/" xr:uid="{D608B03D-7B03-491C-8FDB-2BBBCCA30089}"/>
    <hyperlink ref="A35" r:id="rId4" display="https://www.worldometers.info/coronavirus/usa/new-york/" xr:uid="{6ADBFC18-9312-44E2-AD64-F930194E9CCC}"/>
    <hyperlink ref="A12" r:id="rId5" display="https://www.worldometers.info/coronavirus/usa/georgia/" xr:uid="{9F679EB5-29AA-4887-96EC-35EBE6152B30}"/>
    <hyperlink ref="A16" r:id="rId6" display="https://www.worldometers.info/coronavirus/usa/illinois/" xr:uid="{B350E2F5-D744-4334-B86F-2CF761C1C6F4}"/>
    <hyperlink ref="A4" r:id="rId7" display="https://www.worldometers.info/coronavirus/usa/arizona/" xr:uid="{75CD98B0-72F1-4C68-8024-035538448E57}"/>
    <hyperlink ref="A33" r:id="rId8" display="https://www.worldometers.info/coronavirus/usa/new-jersey/" xr:uid="{545EE679-25AC-45F2-AE85-EC379D6D54FC}"/>
    <hyperlink ref="A36" r:id="rId9" display="https://www.worldometers.info/coronavirus/usa/north-carolina/" xr:uid="{33F21C54-B155-4966-ACC8-C0A9EA0DC402}"/>
    <hyperlink ref="A47" r:id="rId10" display="https://www.worldometers.info/coronavirus/usa/tennessee/" xr:uid="{C2C0951C-356A-4DD3-9716-4D9C3E48628B}"/>
    <hyperlink ref="A21" r:id="rId11" display="https://www.worldometers.info/coronavirus/usa/louisiana/" xr:uid="{68425D06-339B-4DA0-9661-BD7AD1746957}"/>
    <hyperlink ref="A42" r:id="rId12" display="https://www.worldometers.info/coronavirus/usa/pennsylvania/" xr:uid="{61475F8B-7519-457A-96BF-3208FA84B2D6}"/>
    <hyperlink ref="A24" r:id="rId13" display="https://www.worldometers.info/coronavirus/usa/massachusetts/" xr:uid="{E665A5AA-5E9B-4D13-BFBF-10BD7C06D919}"/>
    <hyperlink ref="A2" r:id="rId14" display="https://www.worldometers.info/coronavirus/usa/alabama/" xr:uid="{65B21622-627C-4BFC-ACDB-EC03475654FE}"/>
    <hyperlink ref="A39" r:id="rId15" display="https://www.worldometers.info/coronavirus/usa/ohio/" xr:uid="{52014F82-46A2-4F62-B3D4-43770658ADF1}"/>
    <hyperlink ref="A52" r:id="rId16" display="https://www.worldometers.info/coronavirus/usa/virginia/" xr:uid="{AF4A8BB7-32AC-4360-929A-627FE034C34D}"/>
    <hyperlink ref="A45" r:id="rId17" display="https://www.worldometers.info/coronavirus/usa/south-carolina/" xr:uid="{026D82B1-C9D2-43F5-9E2F-F1BE8118F012}"/>
    <hyperlink ref="A25" r:id="rId18" display="https://www.worldometers.info/coronavirus/usa/michigan/" xr:uid="{FCEB607F-3B37-4684-B1CF-30C88A674F45}"/>
    <hyperlink ref="A23" r:id="rId19" display="https://www.worldometers.info/coronavirus/usa/maryland/" xr:uid="{2C9DDFD0-55A1-42A2-84A2-91A3FAFF04D1}"/>
    <hyperlink ref="A17" r:id="rId20" display="https://www.worldometers.info/coronavirus/usa/indiana/" xr:uid="{76A0258A-73CD-4050-AA55-D7CAEA4C6B12}"/>
    <hyperlink ref="A27" r:id="rId21" display="https://www.worldometers.info/coronavirus/usa/mississippi/" xr:uid="{E7EB4DE2-EB9C-4531-981D-518CEE019CE3}"/>
    <hyperlink ref="A28" r:id="rId22" display="https://www.worldometers.info/coronavirus/usa/missouri/" xr:uid="{05EBB533-06A3-4A23-B55C-D3C3F3D227CD}"/>
    <hyperlink ref="A53" r:id="rId23" display="https://www.worldometers.info/coronavirus/usa/washington/" xr:uid="{0F7951A9-1219-4D2A-93D5-4CB61CC9256F}"/>
    <hyperlink ref="A55" r:id="rId24" display="https://www.worldometers.info/coronavirus/usa/wisconsin/" xr:uid="{BDE44547-A01C-4F5C-A797-46CEFCABFE59}"/>
    <hyperlink ref="A26" r:id="rId25" display="https://www.worldometers.info/coronavirus/usa/minnesota/" xr:uid="{27C73598-0931-4CB7-B45B-AEB327C8CE81}"/>
    <hyperlink ref="A31" r:id="rId26" display="https://www.worldometers.info/coronavirus/usa/nevada/" xr:uid="{DC2D4D0B-568C-498B-B29C-DB8CDAC65E18}"/>
    <hyperlink ref="A18" r:id="rId27" display="https://www.worldometers.info/coronavirus/usa/iowa/" xr:uid="{03199CF5-DBA1-43DC-A82B-5C69D14EFC17}"/>
    <hyperlink ref="A5" r:id="rId28" display="https://www.worldometers.info/coronavirus/usa/arkansas/" xr:uid="{B3BA2A8E-514F-40C7-9B89-C8B699F1A3E2}"/>
    <hyperlink ref="A7" r:id="rId29" display="https://www.worldometers.info/coronavirus/usa/colorado/" xr:uid="{E6DA4B7A-0AD0-494D-A93A-B9942582A2A2}"/>
    <hyperlink ref="A40" r:id="rId30" display="https://www.worldometers.info/coronavirus/usa/oklahoma/" xr:uid="{56831F6B-576A-4C90-AEF8-A1DC34DC332F}"/>
    <hyperlink ref="A8" r:id="rId31" display="https://www.worldometers.info/coronavirus/usa/connecticut/" xr:uid="{B1B9520B-7937-42A8-A3F8-970485962025}"/>
    <hyperlink ref="A50" r:id="rId32" display="https://www.worldometers.info/coronavirus/usa/utah/" xr:uid="{9E3ED163-F4FC-4A42-AE74-7F7464BF4DE7}"/>
    <hyperlink ref="A20" r:id="rId33" display="https://www.worldometers.info/coronavirus/usa/kentucky/" xr:uid="{DCB32C64-EBFD-4C81-8883-CAAF8A84D23D}"/>
    <hyperlink ref="A19" r:id="rId34" display="https://www.worldometers.info/coronavirus/usa/kansas/" xr:uid="{9409FAAD-5BCA-4B7D-BEDF-7AB36E926DE2}"/>
    <hyperlink ref="A30" r:id="rId35" display="https://www.worldometers.info/coronavirus/usa/nebraska/" xr:uid="{C3B4482E-FA1A-4248-8BD4-493C90ED4C4E}"/>
    <hyperlink ref="A15" r:id="rId36" display="https://www.worldometers.info/coronavirus/usa/idaho/" xr:uid="{7FD0523D-40D5-4EFE-8016-87406EA3BDC7}"/>
    <hyperlink ref="A41" r:id="rId37" display="https://www.worldometers.info/coronavirus/usa/oregon/" xr:uid="{2F065673-1AB4-4A03-BDCC-A55A8A4E0E05}"/>
    <hyperlink ref="A34" r:id="rId38" display="https://www.worldometers.info/coronavirus/usa/new-mexico/" xr:uid="{3FFACCB4-19EF-4471-AB01-CAD2292ECA9C}"/>
    <hyperlink ref="A44" r:id="rId39" display="https://www.worldometers.info/coronavirus/usa/rhode-island/" xr:uid="{89CA8BEB-D571-4FC0-B7D4-CA0EAAD53DA8}"/>
    <hyperlink ref="A9" r:id="rId40" display="https://www.worldometers.info/coronavirus/usa/delaware/" xr:uid="{AED04CBC-37A7-45DA-88CD-3FF1A0B31B6D}"/>
    <hyperlink ref="A10" r:id="rId41" display="https://www.worldometers.info/coronavirus/usa/district-of-columbia/" xr:uid="{2B44B515-9B34-4BD9-AD01-11B5531E36FA}"/>
    <hyperlink ref="A46" r:id="rId42" display="https://www.worldometers.info/coronavirus/usa/south-dakota/" xr:uid="{62E775C8-CE79-413F-BA0E-98FF8D9A1A10}"/>
    <hyperlink ref="A37" r:id="rId43" display="https://www.worldometers.info/coronavirus/usa/north-dakota/" xr:uid="{413F8426-495A-45B1-824F-1EE7E2AC0706}"/>
    <hyperlink ref="A54" r:id="rId44" display="https://www.worldometers.info/coronavirus/usa/west-virginia/" xr:uid="{F5458A46-EDE7-459D-A779-3ECE3FCF51CD}"/>
    <hyperlink ref="A14" r:id="rId45" display="https://www.worldometers.info/coronavirus/usa/hawaii/" xr:uid="{6FAABE4E-2E3E-4F6A-8A4E-30197BBC43FB}"/>
    <hyperlink ref="A32" r:id="rId46" display="https://www.worldometers.info/coronavirus/usa/new-hampshire/" xr:uid="{46B1DC03-1DC1-4B6D-B154-A37B0E306758}"/>
    <hyperlink ref="A29" r:id="rId47" display="https://www.worldometers.info/coronavirus/usa/montana/" xr:uid="{57B60C7C-894B-4EFE-9F24-8AF644DC73DB}"/>
    <hyperlink ref="A3" r:id="rId48" display="https://www.worldometers.info/coronavirus/usa/alaska/" xr:uid="{07A4CE8F-581A-4AEF-B23A-7D91A1719DD4}"/>
    <hyperlink ref="A22" r:id="rId49" display="https://www.worldometers.info/coronavirus/usa/maine/" xr:uid="{71675F1D-BB7D-48F9-9877-19C8B0B8E3FA}"/>
    <hyperlink ref="A56" r:id="rId50" display="https://www.worldometers.info/coronavirus/usa/wyoming/" xr:uid="{44769E87-794F-4239-A976-FECA5C4148A3}"/>
    <hyperlink ref="A51" r:id="rId51" display="https://www.worldometers.info/coronavirus/usa/vermont/" xr:uid="{4FB81C71-FE39-4E2C-B94A-8444D80D7E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2045</v>
      </c>
    </row>
    <row r="3" spans="1:3" ht="15" thickBot="1" x14ac:dyDescent="0.4">
      <c r="B3" s="41" t="s">
        <v>52</v>
      </c>
      <c r="C3" s="31">
        <v>37</v>
      </c>
    </row>
    <row r="4" spans="1:3" ht="15" thickBot="1" x14ac:dyDescent="0.4">
      <c r="A4" s="27" t="s">
        <v>33</v>
      </c>
      <c r="B4" s="41" t="s">
        <v>33</v>
      </c>
      <c r="C4" s="31">
        <v>4896</v>
      </c>
    </row>
    <row r="5" spans="1:3" ht="15" thickBot="1" x14ac:dyDescent="0.4">
      <c r="A5" s="27" t="s">
        <v>34</v>
      </c>
      <c r="B5" s="41" t="s">
        <v>34</v>
      </c>
      <c r="C5" s="31">
        <v>732</v>
      </c>
    </row>
    <row r="6" spans="1:3" ht="15" thickBot="1" x14ac:dyDescent="0.4">
      <c r="A6" s="27" t="s">
        <v>10</v>
      </c>
      <c r="B6" s="41" t="s">
        <v>10</v>
      </c>
      <c r="C6" s="31">
        <v>12550</v>
      </c>
    </row>
    <row r="7" spans="1:3" ht="15" thickBot="1" x14ac:dyDescent="0.4">
      <c r="A7" s="27" t="s">
        <v>18</v>
      </c>
      <c r="B7" s="41" t="s">
        <v>18</v>
      </c>
      <c r="C7" s="31">
        <v>1928</v>
      </c>
    </row>
    <row r="8" spans="1:3" ht="15" thickBot="1" x14ac:dyDescent="0.4">
      <c r="A8" s="27" t="s">
        <v>23</v>
      </c>
      <c r="B8" s="41" t="s">
        <v>23</v>
      </c>
      <c r="C8" s="31">
        <v>4463</v>
      </c>
    </row>
    <row r="9" spans="1:3" ht="15" thickBot="1" x14ac:dyDescent="0.4">
      <c r="A9" s="27" t="s">
        <v>43</v>
      </c>
      <c r="B9" s="41" t="s">
        <v>43</v>
      </c>
      <c r="C9" s="31">
        <v>604</v>
      </c>
    </row>
    <row r="10" spans="1:3" ht="29.5" thickBot="1" x14ac:dyDescent="0.4">
      <c r="A10" s="27" t="s">
        <v>95</v>
      </c>
      <c r="B10" s="41" t="s">
        <v>63</v>
      </c>
      <c r="C10" s="31">
        <v>605</v>
      </c>
    </row>
    <row r="11" spans="1:3" ht="15" thickBot="1" x14ac:dyDescent="0.4">
      <c r="A11" s="27" t="s">
        <v>13</v>
      </c>
      <c r="B11" s="41" t="s">
        <v>13</v>
      </c>
      <c r="C11" s="31">
        <v>10738</v>
      </c>
    </row>
    <row r="12" spans="1:3" ht="15" thickBot="1" x14ac:dyDescent="0.4">
      <c r="A12" s="27" t="s">
        <v>16</v>
      </c>
      <c r="B12" s="41" t="s">
        <v>16</v>
      </c>
      <c r="C12" s="31">
        <v>5311</v>
      </c>
    </row>
    <row r="13" spans="1:3" ht="13" thickBot="1" x14ac:dyDescent="0.4">
      <c r="A13" s="27" t="s">
        <v>64</v>
      </c>
      <c r="B13" s="44" t="s">
        <v>64</v>
      </c>
      <c r="C13" s="31">
        <v>9</v>
      </c>
    </row>
    <row r="14" spans="1:3" ht="15" thickBot="1" x14ac:dyDescent="0.4">
      <c r="B14" s="41" t="s">
        <v>47</v>
      </c>
      <c r="C14" s="31">
        <v>51</v>
      </c>
    </row>
    <row r="15" spans="1:3" ht="15" thickBot="1" x14ac:dyDescent="0.4">
      <c r="A15" s="27" t="s">
        <v>49</v>
      </c>
      <c r="B15" s="41" t="s">
        <v>49</v>
      </c>
      <c r="C15" s="31">
        <v>337</v>
      </c>
    </row>
    <row r="16" spans="1:3" ht="15" thickBot="1" x14ac:dyDescent="0.4">
      <c r="A16" s="27" t="s">
        <v>12</v>
      </c>
      <c r="B16" s="41" t="s">
        <v>12</v>
      </c>
      <c r="C16" s="31">
        <v>8163</v>
      </c>
    </row>
    <row r="17" spans="1:3" ht="15" thickBot="1" x14ac:dyDescent="0.4">
      <c r="A17" s="27" t="s">
        <v>27</v>
      </c>
      <c r="B17" s="41" t="s">
        <v>27</v>
      </c>
      <c r="C17" s="31">
        <v>3259</v>
      </c>
    </row>
    <row r="18" spans="1:3" ht="15" thickBot="1" x14ac:dyDescent="0.4">
      <c r="A18" s="27" t="s">
        <v>41</v>
      </c>
      <c r="B18" s="41" t="s">
        <v>41</v>
      </c>
      <c r="C18" s="31">
        <v>1077</v>
      </c>
    </row>
    <row r="19" spans="1:3" ht="15" thickBot="1" x14ac:dyDescent="0.4">
      <c r="A19" s="27" t="s">
        <v>45</v>
      </c>
      <c r="B19" s="41" t="s">
        <v>45</v>
      </c>
      <c r="C19" s="31">
        <v>442</v>
      </c>
    </row>
    <row r="20" spans="1:3" ht="15" thickBot="1" x14ac:dyDescent="0.4">
      <c r="A20" s="27" t="s">
        <v>38</v>
      </c>
      <c r="B20" s="41" t="s">
        <v>38</v>
      </c>
      <c r="C20" s="31">
        <v>902</v>
      </c>
    </row>
    <row r="21" spans="1:3" ht="15" thickBot="1" x14ac:dyDescent="0.4">
      <c r="A21" s="27" t="s">
        <v>14</v>
      </c>
      <c r="B21" s="41" t="s">
        <v>14</v>
      </c>
      <c r="C21" s="31">
        <v>4851</v>
      </c>
    </row>
    <row r="22" spans="1:3" ht="15" thickBot="1" x14ac:dyDescent="0.4">
      <c r="B22" s="41" t="s">
        <v>39</v>
      </c>
      <c r="C22" s="31">
        <v>132</v>
      </c>
    </row>
    <row r="23" spans="1:3" ht="15" thickBot="1" x14ac:dyDescent="0.4">
      <c r="A23" s="27" t="s">
        <v>26</v>
      </c>
      <c r="B23" s="41" t="s">
        <v>26</v>
      </c>
      <c r="C23" s="31">
        <v>3717</v>
      </c>
    </row>
    <row r="24" spans="1:3" ht="15" thickBot="1" x14ac:dyDescent="0.4">
      <c r="A24" s="27" t="s">
        <v>17</v>
      </c>
      <c r="B24" s="41" t="s">
        <v>17</v>
      </c>
      <c r="C24" s="31">
        <v>8987</v>
      </c>
    </row>
    <row r="25" spans="1:3" ht="15" thickBot="1" x14ac:dyDescent="0.4">
      <c r="A25" s="27" t="s">
        <v>11</v>
      </c>
      <c r="B25" s="41" t="s">
        <v>11</v>
      </c>
      <c r="C25" s="31">
        <v>6690</v>
      </c>
    </row>
    <row r="26" spans="1:3" ht="15" thickBot="1" x14ac:dyDescent="0.4">
      <c r="A26" s="27" t="s">
        <v>32</v>
      </c>
      <c r="B26" s="41" t="s">
        <v>32</v>
      </c>
      <c r="C26" s="31">
        <v>1842</v>
      </c>
    </row>
    <row r="27" spans="1:3" ht="15" thickBot="1" x14ac:dyDescent="0.4">
      <c r="A27" s="27" t="s">
        <v>30</v>
      </c>
      <c r="B27" s="41" t="s">
        <v>30</v>
      </c>
      <c r="C27" s="31">
        <v>2373</v>
      </c>
    </row>
    <row r="28" spans="1:3" ht="15" thickBot="1" x14ac:dyDescent="0.4">
      <c r="A28" s="27" t="s">
        <v>35</v>
      </c>
      <c r="B28" s="41" t="s">
        <v>35</v>
      </c>
      <c r="C28" s="31">
        <v>1589</v>
      </c>
    </row>
    <row r="29" spans="1:3" ht="15" thickBot="1" x14ac:dyDescent="0.4">
      <c r="B29" s="41" t="s">
        <v>51</v>
      </c>
      <c r="C29" s="31">
        <v>98</v>
      </c>
    </row>
    <row r="30" spans="1:3" ht="15" thickBot="1" x14ac:dyDescent="0.4">
      <c r="B30" s="41" t="s">
        <v>50</v>
      </c>
      <c r="C30" s="31">
        <v>386</v>
      </c>
    </row>
    <row r="31" spans="1:3" ht="15" thickBot="1" x14ac:dyDescent="0.4">
      <c r="A31" s="27" t="s">
        <v>31</v>
      </c>
      <c r="B31" s="41" t="s">
        <v>31</v>
      </c>
      <c r="C31" s="31">
        <v>1250</v>
      </c>
    </row>
    <row r="32" spans="1:3" ht="15" thickBot="1" x14ac:dyDescent="0.4">
      <c r="A32" s="27" t="s">
        <v>42</v>
      </c>
      <c r="B32" s="41" t="s">
        <v>42</v>
      </c>
      <c r="C32" s="31">
        <v>430</v>
      </c>
    </row>
    <row r="33" spans="1:3" ht="15" thickBot="1" x14ac:dyDescent="0.4">
      <c r="A33" s="27" t="s">
        <v>8</v>
      </c>
      <c r="B33" s="41" t="s">
        <v>8</v>
      </c>
      <c r="C33" s="31">
        <v>16020</v>
      </c>
    </row>
    <row r="34" spans="1:3" ht="15" thickBot="1" x14ac:dyDescent="0.4">
      <c r="A34" s="27" t="s">
        <v>44</v>
      </c>
      <c r="B34" s="41" t="s">
        <v>44</v>
      </c>
      <c r="C34" s="31">
        <v>755</v>
      </c>
    </row>
    <row r="35" spans="1:3" ht="15" thickBot="1" x14ac:dyDescent="0.4">
      <c r="A35" s="27" t="s">
        <v>7</v>
      </c>
      <c r="B35" s="41" t="s">
        <v>7</v>
      </c>
      <c r="C35" s="31">
        <v>32987</v>
      </c>
    </row>
    <row r="36" spans="1:3" ht="15" thickBot="1" x14ac:dyDescent="0.4">
      <c r="A36" s="27" t="s">
        <v>24</v>
      </c>
      <c r="B36" s="41" t="s">
        <v>24</v>
      </c>
      <c r="C36" s="31">
        <v>2634</v>
      </c>
    </row>
    <row r="37" spans="1:3" ht="15" thickBot="1" x14ac:dyDescent="0.4">
      <c r="B37" s="41" t="s">
        <v>53</v>
      </c>
      <c r="C37" s="31">
        <v>138</v>
      </c>
    </row>
    <row r="38" spans="1:3" ht="15" thickBot="1" x14ac:dyDescent="0.4">
      <c r="A38" s="27" t="s">
        <v>21</v>
      </c>
      <c r="B38" s="41" t="s">
        <v>21</v>
      </c>
      <c r="C38" s="31">
        <v>4054</v>
      </c>
    </row>
    <row r="39" spans="1:3" ht="15" thickBot="1" x14ac:dyDescent="0.4">
      <c r="A39" s="27" t="s">
        <v>46</v>
      </c>
      <c r="B39" s="41" t="s">
        <v>46</v>
      </c>
      <c r="C39" s="31">
        <v>763</v>
      </c>
    </row>
    <row r="40" spans="1:3" ht="15" thickBot="1" x14ac:dyDescent="0.4">
      <c r="A40" s="27" t="s">
        <v>37</v>
      </c>
      <c r="B40" s="41" t="s">
        <v>37</v>
      </c>
      <c r="C40" s="31">
        <v>433</v>
      </c>
    </row>
    <row r="41" spans="1:3" ht="15" thickBot="1" x14ac:dyDescent="0.4">
      <c r="A41" s="27" t="s">
        <v>19</v>
      </c>
      <c r="B41" s="41" t="s">
        <v>19</v>
      </c>
      <c r="C41" s="31">
        <v>7710</v>
      </c>
    </row>
    <row r="42" spans="1:3" ht="13" thickBot="1" x14ac:dyDescent="0.4">
      <c r="A42" s="27" t="s">
        <v>65</v>
      </c>
      <c r="B42" s="44" t="s">
        <v>65</v>
      </c>
      <c r="C42" s="31">
        <v>404</v>
      </c>
    </row>
    <row r="43" spans="1:3" ht="15" thickBot="1" x14ac:dyDescent="0.4">
      <c r="B43" s="41" t="s">
        <v>40</v>
      </c>
      <c r="C43" s="31">
        <v>1041</v>
      </c>
    </row>
    <row r="44" spans="1:3" ht="15" thickBot="1" x14ac:dyDescent="0.4">
      <c r="A44" s="27" t="s">
        <v>25</v>
      </c>
      <c r="B44" s="41" t="s">
        <v>25</v>
      </c>
      <c r="C44" s="31">
        <v>2573</v>
      </c>
    </row>
    <row r="45" spans="1:3" ht="15" thickBot="1" x14ac:dyDescent="0.4">
      <c r="A45" s="27" t="s">
        <v>54</v>
      </c>
      <c r="B45" s="41" t="s">
        <v>54</v>
      </c>
      <c r="C45" s="31">
        <v>162</v>
      </c>
    </row>
    <row r="46" spans="1:3" ht="15" thickBot="1" x14ac:dyDescent="0.4">
      <c r="A46" s="27" t="s">
        <v>20</v>
      </c>
      <c r="B46" s="41" t="s">
        <v>20</v>
      </c>
      <c r="C46" s="31">
        <v>1648</v>
      </c>
    </row>
    <row r="47" spans="1:3" ht="15" thickBot="1" x14ac:dyDescent="0.4">
      <c r="A47" s="27" t="s">
        <v>15</v>
      </c>
      <c r="B47" s="41" t="s">
        <v>15</v>
      </c>
      <c r="C47" s="31">
        <v>12278</v>
      </c>
    </row>
    <row r="48" spans="1:3" ht="15" thickBot="1" x14ac:dyDescent="0.4">
      <c r="A48" s="27" t="s">
        <v>28</v>
      </c>
      <c r="B48" s="41" t="s">
        <v>28</v>
      </c>
      <c r="C48" s="31">
        <v>401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2515</v>
      </c>
    </row>
    <row r="51" spans="1:3" ht="15" thickBot="1" x14ac:dyDescent="0.4">
      <c r="A51" s="27" t="s">
        <v>9</v>
      </c>
      <c r="B51" s="41" t="s">
        <v>9</v>
      </c>
      <c r="C51" s="31">
        <v>1880</v>
      </c>
    </row>
    <row r="52" spans="1:3" ht="15" thickBot="1" x14ac:dyDescent="0.4">
      <c r="B52" s="41" t="s">
        <v>56</v>
      </c>
      <c r="C52" s="31">
        <v>190</v>
      </c>
    </row>
    <row r="53" spans="1:3" ht="15" thickBot="1" x14ac:dyDescent="0.4">
      <c r="A53" s="27" t="s">
        <v>22</v>
      </c>
      <c r="B53" s="41" t="s">
        <v>22</v>
      </c>
      <c r="C53" s="31">
        <v>1100</v>
      </c>
    </row>
    <row r="54" spans="1:3" ht="15" thickBot="1" x14ac:dyDescent="0.4">
      <c r="A54" s="27" t="s">
        <v>55</v>
      </c>
      <c r="B54" s="51" t="s">
        <v>55</v>
      </c>
      <c r="C54" s="52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D1302E9E-674C-44F4-B5A7-F9EF0793C936}"/>
    <hyperlink ref="B47" r:id="rId2" display="https://www.worldometers.info/coronavirus/usa/texas/" xr:uid="{BDE6EB88-6253-4C1F-9610-F69BD6103DEE}"/>
    <hyperlink ref="B11" r:id="rId3" display="https://www.worldometers.info/coronavirus/usa/florida/" xr:uid="{5B5E111D-568F-4885-B855-36BC7DD08B00}"/>
    <hyperlink ref="B35" r:id="rId4" display="https://www.worldometers.info/coronavirus/usa/new-york/" xr:uid="{334BA4AF-C5D5-4A91-988E-BAD27E694ADA}"/>
    <hyperlink ref="B12" r:id="rId5" display="https://www.worldometers.info/coronavirus/usa/georgia/" xr:uid="{FC7AC70D-8A9F-4CD6-9A74-0F3E80DF9B57}"/>
    <hyperlink ref="B16" r:id="rId6" display="https://www.worldometers.info/coronavirus/usa/illinois/" xr:uid="{9CB7A310-C320-49A1-B6FA-857F044C664F}"/>
    <hyperlink ref="B4" r:id="rId7" display="https://www.worldometers.info/coronavirus/usa/arizona/" xr:uid="{F649BF40-F4D1-4586-BCDC-1A1AC976B268}"/>
    <hyperlink ref="B33" r:id="rId8" display="https://www.worldometers.info/coronavirus/usa/new-jersey/" xr:uid="{C31E5249-8A91-4FAC-9058-815A02EC4D3F}"/>
    <hyperlink ref="B36" r:id="rId9" display="https://www.worldometers.info/coronavirus/usa/north-carolina/" xr:uid="{AE3C19D3-0C3D-46B0-AB64-1C7A8EA9C17B}"/>
    <hyperlink ref="B46" r:id="rId10" display="https://www.worldometers.info/coronavirus/usa/tennessee/" xr:uid="{1B398359-FD55-4DCF-B760-C229F0AAEA82}"/>
    <hyperlink ref="B21" r:id="rId11" display="https://www.worldometers.info/coronavirus/usa/louisiana/" xr:uid="{A36089DB-B7EA-40B8-92AB-222EA386C81D}"/>
    <hyperlink ref="B41" r:id="rId12" display="https://www.worldometers.info/coronavirus/usa/pennsylvania/" xr:uid="{389ECB50-AD1D-4075-8697-DF7D0B584EC7}"/>
    <hyperlink ref="B24" r:id="rId13" display="https://www.worldometers.info/coronavirus/usa/massachusetts/" xr:uid="{19CBDEAD-A42D-4DC1-A442-5D6D615AF2F7}"/>
    <hyperlink ref="B2" r:id="rId14" display="https://www.worldometers.info/coronavirus/usa/alabama/" xr:uid="{DFCF80BC-D9B6-44AA-AC35-7D79D08E9E52}"/>
    <hyperlink ref="B38" r:id="rId15" display="https://www.worldometers.info/coronavirus/usa/ohio/" xr:uid="{82605326-BB33-4631-92D6-B1A1FCEB817E}"/>
    <hyperlink ref="B50" r:id="rId16" display="https://www.worldometers.info/coronavirus/usa/virginia/" xr:uid="{D03DEEAD-4F27-488C-B5CF-F4CB7CF476DC}"/>
    <hyperlink ref="B44" r:id="rId17" display="https://www.worldometers.info/coronavirus/usa/south-carolina/" xr:uid="{9A1D9646-C3A0-4B9F-8F22-30447C7C9E5C}"/>
    <hyperlink ref="B25" r:id="rId18" display="https://www.worldometers.info/coronavirus/usa/michigan/" xr:uid="{CAF3AAB6-60E4-48E9-93F6-48978C0431B4}"/>
    <hyperlink ref="B23" r:id="rId19" display="https://www.worldometers.info/coronavirus/usa/maryland/" xr:uid="{9DC8F740-8333-4D10-A7F1-1E895211D74D}"/>
    <hyperlink ref="B17" r:id="rId20" display="https://www.worldometers.info/coronavirus/usa/indiana/" xr:uid="{41620D81-6BA2-424E-9207-BE23CCB56DB0}"/>
    <hyperlink ref="B27" r:id="rId21" display="https://www.worldometers.info/coronavirus/usa/mississippi/" xr:uid="{681D7D6A-2689-4EB5-8FAB-2CA6F9CE43EE}"/>
    <hyperlink ref="B28" r:id="rId22" display="https://www.worldometers.info/coronavirus/usa/missouri/" xr:uid="{1452A4FB-CAEE-4DD9-83EC-DFED8B95FE36}"/>
    <hyperlink ref="B51" r:id="rId23" display="https://www.worldometers.info/coronavirus/usa/washington/" xr:uid="{D7EE6ADC-F307-40A8-9EA0-8520E794E457}"/>
    <hyperlink ref="B53" r:id="rId24" display="https://www.worldometers.info/coronavirus/usa/wisconsin/" xr:uid="{F60F12D3-05C6-47A9-81E3-8AE6002D6D59}"/>
    <hyperlink ref="B26" r:id="rId25" display="https://www.worldometers.info/coronavirus/usa/minnesota/" xr:uid="{AC16BC40-DCA9-4A56-B51B-0F734F2B6774}"/>
    <hyperlink ref="B31" r:id="rId26" display="https://www.worldometers.info/coronavirus/usa/nevada/" xr:uid="{2068DA6A-2C77-427C-B933-70D9C37DB4B5}"/>
    <hyperlink ref="B18" r:id="rId27" display="https://www.worldometers.info/coronavirus/usa/iowa/" xr:uid="{90B1A93A-0A12-478E-99CD-D12E60C8ECAD}"/>
    <hyperlink ref="B5" r:id="rId28" display="https://www.worldometers.info/coronavirus/usa/arkansas/" xr:uid="{529F0DE1-6A5A-4609-BDEE-BAF0CFC16D98}"/>
    <hyperlink ref="B7" r:id="rId29" display="https://www.worldometers.info/coronavirus/usa/colorado/" xr:uid="{FC6C382F-8C3B-437C-A4E3-48B38D2E751F}"/>
    <hyperlink ref="B39" r:id="rId30" display="https://www.worldometers.info/coronavirus/usa/oklahoma/" xr:uid="{5438FB12-321E-4C9A-955F-2482A92418A0}"/>
    <hyperlink ref="B8" r:id="rId31" display="https://www.worldometers.info/coronavirus/usa/connecticut/" xr:uid="{5FBE34E0-E05F-4213-8141-6E6863ACB271}"/>
    <hyperlink ref="B48" r:id="rId32" display="https://www.worldometers.info/coronavirus/usa/utah/" xr:uid="{00795A7E-C1B0-4BFC-BB8A-88C51B5B1CB1}"/>
    <hyperlink ref="B20" r:id="rId33" display="https://www.worldometers.info/coronavirus/usa/kentucky/" xr:uid="{7207BFA6-77CB-4252-9A15-693C044B9586}"/>
    <hyperlink ref="B19" r:id="rId34" display="https://www.worldometers.info/coronavirus/usa/kansas/" xr:uid="{10F73A8B-AA98-4244-B11A-3291B56634B0}"/>
    <hyperlink ref="B30" r:id="rId35" display="https://www.worldometers.info/coronavirus/usa/nebraska/" xr:uid="{8EF0BD5E-13C6-435E-8F6C-E12D90EB0106}"/>
    <hyperlink ref="B15" r:id="rId36" display="https://www.worldometers.info/coronavirus/usa/idaho/" xr:uid="{A282BC80-4BE2-4686-B9DC-58E420C9B7EF}"/>
    <hyperlink ref="B40" r:id="rId37" display="https://www.worldometers.info/coronavirus/usa/oregon/" xr:uid="{8E8B6B14-8869-4FFE-A733-F486C12A627D}"/>
    <hyperlink ref="B34" r:id="rId38" display="https://www.worldometers.info/coronavirus/usa/new-mexico/" xr:uid="{89897A4D-AC29-41B8-A26E-D91417CCF001}"/>
    <hyperlink ref="B43" r:id="rId39" display="https://www.worldometers.info/coronavirus/usa/rhode-island/" xr:uid="{F31F4C2B-2322-4998-AC3F-101D4EA3B985}"/>
    <hyperlink ref="B9" r:id="rId40" display="https://www.worldometers.info/coronavirus/usa/delaware/" xr:uid="{A79A6078-D9CD-4121-B520-357EEE59B507}"/>
    <hyperlink ref="B10" r:id="rId41" display="https://www.worldometers.info/coronavirus/usa/district-of-columbia/" xr:uid="{34EA1ECA-BC00-4A92-B246-AD034FC2020B}"/>
    <hyperlink ref="B45" r:id="rId42" display="https://www.worldometers.info/coronavirus/usa/south-dakota/" xr:uid="{1E8C1D04-DB73-4B29-9647-73AE7845C853}"/>
    <hyperlink ref="B37" r:id="rId43" display="https://www.worldometers.info/coronavirus/usa/north-dakota/" xr:uid="{A6CD4FC8-66D4-4140-870E-D51C401E5FB8}"/>
    <hyperlink ref="B52" r:id="rId44" display="https://www.worldometers.info/coronavirus/usa/west-virginia/" xr:uid="{F40F5B0A-ACD9-429D-BF4F-8BCCD6764B2D}"/>
    <hyperlink ref="B14" r:id="rId45" display="https://www.worldometers.info/coronavirus/usa/hawaii/" xr:uid="{A242FD06-5F76-40CE-907C-6088C63602E4}"/>
    <hyperlink ref="B32" r:id="rId46" display="https://www.worldometers.info/coronavirus/usa/new-hampshire/" xr:uid="{686252D0-A8B9-4EA0-8470-2CF4E1497694}"/>
    <hyperlink ref="B29" r:id="rId47" display="https://www.worldometers.info/coronavirus/usa/montana/" xr:uid="{4C93C3BD-90B4-4E32-82FB-E8755FF7FCC1}"/>
    <hyperlink ref="B3" r:id="rId48" display="https://www.worldometers.info/coronavirus/usa/alaska/" xr:uid="{3BC8B474-8794-476B-8D5D-7CC250900593}"/>
    <hyperlink ref="B22" r:id="rId49" display="https://www.worldometers.info/coronavirus/usa/maine/" xr:uid="{0D043C82-C1AA-4C28-8973-29E62CF6E10B}"/>
    <hyperlink ref="B54" r:id="rId50" display="https://www.worldometers.info/coronavirus/usa/wyoming/" xr:uid="{50FE001E-5CCF-409B-B0FC-3FD10D75DFDA}"/>
    <hyperlink ref="B49" r:id="rId51" display="https://www.worldometers.info/coronavirus/usa/vermont/" xr:uid="{78937C46-4508-4C1C-9BF6-310C6EE2FC22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2020-08-27T11:58:08Z</dcterms:modified>
</cp:coreProperties>
</file>