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6ADEE2AB-0C6D-4F0C-ADB5-3B671CEF39ED}" xr6:coauthVersionLast="45" xr6:coauthVersionMax="45" xr10:uidLastSave="{1A0F0654-00BB-41CF-82C8-027B0FBB46E2}"/>
  <bookViews>
    <workbookView xWindow="1910" yWindow="370" windowWidth="22490" windowHeight="1667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3" l="1"/>
  <c r="L4" i="3"/>
  <c r="L3" i="3"/>
  <c r="L6" i="3"/>
  <c r="L10" i="3"/>
  <c r="L2" i="3"/>
  <c r="L28" i="3"/>
  <c r="L26" i="3"/>
  <c r="L27" i="3"/>
  <c r="L48" i="3"/>
  <c r="L20" i="3"/>
  <c r="L42" i="3"/>
  <c r="L56" i="3"/>
  <c r="L33" i="3"/>
  <c r="L19" i="3"/>
  <c r="L54" i="3"/>
  <c r="L21" i="3"/>
  <c r="L15" i="3"/>
  <c r="L51" i="3"/>
  <c r="L52" i="3"/>
  <c r="L35" i="3"/>
  <c r="L24" i="3"/>
  <c r="L46" i="3"/>
  <c r="L31" i="3"/>
  <c r="L47" i="3"/>
  <c r="L9" i="3"/>
  <c r="L40" i="3"/>
  <c r="L32" i="3"/>
  <c r="L37" i="3"/>
  <c r="L36" i="3"/>
  <c r="L18" i="3"/>
  <c r="L43" i="3"/>
  <c r="L14" i="3"/>
  <c r="L29" i="3"/>
  <c r="L12" i="3"/>
  <c r="L39" i="3"/>
  <c r="L49" i="3"/>
  <c r="L34" i="3"/>
  <c r="L41" i="3"/>
  <c r="L53" i="3"/>
  <c r="L45" i="3"/>
  <c r="L50" i="3"/>
  <c r="L5" i="3"/>
  <c r="L17" i="3"/>
  <c r="L13" i="3"/>
  <c r="L55" i="3"/>
  <c r="L7" i="3"/>
  <c r="L23" i="3"/>
  <c r="L38" i="3"/>
  <c r="L11" i="3"/>
  <c r="L25" i="3"/>
  <c r="L16" i="3"/>
  <c r="L30" i="3"/>
  <c r="L44" i="3"/>
  <c r="M34" i="3" l="1"/>
  <c r="M31" i="3"/>
  <c r="M51" i="3"/>
  <c r="M50" i="3"/>
  <c r="M28" i="3"/>
  <c r="M11" i="3"/>
  <c r="M41" i="3"/>
  <c r="M56" i="3"/>
  <c r="M24" i="3"/>
  <c r="M49" i="3"/>
  <c r="M9" i="3"/>
  <c r="M15" i="3"/>
  <c r="M47" i="3"/>
  <c r="M30" i="3"/>
  <c r="M22" i="3"/>
  <c r="M20" i="3"/>
  <c r="M35" i="3"/>
  <c r="M38" i="3"/>
  <c r="M4" i="3"/>
  <c r="M45" i="3"/>
  <c r="M52" i="3"/>
  <c r="M2" i="3"/>
  <c r="M12" i="3"/>
  <c r="M33" i="3"/>
  <c r="M42" i="3"/>
  <c r="M7" i="3"/>
  <c r="M27" i="3"/>
  <c r="M37" i="3"/>
  <c r="M32" i="3"/>
  <c r="M26" i="3"/>
  <c r="M29" i="3"/>
  <c r="M40" i="3"/>
  <c r="M13" i="3"/>
  <c r="M18" i="3"/>
  <c r="M23" i="3"/>
  <c r="M25" i="3"/>
  <c r="M14" i="3"/>
  <c r="M21" i="3"/>
  <c r="M54" i="3"/>
  <c r="M44" i="3"/>
  <c r="M39" i="3"/>
  <c r="M55" i="3"/>
  <c r="M36" i="3"/>
  <c r="M43" i="3"/>
  <c r="M46" i="3"/>
  <c r="M16" i="3"/>
  <c r="M17" i="3"/>
  <c r="M5" i="3"/>
  <c r="M10" i="3"/>
  <c r="M48" i="3"/>
  <c r="M53" i="3"/>
  <c r="M3" i="3"/>
  <c r="M19" i="3"/>
  <c r="M6" i="3"/>
  <c r="M8" i="3" l="1"/>
  <c r="L22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<sst xmlns="http://schemas.openxmlformats.org/spreadsheetml/2006/main" count="319" uniqueCount="100">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</sst>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  <font>
      <b/>
      <sz val="8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1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2" fillId="5" borderId="3" xfId="0" applyFont="1" applyFill="1" applyBorder="1" applyAlignment="1">
      <alignment horizontal="right" vertical="top" wrapText="1"/>
    </xf>
    <xf numFmtId="0" fontId="14" fillId="6" borderId="3" xfId="0" applyFont="1" applyFill="1" applyBorder="1" applyAlignment="1">
      <alignment horizontal="right" vertical="top" wrapText="1"/>
    </xf>
    <xf numFmtId="0" fontId="4" fillId="2" borderId="4" xfId="3" applyFill="1" applyBorder="1" applyAlignment="1">
      <alignment horizontal="left" vertical="top" wrapText="1"/>
    </xf>
    <xf numFmtId="0" fontId="13" fillId="2" borderId="7" xfId="0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orldometers.info/coronavirus/usa/washington/" TargetMode="External"/><Relationship Id="rId3" Type="http://schemas.openxmlformats.org/officeDocument/2006/relationships/hyperlink" Target="https://www.worldometers.info/coronavirus/usa/pennsylvania/" TargetMode="External"/><Relationship Id="rId7" Type="http://schemas.openxmlformats.org/officeDocument/2006/relationships/hyperlink" Target="https://www.worldometers.info/coronavirus/usa/ohio/" TargetMode="External"/><Relationship Id="rId2" Type="http://schemas.openxmlformats.org/officeDocument/2006/relationships/hyperlink" Target="https://www.worldometers.info/coronavirus/usa/california/" TargetMode="External"/><Relationship Id="rId1" Type="http://schemas.openxmlformats.org/officeDocument/2006/relationships/hyperlink" Target="https://www.worldometers.info/coronavirus/usa/new-jersey/" TargetMode="External"/><Relationship Id="rId6" Type="http://schemas.openxmlformats.org/officeDocument/2006/relationships/hyperlink" Target="https://www.worldometers.info/coronavirus/usa/louisiana/" TargetMode="External"/><Relationship Id="rId5" Type="http://schemas.openxmlformats.org/officeDocument/2006/relationships/hyperlink" Target="https://www.worldometers.info/coronavirus/usa/texas/" TargetMode="External"/><Relationship Id="rId4" Type="http://schemas.openxmlformats.org/officeDocument/2006/relationships/hyperlink" Target="https://www.worldometers.info/coronavirus/usa/florida/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25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9" t="s">
        <v>68</v>
      </c>
      <c r="L1" s="59"/>
      <c r="M1" s="59"/>
      <c r="N1" s="6">
        <v>1.4999999999999999E-2</v>
      </c>
      <c r="O1" s="6"/>
      <c r="P1" s="60" t="s">
        <v>77</v>
      </c>
      <c r="Q1" s="60"/>
      <c r="R1" s="60"/>
      <c r="S1" s="60"/>
      <c r="T1" s="60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327374</v>
      </c>
      <c r="C5" s="2"/>
      <c r="D5" s="1">
        <v>24944</v>
      </c>
      <c r="E5" s="2"/>
      <c r="F5" s="1">
        <v>249085</v>
      </c>
      <c r="G5" s="1">
        <v>16687</v>
      </c>
      <c r="H5" s="1">
        <v>1271</v>
      </c>
      <c r="I5" s="1">
        <v>1007310</v>
      </c>
      <c r="J5" s="1">
        <v>51345</v>
      </c>
      <c r="K5" s="7"/>
      <c r="L5" s="26">
        <f t="shared" ref="L5:L35" si="0">D5/B5</f>
        <v>7.6194199905917998E-2</v>
      </c>
      <c r="M5" s="4">
        <f t="shared" ref="M5:M35" si="1">D5/$N$1</f>
        <v>1662933.3333333335</v>
      </c>
      <c r="N5" s="5">
        <f t="shared" ref="N5:N35" si="2">ABS(F5-M5)/M5</f>
        <v>0.85021347819114823</v>
      </c>
      <c r="O5" s="5"/>
      <c r="P5" s="22">
        <f t="shared" ref="P5:P35" si="3">$P$2*$M5</f>
        <v>249440</v>
      </c>
      <c r="Q5" s="22">
        <f t="shared" ref="Q5:Q35" si="4">$Q$2*$M5</f>
        <v>997760</v>
      </c>
      <c r="R5" s="22">
        <f t="shared" ref="R5:R35" si="5">$R$2*$M5</f>
        <v>415733.33333333337</v>
      </c>
      <c r="S5" s="22">
        <f t="shared" ref="S5:S35" si="6">$S$2*$M5</f>
        <v>207866.66666666669</v>
      </c>
      <c r="T5" s="22">
        <f t="shared" ref="T5:T35" si="7">$T$2*$M5</f>
        <v>24944</v>
      </c>
      <c r="U5" s="19">
        <f t="shared" ref="U5:U35" si="8">M5-T5</f>
        <v>1637989.3333333335</v>
      </c>
    </row>
    <row r="6" spans="1:21" ht="15" thickBot="1" x14ac:dyDescent="0.4">
      <c r="A6" s="57" t="s">
        <v>8</v>
      </c>
      <c r="B6" s="1">
        <v>129345</v>
      </c>
      <c r="C6" s="2"/>
      <c r="D6" s="1">
        <v>7951</v>
      </c>
      <c r="E6" s="2"/>
      <c r="F6" s="1">
        <v>120123</v>
      </c>
      <c r="G6" s="1">
        <v>14563</v>
      </c>
      <c r="H6" s="2">
        <v>895</v>
      </c>
      <c r="I6" s="1">
        <v>275900</v>
      </c>
      <c r="J6" s="1">
        <v>31063</v>
      </c>
      <c r="K6" s="8"/>
      <c r="L6" s="26">
        <f t="shared" si="0"/>
        <v>6.1471259035911711E-2</v>
      </c>
      <c r="M6" s="4">
        <f t="shared" si="1"/>
        <v>530066.66666666674</v>
      </c>
      <c r="N6" s="5">
        <f t="shared" si="2"/>
        <v>0.77338133568104639</v>
      </c>
      <c r="O6" s="5"/>
      <c r="P6" s="22">
        <f t="shared" si="3"/>
        <v>79510.000000000015</v>
      </c>
      <c r="Q6" s="22">
        <f t="shared" si="4"/>
        <v>318040.00000000006</v>
      </c>
      <c r="R6" s="22">
        <f t="shared" si="5"/>
        <v>132516.66666666669</v>
      </c>
      <c r="S6" s="22">
        <f t="shared" si="6"/>
        <v>66258.333333333343</v>
      </c>
      <c r="T6" s="22">
        <f t="shared" si="7"/>
        <v>7951.0000000000009</v>
      </c>
      <c r="U6" s="19">
        <f t="shared" si="8"/>
        <v>522115.66666666674</v>
      </c>
    </row>
    <row r="7" spans="1:21" ht="15" thickBot="1" x14ac:dyDescent="0.4">
      <c r="A7" s="3" t="s">
        <v>17</v>
      </c>
      <c r="B7" s="1">
        <v>69087</v>
      </c>
      <c r="C7" s="2"/>
      <c r="D7" s="1">
        <v>4090</v>
      </c>
      <c r="E7" s="2"/>
      <c r="F7" s="1">
        <v>56879</v>
      </c>
      <c r="G7" s="1">
        <v>10115</v>
      </c>
      <c r="H7" s="2">
        <v>599</v>
      </c>
      <c r="I7" s="1">
        <v>324268</v>
      </c>
      <c r="J7" s="1">
        <v>47476</v>
      </c>
      <c r="K7" s="7"/>
      <c r="L7" s="26">
        <f t="shared" si="0"/>
        <v>5.9200717935356868E-2</v>
      </c>
      <c r="M7" s="4">
        <f t="shared" si="1"/>
        <v>272666.66666666669</v>
      </c>
      <c r="N7" s="5">
        <f t="shared" si="2"/>
        <v>0.79139731051344742</v>
      </c>
      <c r="O7" s="5"/>
      <c r="P7" s="22">
        <f t="shared" si="3"/>
        <v>40900</v>
      </c>
      <c r="Q7" s="22">
        <f t="shared" si="4"/>
        <v>163600</v>
      </c>
      <c r="R7" s="22">
        <f t="shared" si="5"/>
        <v>68166.666666666672</v>
      </c>
      <c r="S7" s="22">
        <f t="shared" si="6"/>
        <v>34083.333333333336</v>
      </c>
      <c r="T7" s="22">
        <f t="shared" si="7"/>
        <v>4090</v>
      </c>
      <c r="U7" s="19">
        <f t="shared" si="8"/>
        <v>268576.66666666669</v>
      </c>
    </row>
    <row r="8" spans="1:21" ht="15" thickBot="1" x14ac:dyDescent="0.4">
      <c r="A8" s="3" t="s">
        <v>12</v>
      </c>
      <c r="B8" s="1">
        <v>63840</v>
      </c>
      <c r="C8" s="2"/>
      <c r="D8" s="1">
        <v>2662</v>
      </c>
      <c r="E8" s="2"/>
      <c r="F8" s="1">
        <v>60533</v>
      </c>
      <c r="G8" s="1">
        <v>4979</v>
      </c>
      <c r="H8" s="2">
        <v>208</v>
      </c>
      <c r="I8" s="1">
        <v>333147</v>
      </c>
      <c r="J8" s="1">
        <v>25983</v>
      </c>
      <c r="K8" s="7"/>
      <c r="L8" s="26">
        <f t="shared" si="0"/>
        <v>4.1697994987468671E-2</v>
      </c>
      <c r="M8" s="4">
        <f t="shared" si="1"/>
        <v>177466.66666666669</v>
      </c>
      <c r="N8" s="5">
        <f t="shared" si="2"/>
        <v>0.65890495867768595</v>
      </c>
      <c r="O8" s="5"/>
      <c r="P8" s="22">
        <f t="shared" si="3"/>
        <v>26620.000000000004</v>
      </c>
      <c r="Q8" s="22">
        <f t="shared" si="4"/>
        <v>106480.00000000001</v>
      </c>
      <c r="R8" s="22">
        <f t="shared" si="5"/>
        <v>44366.666666666672</v>
      </c>
      <c r="S8" s="22">
        <f t="shared" si="6"/>
        <v>22183.333333333336</v>
      </c>
      <c r="T8" s="22">
        <f t="shared" si="7"/>
        <v>2662</v>
      </c>
      <c r="U8" s="19">
        <f t="shared" si="8"/>
        <v>174804.66666666669</v>
      </c>
    </row>
    <row r="9" spans="1:21" ht="15" thickBot="1" x14ac:dyDescent="0.4">
      <c r="A9" s="57" t="s">
        <v>10</v>
      </c>
      <c r="B9" s="1">
        <v>56167</v>
      </c>
      <c r="C9" s="55">
        <v>78</v>
      </c>
      <c r="D9" s="1">
        <v>2287</v>
      </c>
      <c r="E9" s="56">
        <v>4</v>
      </c>
      <c r="F9" s="1">
        <v>46316</v>
      </c>
      <c r="G9" s="1">
        <v>1435</v>
      </c>
      <c r="H9" s="2">
        <v>58</v>
      </c>
      <c r="I9" s="1">
        <v>750287</v>
      </c>
      <c r="J9" s="1">
        <v>19165</v>
      </c>
      <c r="K9" s="8"/>
      <c r="L9" s="26">
        <f t="shared" si="0"/>
        <v>4.0717859241191444E-2</v>
      </c>
      <c r="M9" s="4">
        <f t="shared" si="1"/>
        <v>152466.66666666669</v>
      </c>
      <c r="N9" s="5">
        <f t="shared" si="2"/>
        <v>0.69622212505465675</v>
      </c>
      <c r="O9" s="5"/>
      <c r="P9" s="22">
        <f t="shared" si="3"/>
        <v>22870.000000000004</v>
      </c>
      <c r="Q9" s="22">
        <f t="shared" si="4"/>
        <v>91480.000000000015</v>
      </c>
      <c r="R9" s="22">
        <f t="shared" si="5"/>
        <v>38116.666666666672</v>
      </c>
      <c r="S9" s="22">
        <f t="shared" si="6"/>
        <v>19058.333333333336</v>
      </c>
      <c r="T9" s="22">
        <f t="shared" si="7"/>
        <v>2287</v>
      </c>
      <c r="U9" s="19">
        <f t="shared" si="8"/>
        <v>150179.66666666669</v>
      </c>
    </row>
    <row r="10" spans="1:21" ht="15" thickBot="1" x14ac:dyDescent="0.4">
      <c r="A10" s="57" t="s">
        <v>19</v>
      </c>
      <c r="B10" s="1">
        <v>52922</v>
      </c>
      <c r="C10" s="2"/>
      <c r="D10" s="1">
        <v>2850</v>
      </c>
      <c r="E10" s="2"/>
      <c r="F10" s="1">
        <v>49089</v>
      </c>
      <c r="G10" s="1">
        <v>4137</v>
      </c>
      <c r="H10" s="2">
        <v>223</v>
      </c>
      <c r="I10" s="1">
        <v>245590</v>
      </c>
      <c r="J10" s="1">
        <v>19200</v>
      </c>
      <c r="K10" s="8"/>
      <c r="L10" s="26">
        <f t="shared" si="0"/>
        <v>5.3852840028721517E-2</v>
      </c>
      <c r="M10" s="4">
        <f t="shared" si="1"/>
        <v>190000</v>
      </c>
      <c r="N10" s="5">
        <f t="shared" si="2"/>
        <v>0.74163684210526315</v>
      </c>
      <c r="O10" s="5"/>
      <c r="P10" s="22">
        <f t="shared" si="3"/>
        <v>28500</v>
      </c>
      <c r="Q10" s="22">
        <f t="shared" si="4"/>
        <v>114000</v>
      </c>
      <c r="R10" s="22">
        <f t="shared" si="5"/>
        <v>47500</v>
      </c>
      <c r="S10" s="22">
        <f t="shared" si="6"/>
        <v>23750</v>
      </c>
      <c r="T10" s="22">
        <f t="shared" si="7"/>
        <v>2850</v>
      </c>
      <c r="U10" s="19">
        <f t="shared" si="8"/>
        <v>187150</v>
      </c>
    </row>
    <row r="11" spans="1:21" ht="15" thickBot="1" x14ac:dyDescent="0.4">
      <c r="A11" s="3" t="s">
        <v>11</v>
      </c>
      <c r="B11" s="1">
        <v>43950</v>
      </c>
      <c r="C11" s="2"/>
      <c r="D11" s="1">
        <v>4135</v>
      </c>
      <c r="E11" s="2"/>
      <c r="F11" s="1">
        <v>24156</v>
      </c>
      <c r="G11" s="1">
        <v>4414</v>
      </c>
      <c r="H11" s="2">
        <v>415</v>
      </c>
      <c r="I11" s="1">
        <v>229183</v>
      </c>
      <c r="J11" s="1">
        <v>23016</v>
      </c>
      <c r="K11" s="7"/>
      <c r="L11" s="26">
        <f t="shared" si="0"/>
        <v>9.408418657565415E-2</v>
      </c>
      <c r="M11" s="4">
        <f t="shared" si="1"/>
        <v>275666.66666666669</v>
      </c>
      <c r="N11" s="5">
        <f t="shared" si="2"/>
        <v>0.91237243047158401</v>
      </c>
      <c r="O11" s="5"/>
      <c r="P11" s="22">
        <f t="shared" si="3"/>
        <v>41350</v>
      </c>
      <c r="Q11" s="22">
        <f t="shared" si="4"/>
        <v>165400</v>
      </c>
      <c r="R11" s="22">
        <f t="shared" si="5"/>
        <v>68916.666666666672</v>
      </c>
      <c r="S11" s="22">
        <f t="shared" si="6"/>
        <v>34458.333333333336</v>
      </c>
      <c r="T11" s="22">
        <f t="shared" si="7"/>
        <v>4135</v>
      </c>
      <c r="U11" s="19">
        <f t="shared" si="8"/>
        <v>271531.66666666669</v>
      </c>
    </row>
    <row r="12" spans="1:21" ht="15" thickBot="1" x14ac:dyDescent="0.4">
      <c r="A12" s="57" t="s">
        <v>13</v>
      </c>
      <c r="B12" s="1">
        <v>36897</v>
      </c>
      <c r="C12" s="2"/>
      <c r="D12" s="1">
        <v>1399</v>
      </c>
      <c r="E12" s="2"/>
      <c r="F12" s="1">
        <v>34812</v>
      </c>
      <c r="G12" s="1">
        <v>1791</v>
      </c>
      <c r="H12" s="2">
        <v>68</v>
      </c>
      <c r="I12" s="1">
        <v>445995</v>
      </c>
      <c r="J12" s="1">
        <v>21652</v>
      </c>
      <c r="K12" s="8"/>
      <c r="L12" s="26">
        <f t="shared" si="0"/>
        <v>3.7916361763829037E-2</v>
      </c>
      <c r="M12" s="4">
        <f t="shared" si="1"/>
        <v>93266.666666666672</v>
      </c>
      <c r="N12" s="5">
        <f t="shared" si="2"/>
        <v>0.62674767691208011</v>
      </c>
      <c r="O12" s="5"/>
      <c r="P12" s="22">
        <f t="shared" si="3"/>
        <v>13990</v>
      </c>
      <c r="Q12" s="22">
        <f t="shared" si="4"/>
        <v>55960</v>
      </c>
      <c r="R12" s="22">
        <f t="shared" si="5"/>
        <v>23316.666666666668</v>
      </c>
      <c r="S12" s="22">
        <f t="shared" si="6"/>
        <v>11658.333333333334</v>
      </c>
      <c r="T12" s="22">
        <f t="shared" si="7"/>
        <v>1399</v>
      </c>
      <c r="U12" s="19">
        <f t="shared" si="8"/>
        <v>91867.666666666672</v>
      </c>
    </row>
    <row r="13" spans="1:21" ht="15" thickBot="1" x14ac:dyDescent="0.4">
      <c r="A13" s="57" t="s">
        <v>15</v>
      </c>
      <c r="B13" s="1">
        <v>33058</v>
      </c>
      <c r="C13" s="55">
        <v>31</v>
      </c>
      <c r="D13" s="2">
        <v>915</v>
      </c>
      <c r="E13" s="2"/>
      <c r="F13" s="1">
        <v>15522</v>
      </c>
      <c r="G13" s="1">
        <v>1186</v>
      </c>
      <c r="H13" s="2">
        <v>33</v>
      </c>
      <c r="I13" s="1">
        <v>407528</v>
      </c>
      <c r="J13" s="1">
        <v>14614</v>
      </c>
      <c r="K13" s="8"/>
      <c r="L13" s="26">
        <f t="shared" si="0"/>
        <v>2.7678625446185493E-2</v>
      </c>
      <c r="M13" s="4">
        <f t="shared" si="1"/>
        <v>61000</v>
      </c>
      <c r="N13" s="5">
        <f t="shared" si="2"/>
        <v>0.74554098360655741</v>
      </c>
      <c r="O13" s="5"/>
      <c r="P13" s="22">
        <f t="shared" si="3"/>
        <v>9150</v>
      </c>
      <c r="Q13" s="22">
        <f t="shared" si="4"/>
        <v>36600</v>
      </c>
      <c r="R13" s="22">
        <f t="shared" si="5"/>
        <v>15250</v>
      </c>
      <c r="S13" s="22">
        <f t="shared" si="6"/>
        <v>7625</v>
      </c>
      <c r="T13" s="22">
        <f t="shared" si="7"/>
        <v>915</v>
      </c>
      <c r="U13" s="19">
        <f t="shared" si="8"/>
        <v>60085</v>
      </c>
    </row>
    <row r="14" spans="1:21" ht="15" thickBot="1" x14ac:dyDescent="0.4">
      <c r="A14" s="3" t="s">
        <v>23</v>
      </c>
      <c r="B14" s="1">
        <v>30173</v>
      </c>
      <c r="C14" s="2"/>
      <c r="D14" s="1">
        <v>2556</v>
      </c>
      <c r="E14" s="2"/>
      <c r="F14" s="1">
        <v>27552</v>
      </c>
      <c r="G14" s="1">
        <v>8425</v>
      </c>
      <c r="H14" s="2">
        <v>714</v>
      </c>
      <c r="I14" s="1">
        <v>105330</v>
      </c>
      <c r="J14" s="1">
        <v>29409</v>
      </c>
      <c r="K14" s="7"/>
      <c r="L14" s="26">
        <f t="shared" si="0"/>
        <v>8.4711497033771913E-2</v>
      </c>
      <c r="M14" s="4">
        <f t="shared" si="1"/>
        <v>170400</v>
      </c>
      <c r="N14" s="5">
        <f t="shared" si="2"/>
        <v>0.83830985915492962</v>
      </c>
      <c r="O14" s="5"/>
      <c r="P14" s="22">
        <f t="shared" si="3"/>
        <v>25560</v>
      </c>
      <c r="Q14" s="22">
        <f t="shared" si="4"/>
        <v>102240</v>
      </c>
      <c r="R14" s="22">
        <f t="shared" si="5"/>
        <v>42600</v>
      </c>
      <c r="S14" s="22">
        <f t="shared" si="6"/>
        <v>21300</v>
      </c>
      <c r="T14" s="22">
        <f t="shared" si="7"/>
        <v>2556</v>
      </c>
      <c r="U14" s="19">
        <f t="shared" si="8"/>
        <v>167844</v>
      </c>
    </row>
    <row r="15" spans="1:21" ht="15" thickBot="1" x14ac:dyDescent="0.4">
      <c r="A15" s="57" t="s">
        <v>14</v>
      </c>
      <c r="B15" s="1">
        <v>29673</v>
      </c>
      <c r="C15" s="2"/>
      <c r="D15" s="1">
        <v>2064</v>
      </c>
      <c r="E15" s="2"/>
      <c r="F15" s="1">
        <v>10306</v>
      </c>
      <c r="G15" s="1">
        <v>6363</v>
      </c>
      <c r="H15" s="2">
        <v>443</v>
      </c>
      <c r="I15" s="1">
        <v>180931</v>
      </c>
      <c r="J15" s="1">
        <v>38796</v>
      </c>
      <c r="K15" s="7"/>
      <c r="L15" s="26">
        <f t="shared" si="0"/>
        <v>6.9558184207865734E-2</v>
      </c>
      <c r="M15" s="4">
        <f t="shared" si="1"/>
        <v>137600</v>
      </c>
      <c r="N15" s="5">
        <f t="shared" si="2"/>
        <v>0.92510174418604652</v>
      </c>
      <c r="O15" s="5"/>
      <c r="P15" s="22">
        <f t="shared" si="3"/>
        <v>20640</v>
      </c>
      <c r="Q15" s="22">
        <f t="shared" si="4"/>
        <v>82560</v>
      </c>
      <c r="R15" s="22">
        <f t="shared" si="5"/>
        <v>34400</v>
      </c>
      <c r="S15" s="22">
        <f t="shared" si="6"/>
        <v>17200</v>
      </c>
      <c r="T15" s="22">
        <f t="shared" si="7"/>
        <v>2064</v>
      </c>
      <c r="U15" s="19">
        <f t="shared" si="8"/>
        <v>135536</v>
      </c>
    </row>
    <row r="16" spans="1:21" ht="15" thickBot="1" x14ac:dyDescent="0.4">
      <c r="A16" s="3" t="s">
        <v>16</v>
      </c>
      <c r="B16" s="1">
        <v>29438</v>
      </c>
      <c r="C16" s="2"/>
      <c r="D16" s="1">
        <v>1246</v>
      </c>
      <c r="E16" s="2"/>
      <c r="F16" s="1">
        <v>27852</v>
      </c>
      <c r="G16" s="1">
        <v>2859</v>
      </c>
      <c r="H16" s="2">
        <v>121</v>
      </c>
      <c r="I16" s="1">
        <v>183012</v>
      </c>
      <c r="J16" s="1">
        <v>17772</v>
      </c>
      <c r="K16" s="8"/>
      <c r="L16" s="26">
        <f t="shared" si="0"/>
        <v>4.2326244989469394E-2</v>
      </c>
      <c r="M16" s="4">
        <f t="shared" si="1"/>
        <v>83066.666666666672</v>
      </c>
      <c r="N16" s="5">
        <f t="shared" si="2"/>
        <v>0.66470304975922956</v>
      </c>
      <c r="O16" s="5"/>
      <c r="P16" s="22">
        <f t="shared" si="3"/>
        <v>12460</v>
      </c>
      <c r="Q16" s="22">
        <f t="shared" si="4"/>
        <v>49840</v>
      </c>
      <c r="R16" s="22">
        <f t="shared" si="5"/>
        <v>20766.666666666668</v>
      </c>
      <c r="S16" s="22">
        <f t="shared" si="6"/>
        <v>10383.333333333334</v>
      </c>
      <c r="T16" s="22">
        <f t="shared" si="7"/>
        <v>1246</v>
      </c>
      <c r="U16" s="19">
        <f t="shared" si="8"/>
        <v>81820.666666666672</v>
      </c>
    </row>
    <row r="17" spans="1:21" ht="15" thickBot="1" x14ac:dyDescent="0.4">
      <c r="A17" s="3" t="s">
        <v>26</v>
      </c>
      <c r="B17" s="1">
        <v>26408</v>
      </c>
      <c r="C17" s="2"/>
      <c r="D17" s="1">
        <v>1317</v>
      </c>
      <c r="E17" s="2"/>
      <c r="F17" s="1">
        <v>23574</v>
      </c>
      <c r="G17" s="1">
        <v>4399</v>
      </c>
      <c r="H17" s="2">
        <v>219</v>
      </c>
      <c r="I17" s="1">
        <v>136995</v>
      </c>
      <c r="J17" s="1">
        <v>22819</v>
      </c>
      <c r="K17" s="8"/>
      <c r="L17" s="26">
        <f t="shared" si="0"/>
        <v>4.9871251136019389E-2</v>
      </c>
      <c r="M17" s="4">
        <f t="shared" si="1"/>
        <v>87800</v>
      </c>
      <c r="N17" s="5">
        <f t="shared" si="2"/>
        <v>0.73150341685649201</v>
      </c>
      <c r="O17" s="5"/>
      <c r="P17" s="22">
        <f t="shared" si="3"/>
        <v>13170</v>
      </c>
      <c r="Q17" s="22">
        <f t="shared" si="4"/>
        <v>52680</v>
      </c>
      <c r="R17" s="22">
        <f t="shared" si="5"/>
        <v>21950</v>
      </c>
      <c r="S17" s="22">
        <f t="shared" si="6"/>
        <v>10975</v>
      </c>
      <c r="T17" s="22">
        <f t="shared" si="7"/>
        <v>1317</v>
      </c>
      <c r="U17" s="19">
        <f t="shared" si="8"/>
        <v>86483</v>
      </c>
    </row>
    <row r="18" spans="1:21" ht="15" thickBot="1" x14ac:dyDescent="0.4">
      <c r="A18" s="3" t="s">
        <v>27</v>
      </c>
      <c r="B18" s="1">
        <v>20507</v>
      </c>
      <c r="C18" s="2"/>
      <c r="D18" s="1">
        <v>1264</v>
      </c>
      <c r="E18" s="2"/>
      <c r="F18" s="1">
        <v>19229</v>
      </c>
      <c r="G18" s="1">
        <v>3090</v>
      </c>
      <c r="H18" s="2">
        <v>190</v>
      </c>
      <c r="I18" s="1">
        <v>113297</v>
      </c>
      <c r="J18" s="1">
        <v>17069</v>
      </c>
      <c r="K18" s="7"/>
      <c r="L18" s="26">
        <f t="shared" si="0"/>
        <v>6.1637489637684693E-2</v>
      </c>
      <c r="M18" s="4">
        <f t="shared" si="1"/>
        <v>84266.666666666672</v>
      </c>
      <c r="N18" s="5">
        <f t="shared" si="2"/>
        <v>0.77180775316455696</v>
      </c>
      <c r="O18" s="5"/>
      <c r="P18" s="22">
        <f t="shared" si="3"/>
        <v>12640</v>
      </c>
      <c r="Q18" s="22">
        <f t="shared" si="4"/>
        <v>50560</v>
      </c>
      <c r="R18" s="22">
        <f t="shared" si="5"/>
        <v>21066.666666666668</v>
      </c>
      <c r="S18" s="22">
        <f t="shared" si="6"/>
        <v>10533.333333333334</v>
      </c>
      <c r="T18" s="22">
        <f t="shared" si="7"/>
        <v>1264</v>
      </c>
      <c r="U18" s="19">
        <f t="shared" si="8"/>
        <v>83002.666666666672</v>
      </c>
    </row>
    <row r="19" spans="1:21" ht="15" thickBot="1" x14ac:dyDescent="0.4">
      <c r="A19" s="57" t="s">
        <v>21</v>
      </c>
      <c r="B19" s="1">
        <v>20476</v>
      </c>
      <c r="C19" s="2"/>
      <c r="D19" s="1">
        <v>1058</v>
      </c>
      <c r="E19" s="2"/>
      <c r="F19" s="1">
        <v>18970</v>
      </c>
      <c r="G19" s="1">
        <v>1759</v>
      </c>
      <c r="H19" s="2">
        <v>91</v>
      </c>
      <c r="I19" s="1">
        <v>154290</v>
      </c>
      <c r="J19" s="1">
        <v>13253</v>
      </c>
      <c r="K19" s="7"/>
      <c r="L19" s="26">
        <f t="shared" si="0"/>
        <v>5.167024809533112E-2</v>
      </c>
      <c r="M19" s="4">
        <f t="shared" si="1"/>
        <v>70533.333333333343</v>
      </c>
      <c r="N19" s="5">
        <f t="shared" si="2"/>
        <v>0.73104914933837428</v>
      </c>
      <c r="O19" s="5"/>
      <c r="P19" s="22">
        <f t="shared" si="3"/>
        <v>10580.000000000002</v>
      </c>
      <c r="Q19" s="22">
        <f t="shared" si="4"/>
        <v>42320.000000000007</v>
      </c>
      <c r="R19" s="22">
        <f t="shared" si="5"/>
        <v>17633.333333333336</v>
      </c>
      <c r="S19" s="22">
        <f t="shared" si="6"/>
        <v>8816.6666666666679</v>
      </c>
      <c r="T19" s="22">
        <f t="shared" si="7"/>
        <v>1058</v>
      </c>
      <c r="U19" s="19">
        <f t="shared" si="8"/>
        <v>69475.333333333343</v>
      </c>
    </row>
    <row r="20" spans="1:21" ht="15" thickBot="1" x14ac:dyDescent="0.4">
      <c r="A20" s="3" t="s">
        <v>29</v>
      </c>
      <c r="B20" s="1">
        <v>19492</v>
      </c>
      <c r="C20" s="2"/>
      <c r="D20" s="2">
        <v>684</v>
      </c>
      <c r="E20" s="2"/>
      <c r="F20" s="1">
        <v>16311</v>
      </c>
      <c r="G20" s="1">
        <v>2317</v>
      </c>
      <c r="H20" s="2">
        <v>81</v>
      </c>
      <c r="I20" s="1">
        <v>122788</v>
      </c>
      <c r="J20" s="1">
        <v>14594</v>
      </c>
      <c r="K20" s="7"/>
      <c r="L20" s="26">
        <f t="shared" si="0"/>
        <v>3.509131951569875E-2</v>
      </c>
      <c r="M20" s="4">
        <f t="shared" si="1"/>
        <v>45600</v>
      </c>
      <c r="N20" s="5">
        <f t="shared" si="2"/>
        <v>0.6423026315789474</v>
      </c>
      <c r="O20" s="5"/>
      <c r="P20" s="22">
        <f t="shared" si="3"/>
        <v>6840</v>
      </c>
      <c r="Q20" s="22">
        <f t="shared" si="4"/>
        <v>27360</v>
      </c>
      <c r="R20" s="22">
        <f t="shared" si="5"/>
        <v>11400</v>
      </c>
      <c r="S20" s="22">
        <f t="shared" si="6"/>
        <v>5700</v>
      </c>
      <c r="T20" s="22">
        <f t="shared" si="7"/>
        <v>684</v>
      </c>
      <c r="U20" s="19">
        <f t="shared" si="8"/>
        <v>44916</v>
      </c>
    </row>
    <row r="21" spans="1:21" ht="15" thickBot="1" x14ac:dyDescent="0.4">
      <c r="A21" s="3" t="s">
        <v>18</v>
      </c>
      <c r="B21" s="1">
        <v>16907</v>
      </c>
      <c r="C21" s="2"/>
      <c r="D21" s="2">
        <v>851</v>
      </c>
      <c r="E21" s="2"/>
      <c r="F21" s="1">
        <v>15497</v>
      </c>
      <c r="G21" s="1">
        <v>3057</v>
      </c>
      <c r="H21" s="2">
        <v>154</v>
      </c>
      <c r="I21" s="1">
        <v>83266</v>
      </c>
      <c r="J21" s="1">
        <v>15054</v>
      </c>
      <c r="K21" s="8"/>
      <c r="L21" s="26">
        <f t="shared" si="0"/>
        <v>5.0334181108416635E-2</v>
      </c>
      <c r="M21" s="4">
        <f t="shared" si="1"/>
        <v>56733.333333333336</v>
      </c>
      <c r="N21" s="5">
        <f t="shared" si="2"/>
        <v>0.72684488836662753</v>
      </c>
      <c r="O21" s="5"/>
      <c r="P21" s="22">
        <f t="shared" si="3"/>
        <v>8510</v>
      </c>
      <c r="Q21" s="22">
        <f t="shared" si="4"/>
        <v>34040</v>
      </c>
      <c r="R21" s="22">
        <f t="shared" si="5"/>
        <v>14183.333333333334</v>
      </c>
      <c r="S21" s="22">
        <f t="shared" si="6"/>
        <v>7091.666666666667</v>
      </c>
      <c r="T21" s="22">
        <f t="shared" si="7"/>
        <v>851</v>
      </c>
      <c r="U21" s="19">
        <f t="shared" si="8"/>
        <v>55882.333333333336</v>
      </c>
    </row>
    <row r="22" spans="1:21" ht="15" thickBot="1" x14ac:dyDescent="0.4">
      <c r="A22" s="57" t="s">
        <v>9</v>
      </c>
      <c r="B22" s="1">
        <v>16136</v>
      </c>
      <c r="C22" s="2"/>
      <c r="D22" s="2">
        <v>846</v>
      </c>
      <c r="E22" s="2"/>
      <c r="F22" s="1">
        <v>12858</v>
      </c>
      <c r="G22" s="1">
        <v>2212</v>
      </c>
      <c r="H22" s="2">
        <v>116</v>
      </c>
      <c r="I22" s="1">
        <v>216320</v>
      </c>
      <c r="J22" s="1">
        <v>29656</v>
      </c>
      <c r="K22" s="8"/>
      <c r="L22" s="26">
        <f t="shared" si="0"/>
        <v>5.242935052057511E-2</v>
      </c>
      <c r="M22" s="4">
        <f t="shared" si="1"/>
        <v>56400</v>
      </c>
      <c r="N22" s="5">
        <f t="shared" si="2"/>
        <v>0.77202127659574471</v>
      </c>
      <c r="O22" s="5"/>
      <c r="P22" s="22">
        <f t="shared" si="3"/>
        <v>8460</v>
      </c>
      <c r="Q22" s="22">
        <f t="shared" si="4"/>
        <v>33840</v>
      </c>
      <c r="R22" s="22">
        <f t="shared" si="5"/>
        <v>14100</v>
      </c>
      <c r="S22" s="22">
        <f t="shared" si="6"/>
        <v>7050</v>
      </c>
      <c r="T22" s="22">
        <f t="shared" si="7"/>
        <v>846</v>
      </c>
      <c r="U22" s="19">
        <f t="shared" si="8"/>
        <v>55554</v>
      </c>
    </row>
    <row r="23" spans="1:21" ht="15" thickBot="1" x14ac:dyDescent="0.4">
      <c r="A23" s="3" t="s">
        <v>20</v>
      </c>
      <c r="B23" s="1">
        <v>13571</v>
      </c>
      <c r="C23" s="2"/>
      <c r="D23" s="2">
        <v>219</v>
      </c>
      <c r="E23" s="2"/>
      <c r="F23" s="1">
        <v>7271</v>
      </c>
      <c r="G23" s="1">
        <v>2040</v>
      </c>
      <c r="H23" s="2">
        <v>33</v>
      </c>
      <c r="I23" s="1">
        <v>211443</v>
      </c>
      <c r="J23" s="1">
        <v>31791</v>
      </c>
      <c r="K23" s="7"/>
      <c r="L23" s="26">
        <f t="shared" si="0"/>
        <v>1.6137351705843343E-2</v>
      </c>
      <c r="M23" s="4">
        <f t="shared" si="1"/>
        <v>14600</v>
      </c>
      <c r="N23" s="5">
        <f t="shared" si="2"/>
        <v>0.501986301369863</v>
      </c>
      <c r="O23" s="5"/>
      <c r="P23" s="22">
        <f t="shared" si="3"/>
        <v>2190</v>
      </c>
      <c r="Q23" s="22">
        <f t="shared" si="4"/>
        <v>8760</v>
      </c>
      <c r="R23" s="22">
        <f t="shared" si="5"/>
        <v>3650</v>
      </c>
      <c r="S23" s="22">
        <f t="shared" si="6"/>
        <v>1825</v>
      </c>
      <c r="T23" s="22">
        <f t="shared" si="7"/>
        <v>219</v>
      </c>
      <c r="U23" s="19">
        <f t="shared" si="8"/>
        <v>14381</v>
      </c>
    </row>
    <row r="24" spans="1:21" ht="15" thickBot="1" x14ac:dyDescent="0.4">
      <c r="A24" s="3" t="s">
        <v>24</v>
      </c>
      <c r="B24" s="1">
        <v>11972</v>
      </c>
      <c r="C24" s="2"/>
      <c r="D24" s="2">
        <v>442</v>
      </c>
      <c r="E24" s="2"/>
      <c r="F24" s="1">
        <v>9722</v>
      </c>
      <c r="G24" s="1">
        <v>1179</v>
      </c>
      <c r="H24" s="2">
        <v>44</v>
      </c>
      <c r="I24" s="1">
        <v>146439</v>
      </c>
      <c r="J24" s="1">
        <v>14419</v>
      </c>
      <c r="K24" s="7"/>
      <c r="L24" s="26">
        <f t="shared" si="0"/>
        <v>3.6919478783828931E-2</v>
      </c>
      <c r="M24" s="4">
        <f t="shared" si="1"/>
        <v>29466.666666666668</v>
      </c>
      <c r="N24" s="5">
        <f t="shared" si="2"/>
        <v>0.67006787330316742</v>
      </c>
      <c r="O24" s="5"/>
      <c r="P24" s="22">
        <f t="shared" si="3"/>
        <v>4420</v>
      </c>
      <c r="Q24" s="22">
        <f t="shared" si="4"/>
        <v>17680</v>
      </c>
      <c r="R24" s="22">
        <f t="shared" si="5"/>
        <v>7366.666666666667</v>
      </c>
      <c r="S24" s="22">
        <f t="shared" si="6"/>
        <v>3683.3333333333335</v>
      </c>
      <c r="T24" s="22">
        <f t="shared" si="7"/>
        <v>442</v>
      </c>
      <c r="U24" s="19">
        <f t="shared" si="8"/>
        <v>29024.666666666668</v>
      </c>
    </row>
    <row r="25" spans="1:21" ht="15" thickBot="1" x14ac:dyDescent="0.4">
      <c r="A25" s="3" t="s">
        <v>41</v>
      </c>
      <c r="B25" s="1">
        <v>9703</v>
      </c>
      <c r="C25" s="2"/>
      <c r="D25" s="2">
        <v>188</v>
      </c>
      <c r="E25" s="2"/>
      <c r="F25" s="1">
        <v>6029</v>
      </c>
      <c r="G25" s="1">
        <v>3098</v>
      </c>
      <c r="H25" s="2">
        <v>60</v>
      </c>
      <c r="I25" s="1">
        <v>57161</v>
      </c>
      <c r="J25" s="1">
        <v>18248</v>
      </c>
      <c r="K25" s="7"/>
      <c r="L25" s="26">
        <f t="shared" si="0"/>
        <v>1.9375450891476863E-2</v>
      </c>
      <c r="M25" s="4">
        <f t="shared" si="1"/>
        <v>12533.333333333334</v>
      </c>
      <c r="N25" s="5">
        <f t="shared" si="2"/>
        <v>0.51896276595744684</v>
      </c>
      <c r="O25" s="5"/>
      <c r="P25" s="22">
        <f t="shared" si="3"/>
        <v>1880</v>
      </c>
      <c r="Q25" s="22">
        <f t="shared" si="4"/>
        <v>7520</v>
      </c>
      <c r="R25" s="22">
        <f t="shared" si="5"/>
        <v>3133.3333333333335</v>
      </c>
      <c r="S25" s="22">
        <f t="shared" si="6"/>
        <v>1566.6666666666667</v>
      </c>
      <c r="T25" s="22">
        <f t="shared" si="7"/>
        <v>188</v>
      </c>
      <c r="U25" s="19">
        <f t="shared" si="8"/>
        <v>12345.333333333334</v>
      </c>
    </row>
    <row r="26" spans="1:21" ht="15" thickBot="1" x14ac:dyDescent="0.4">
      <c r="A26" s="3" t="s">
        <v>40</v>
      </c>
      <c r="B26" s="1">
        <v>9652</v>
      </c>
      <c r="C26" s="2"/>
      <c r="D26" s="2">
        <v>341</v>
      </c>
      <c r="E26" s="2"/>
      <c r="F26" s="1">
        <v>8969</v>
      </c>
      <c r="G26" s="1">
        <v>9135</v>
      </c>
      <c r="H26" s="2">
        <v>323</v>
      </c>
      <c r="I26" s="1">
        <v>74136</v>
      </c>
      <c r="J26" s="1">
        <v>70164</v>
      </c>
      <c r="K26" s="8"/>
      <c r="L26" s="26">
        <f t="shared" si="0"/>
        <v>3.5329465395772898E-2</v>
      </c>
      <c r="M26" s="4">
        <f t="shared" si="1"/>
        <v>22733.333333333336</v>
      </c>
      <c r="N26" s="5">
        <f t="shared" si="2"/>
        <v>0.60546920821114369</v>
      </c>
      <c r="O26" s="5"/>
      <c r="P26" s="22">
        <f t="shared" si="3"/>
        <v>3410.0000000000005</v>
      </c>
      <c r="Q26" s="22">
        <f t="shared" si="4"/>
        <v>13640.000000000002</v>
      </c>
      <c r="R26" s="22">
        <f t="shared" si="5"/>
        <v>5683.3333333333339</v>
      </c>
      <c r="S26" s="22">
        <f t="shared" si="6"/>
        <v>2841.666666666667</v>
      </c>
      <c r="T26" s="22">
        <f t="shared" si="7"/>
        <v>341</v>
      </c>
      <c r="U26" s="19">
        <f t="shared" si="8"/>
        <v>22392.333333333336</v>
      </c>
    </row>
    <row r="27" spans="1:21" ht="15" thickBot="1" x14ac:dyDescent="0.4">
      <c r="A27" s="3" t="s">
        <v>33</v>
      </c>
      <c r="B27" s="1">
        <v>8919</v>
      </c>
      <c r="C27" s="2"/>
      <c r="D27" s="2">
        <v>362</v>
      </c>
      <c r="E27" s="2"/>
      <c r="F27" s="1">
        <v>8487</v>
      </c>
      <c r="G27" s="1">
        <v>1284</v>
      </c>
      <c r="H27" s="2">
        <v>52</v>
      </c>
      <c r="I27" s="1">
        <v>85253</v>
      </c>
      <c r="J27" s="1">
        <v>12272</v>
      </c>
      <c r="K27" s="8"/>
      <c r="L27" s="26">
        <f t="shared" si="0"/>
        <v>4.0587509810516877E-2</v>
      </c>
      <c r="M27" s="4">
        <f t="shared" si="1"/>
        <v>24133.333333333336</v>
      </c>
      <c r="N27" s="5">
        <f t="shared" si="2"/>
        <v>0.64832872928176799</v>
      </c>
      <c r="O27" s="5"/>
      <c r="P27" s="22">
        <f t="shared" si="3"/>
        <v>3620.0000000000005</v>
      </c>
      <c r="Q27" s="22">
        <f t="shared" si="4"/>
        <v>14480.000000000002</v>
      </c>
      <c r="R27" s="22">
        <f t="shared" si="5"/>
        <v>6033.3333333333339</v>
      </c>
      <c r="S27" s="22">
        <f t="shared" si="6"/>
        <v>3016.666666666667</v>
      </c>
      <c r="T27" s="22">
        <f t="shared" si="7"/>
        <v>362</v>
      </c>
      <c r="U27" s="19">
        <f t="shared" si="8"/>
        <v>23771.333333333336</v>
      </c>
    </row>
    <row r="28" spans="1:21" ht="15" thickBot="1" x14ac:dyDescent="0.4">
      <c r="A28" s="3" t="s">
        <v>35</v>
      </c>
      <c r="B28" s="1">
        <v>8887</v>
      </c>
      <c r="C28" s="2"/>
      <c r="D28" s="2">
        <v>383</v>
      </c>
      <c r="E28" s="2"/>
      <c r="F28" s="1">
        <v>6517</v>
      </c>
      <c r="G28" s="1">
        <v>1459</v>
      </c>
      <c r="H28" s="2">
        <v>63</v>
      </c>
      <c r="I28" s="1">
        <v>91083</v>
      </c>
      <c r="J28" s="1">
        <v>14956</v>
      </c>
      <c r="K28" s="7"/>
      <c r="L28" s="26">
        <f t="shared" si="0"/>
        <v>4.3096658039833466E-2</v>
      </c>
      <c r="M28" s="4">
        <f t="shared" si="1"/>
        <v>25533.333333333336</v>
      </c>
      <c r="N28" s="5">
        <f t="shared" si="2"/>
        <v>0.74476501305483034</v>
      </c>
      <c r="O28" s="5"/>
      <c r="P28" s="22">
        <f t="shared" si="3"/>
        <v>3830</v>
      </c>
      <c r="Q28" s="22">
        <f t="shared" si="4"/>
        <v>15320</v>
      </c>
      <c r="R28" s="22">
        <f t="shared" si="5"/>
        <v>6383.3333333333339</v>
      </c>
      <c r="S28" s="22">
        <f t="shared" si="6"/>
        <v>3191.666666666667</v>
      </c>
      <c r="T28" s="22">
        <f t="shared" si="7"/>
        <v>383</v>
      </c>
      <c r="U28" s="19">
        <f t="shared" si="8"/>
        <v>25150.333333333336</v>
      </c>
    </row>
    <row r="29" spans="1:21" ht="15" thickBot="1" x14ac:dyDescent="0.4">
      <c r="A29" s="3" t="s">
        <v>22</v>
      </c>
      <c r="B29" s="1">
        <v>8236</v>
      </c>
      <c r="C29" s="2"/>
      <c r="D29" s="2">
        <v>340</v>
      </c>
      <c r="E29" s="2"/>
      <c r="F29" s="1">
        <v>3923</v>
      </c>
      <c r="G29" s="1">
        <v>1425</v>
      </c>
      <c r="H29" s="2">
        <v>59</v>
      </c>
      <c r="I29" s="1">
        <v>88703</v>
      </c>
      <c r="J29" s="1">
        <v>15351</v>
      </c>
      <c r="K29" s="7"/>
      <c r="L29" s="26">
        <f t="shared" si="0"/>
        <v>4.1282175813501701E-2</v>
      </c>
      <c r="M29" s="4">
        <f t="shared" si="1"/>
        <v>22666.666666666668</v>
      </c>
      <c r="N29" s="5">
        <f t="shared" si="2"/>
        <v>0.82692647058823532</v>
      </c>
      <c r="O29" s="5"/>
      <c r="P29" s="22">
        <f t="shared" si="3"/>
        <v>3400</v>
      </c>
      <c r="Q29" s="22">
        <f t="shared" si="4"/>
        <v>13600</v>
      </c>
      <c r="R29" s="22">
        <f t="shared" si="5"/>
        <v>5666.666666666667</v>
      </c>
      <c r="S29" s="22">
        <f t="shared" si="6"/>
        <v>2833.3333333333335</v>
      </c>
      <c r="T29" s="22">
        <f t="shared" si="7"/>
        <v>340</v>
      </c>
      <c r="U29" s="19">
        <f t="shared" si="8"/>
        <v>22326.666666666668</v>
      </c>
    </row>
    <row r="30" spans="1:21" ht="15" thickBot="1" x14ac:dyDescent="0.4">
      <c r="A30" s="3" t="s">
        <v>36</v>
      </c>
      <c r="B30" s="1">
        <v>8112</v>
      </c>
      <c r="C30" s="2"/>
      <c r="D30" s="2">
        <v>298</v>
      </c>
      <c r="E30" s="2"/>
      <c r="F30" s="1">
        <v>7794</v>
      </c>
      <c r="G30" s="1">
        <v>1668</v>
      </c>
      <c r="H30" s="2">
        <v>61</v>
      </c>
      <c r="I30" s="1">
        <v>103302</v>
      </c>
      <c r="J30" s="1">
        <v>21235</v>
      </c>
      <c r="K30" s="8"/>
      <c r="L30" s="26">
        <f t="shared" si="0"/>
        <v>3.6735700197238659E-2</v>
      </c>
      <c r="M30" s="4">
        <f t="shared" si="1"/>
        <v>19866.666666666668</v>
      </c>
      <c r="N30" s="5">
        <f t="shared" si="2"/>
        <v>0.60768456375838931</v>
      </c>
      <c r="O30" s="5"/>
      <c r="P30" s="22">
        <f t="shared" si="3"/>
        <v>2980</v>
      </c>
      <c r="Q30" s="22">
        <f t="shared" si="4"/>
        <v>11920</v>
      </c>
      <c r="R30" s="22">
        <f t="shared" si="5"/>
        <v>4966.666666666667</v>
      </c>
      <c r="S30" s="22">
        <f t="shared" si="6"/>
        <v>2483.3333333333335</v>
      </c>
      <c r="T30" s="22">
        <f t="shared" si="7"/>
        <v>298</v>
      </c>
      <c r="U30" s="19">
        <f t="shared" si="8"/>
        <v>19568.666666666668</v>
      </c>
    </row>
    <row r="31" spans="1:21" ht="15" thickBot="1" x14ac:dyDescent="0.4">
      <c r="A31" s="3" t="s">
        <v>30</v>
      </c>
      <c r="B31" s="1">
        <v>7877</v>
      </c>
      <c r="C31" s="2"/>
      <c r="D31" s="2">
        <v>310</v>
      </c>
      <c r="E31" s="2"/>
      <c r="F31" s="1">
        <v>4154</v>
      </c>
      <c r="G31" s="1">
        <v>2636</v>
      </c>
      <c r="H31" s="2">
        <v>104</v>
      </c>
      <c r="I31" s="1">
        <v>79677</v>
      </c>
      <c r="J31" s="1">
        <v>26659</v>
      </c>
      <c r="K31" s="7"/>
      <c r="L31" s="26">
        <f t="shared" si="0"/>
        <v>3.9355084423003679E-2</v>
      </c>
      <c r="M31" s="4">
        <f t="shared" si="1"/>
        <v>20666.666666666668</v>
      </c>
      <c r="N31" s="5">
        <f t="shared" si="2"/>
        <v>0.79900000000000004</v>
      </c>
      <c r="O31" s="5"/>
      <c r="P31" s="22">
        <f t="shared" si="3"/>
        <v>3100</v>
      </c>
      <c r="Q31" s="22">
        <f t="shared" si="4"/>
        <v>12400</v>
      </c>
      <c r="R31" s="22">
        <f t="shared" si="5"/>
        <v>5166.666666666667</v>
      </c>
      <c r="S31" s="22">
        <f t="shared" si="6"/>
        <v>2583.3333333333335</v>
      </c>
      <c r="T31" s="22">
        <f t="shared" si="7"/>
        <v>310</v>
      </c>
      <c r="U31" s="19">
        <f t="shared" si="8"/>
        <v>20356.666666666668</v>
      </c>
    </row>
    <row r="32" spans="1:21" ht="15" thickBot="1" x14ac:dyDescent="0.4">
      <c r="A32" s="3" t="s">
        <v>32</v>
      </c>
      <c r="B32" s="1">
        <v>7234</v>
      </c>
      <c r="C32" s="2"/>
      <c r="D32" s="2">
        <v>428</v>
      </c>
      <c r="E32" s="2"/>
      <c r="F32" s="1">
        <v>2594</v>
      </c>
      <c r="G32" s="1">
        <v>1309</v>
      </c>
      <c r="H32" s="2">
        <v>77</v>
      </c>
      <c r="I32" s="1">
        <v>85941</v>
      </c>
      <c r="J32" s="1">
        <v>15548</v>
      </c>
      <c r="K32" s="7"/>
      <c r="L32" s="26">
        <f t="shared" si="0"/>
        <v>5.9165053912081836E-2</v>
      </c>
      <c r="M32" s="30">
        <f t="shared" si="1"/>
        <v>28533.333333333336</v>
      </c>
      <c r="N32" s="31">
        <f t="shared" si="2"/>
        <v>0.90908878504672896</v>
      </c>
      <c r="O32" s="5"/>
      <c r="P32" s="22">
        <f t="shared" si="3"/>
        <v>4280</v>
      </c>
      <c r="Q32" s="22">
        <f t="shared" si="4"/>
        <v>17120</v>
      </c>
      <c r="R32" s="22">
        <f t="shared" si="5"/>
        <v>7133.3333333333339</v>
      </c>
      <c r="S32" s="22">
        <f t="shared" si="6"/>
        <v>3566.666666666667</v>
      </c>
      <c r="T32" s="22">
        <f t="shared" si="7"/>
        <v>428</v>
      </c>
      <c r="U32" s="19">
        <f t="shared" si="8"/>
        <v>28105.333333333336</v>
      </c>
    </row>
    <row r="33" spans="1:21" ht="15" thickBot="1" x14ac:dyDescent="0.4">
      <c r="A33" s="3" t="s">
        <v>25</v>
      </c>
      <c r="B33" s="1">
        <v>6757</v>
      </c>
      <c r="C33" s="2"/>
      <c r="D33" s="2">
        <v>283</v>
      </c>
      <c r="E33" s="2"/>
      <c r="F33" s="1">
        <v>1593</v>
      </c>
      <c r="G33" s="1">
        <v>1363</v>
      </c>
      <c r="H33" s="2">
        <v>57</v>
      </c>
      <c r="I33" s="1">
        <v>67771</v>
      </c>
      <c r="J33" s="1">
        <v>13675</v>
      </c>
      <c r="K33" s="7"/>
      <c r="L33" s="26">
        <f t="shared" si="0"/>
        <v>4.1882492230279712E-2</v>
      </c>
      <c r="M33" s="4">
        <f t="shared" si="1"/>
        <v>18866.666666666668</v>
      </c>
      <c r="N33" s="5">
        <f t="shared" si="2"/>
        <v>0.91556537102473501</v>
      </c>
      <c r="O33" s="5"/>
      <c r="P33" s="22">
        <f t="shared" si="3"/>
        <v>2830</v>
      </c>
      <c r="Q33" s="22">
        <f t="shared" si="4"/>
        <v>11320</v>
      </c>
      <c r="R33" s="22">
        <f t="shared" si="5"/>
        <v>4716.666666666667</v>
      </c>
      <c r="S33" s="22">
        <f t="shared" si="6"/>
        <v>2358.3333333333335</v>
      </c>
      <c r="T33" s="22">
        <f t="shared" si="7"/>
        <v>283</v>
      </c>
      <c r="U33" s="19">
        <f t="shared" si="8"/>
        <v>18583.666666666668</v>
      </c>
    </row>
    <row r="34" spans="1:21" ht="15" thickBot="1" x14ac:dyDescent="0.4">
      <c r="A34" s="3" t="s">
        <v>50</v>
      </c>
      <c r="B34" s="1">
        <v>6083</v>
      </c>
      <c r="C34" s="2"/>
      <c r="D34" s="2">
        <v>79</v>
      </c>
      <c r="E34" s="2"/>
      <c r="F34" s="1">
        <v>5982</v>
      </c>
      <c r="G34" s="1">
        <v>3194</v>
      </c>
      <c r="H34" s="2">
        <v>41</v>
      </c>
      <c r="I34" s="1">
        <v>34675</v>
      </c>
      <c r="J34" s="1">
        <v>18204</v>
      </c>
      <c r="K34" s="7"/>
      <c r="L34" s="26">
        <f t="shared" si="0"/>
        <v>1.2987012987012988E-2</v>
      </c>
      <c r="M34" s="4">
        <f t="shared" si="1"/>
        <v>5266.666666666667</v>
      </c>
      <c r="N34" s="5">
        <f t="shared" si="2"/>
        <v>0.13582278481012652</v>
      </c>
      <c r="O34" s="5"/>
      <c r="P34" s="22">
        <f t="shared" si="3"/>
        <v>790</v>
      </c>
      <c r="Q34" s="22">
        <f t="shared" si="4"/>
        <v>3160</v>
      </c>
      <c r="R34" s="22">
        <f t="shared" si="5"/>
        <v>1316.6666666666667</v>
      </c>
      <c r="S34" s="22">
        <f t="shared" si="6"/>
        <v>658.33333333333337</v>
      </c>
      <c r="T34" s="22">
        <f t="shared" si="7"/>
        <v>79</v>
      </c>
      <c r="U34" s="19">
        <f t="shared" si="8"/>
        <v>5187.666666666667</v>
      </c>
    </row>
    <row r="35" spans="1:21" ht="15" thickBot="1" x14ac:dyDescent="0.4">
      <c r="A35" s="3" t="s">
        <v>31</v>
      </c>
      <c r="B35" s="1">
        <v>5491</v>
      </c>
      <c r="C35" s="2"/>
      <c r="D35" s="2">
        <v>266</v>
      </c>
      <c r="E35" s="2"/>
      <c r="F35" s="1">
        <v>2320</v>
      </c>
      <c r="G35" s="1">
        <v>1879</v>
      </c>
      <c r="H35" s="2">
        <v>91</v>
      </c>
      <c r="I35" s="1">
        <v>57274</v>
      </c>
      <c r="J35" s="1">
        <v>19595</v>
      </c>
      <c r="K35" s="7"/>
      <c r="L35" s="26">
        <f t="shared" si="0"/>
        <v>4.8442906574394463E-2</v>
      </c>
      <c r="M35" s="4">
        <f t="shared" si="1"/>
        <v>17733.333333333336</v>
      </c>
      <c r="N35" s="5">
        <f t="shared" si="2"/>
        <v>0.86917293233082704</v>
      </c>
      <c r="O35" s="5"/>
      <c r="P35" s="22">
        <f t="shared" si="3"/>
        <v>2660.0000000000005</v>
      </c>
      <c r="Q35" s="22">
        <f t="shared" si="4"/>
        <v>10640.000000000002</v>
      </c>
      <c r="R35" s="22">
        <f t="shared" si="5"/>
        <v>4433.3333333333339</v>
      </c>
      <c r="S35" s="22">
        <f t="shared" si="6"/>
        <v>2216.666666666667</v>
      </c>
      <c r="T35" s="22">
        <f t="shared" si="7"/>
        <v>266</v>
      </c>
      <c r="U35" s="19">
        <f t="shared" si="8"/>
        <v>17467.333333333336</v>
      </c>
    </row>
    <row r="36" spans="1:21" ht="15" thickBot="1" x14ac:dyDescent="0.4">
      <c r="A36" s="3" t="s">
        <v>45</v>
      </c>
      <c r="B36" s="1">
        <v>5328</v>
      </c>
      <c r="C36" s="2"/>
      <c r="D36" s="2">
        <v>156</v>
      </c>
      <c r="E36" s="2"/>
      <c r="F36" s="1">
        <v>4191</v>
      </c>
      <c r="G36" s="1">
        <v>1832</v>
      </c>
      <c r="H36" s="2">
        <v>54</v>
      </c>
      <c r="I36" s="1">
        <v>38603</v>
      </c>
      <c r="J36" s="1">
        <v>13271</v>
      </c>
      <c r="K36" s="7"/>
      <c r="L36" s="26">
        <f t="shared" ref="L36:L57" si="9">D36/B36</f>
        <v>2.9279279279279279E-2</v>
      </c>
      <c r="M36" s="4">
        <f t="shared" ref="M36:M58" si="10">D36/$N$1</f>
        <v>10400</v>
      </c>
      <c r="N36" s="5">
        <f t="shared" ref="N36:N58" si="11">ABS(F36-M36)/M36</f>
        <v>0.5970192307692308</v>
      </c>
      <c r="O36" s="5"/>
      <c r="P36" s="22">
        <f t="shared" ref="P36:P57" si="12">$P$2*$M36</f>
        <v>1560</v>
      </c>
      <c r="Q36" s="22">
        <f t="shared" ref="Q36:Q57" si="13">$Q$2*$M36</f>
        <v>6240</v>
      </c>
      <c r="R36" s="22">
        <f t="shared" ref="R36:R57" si="14">$R$2*$M36</f>
        <v>2600</v>
      </c>
      <c r="S36" s="22">
        <f t="shared" ref="S36:S57" si="15">$S$2*$M36</f>
        <v>1300</v>
      </c>
      <c r="T36" s="22">
        <f t="shared" ref="T36:T57" si="16">$T$2*$M36</f>
        <v>156</v>
      </c>
      <c r="U36" s="19">
        <f t="shared" ref="U36:U57" si="17">M36-T36</f>
        <v>10244</v>
      </c>
    </row>
    <row r="37" spans="1:21" ht="15" thickBot="1" x14ac:dyDescent="0.4">
      <c r="A37" s="3" t="s">
        <v>28</v>
      </c>
      <c r="B37" s="1">
        <v>5317</v>
      </c>
      <c r="C37" s="2"/>
      <c r="D37" s="2">
        <v>50</v>
      </c>
      <c r="E37" s="2"/>
      <c r="F37" s="1">
        <v>3082</v>
      </c>
      <c r="G37" s="1">
        <v>1746</v>
      </c>
      <c r="H37" s="2">
        <v>16</v>
      </c>
      <c r="I37" s="1">
        <v>124661</v>
      </c>
      <c r="J37" s="1">
        <v>40935</v>
      </c>
      <c r="K37" s="8"/>
      <c r="L37" s="26">
        <f t="shared" si="9"/>
        <v>9.4037991348504789E-3</v>
      </c>
      <c r="M37" s="4">
        <f t="shared" si="10"/>
        <v>3333.3333333333335</v>
      </c>
      <c r="N37" s="5">
        <f t="shared" si="11"/>
        <v>7.5400000000000036E-2</v>
      </c>
      <c r="O37" s="5"/>
      <c r="P37" s="22">
        <f t="shared" si="12"/>
        <v>500</v>
      </c>
      <c r="Q37" s="22">
        <f t="shared" si="13"/>
        <v>2000</v>
      </c>
      <c r="R37" s="22">
        <f t="shared" si="14"/>
        <v>833.33333333333337</v>
      </c>
      <c r="S37" s="22">
        <f t="shared" si="15"/>
        <v>416.66666666666669</v>
      </c>
      <c r="T37" s="22">
        <f t="shared" si="16"/>
        <v>50</v>
      </c>
      <c r="U37" s="19">
        <f t="shared" si="17"/>
        <v>3283.3333333333335</v>
      </c>
    </row>
    <row r="38" spans="1:21" ht="15" thickBot="1" x14ac:dyDescent="0.4">
      <c r="A38" s="3" t="s">
        <v>43</v>
      </c>
      <c r="B38" s="1">
        <v>5288</v>
      </c>
      <c r="C38" s="2"/>
      <c r="D38" s="2">
        <v>182</v>
      </c>
      <c r="E38" s="2"/>
      <c r="F38" s="1">
        <v>3390</v>
      </c>
      <c r="G38" s="1">
        <v>5569</v>
      </c>
      <c r="H38" s="2">
        <v>192</v>
      </c>
      <c r="I38" s="1">
        <v>24110</v>
      </c>
      <c r="J38" s="1">
        <v>25392</v>
      </c>
      <c r="K38" s="8"/>
      <c r="L38" s="26">
        <f t="shared" si="9"/>
        <v>3.4417549167927386E-2</v>
      </c>
      <c r="M38" s="4">
        <f t="shared" si="10"/>
        <v>12133.333333333334</v>
      </c>
      <c r="N38" s="5">
        <f t="shared" si="11"/>
        <v>0.7206043956043956</v>
      </c>
      <c r="O38" s="5"/>
      <c r="P38" s="22">
        <f t="shared" si="12"/>
        <v>1820</v>
      </c>
      <c r="Q38" s="22">
        <f t="shared" si="13"/>
        <v>7280</v>
      </c>
      <c r="R38" s="22">
        <f t="shared" si="14"/>
        <v>3033.3333333333335</v>
      </c>
      <c r="S38" s="22">
        <f t="shared" si="15"/>
        <v>1516.6666666666667</v>
      </c>
      <c r="T38" s="22">
        <f t="shared" si="16"/>
        <v>182</v>
      </c>
      <c r="U38" s="19">
        <f t="shared" si="17"/>
        <v>11951.333333333334</v>
      </c>
    </row>
    <row r="39" spans="1:21" ht="15" thickBot="1" x14ac:dyDescent="0.4">
      <c r="A39" s="3" t="s">
        <v>38</v>
      </c>
      <c r="B39" s="1">
        <v>5245</v>
      </c>
      <c r="C39" s="2"/>
      <c r="D39" s="2">
        <v>261</v>
      </c>
      <c r="E39" s="2"/>
      <c r="F39" s="1">
        <v>3862</v>
      </c>
      <c r="G39" s="1">
        <v>1181</v>
      </c>
      <c r="H39" s="2">
        <v>59</v>
      </c>
      <c r="I39" s="1">
        <v>60046</v>
      </c>
      <c r="J39" s="1">
        <v>13523</v>
      </c>
      <c r="K39" s="8"/>
      <c r="L39" s="26">
        <f t="shared" si="9"/>
        <v>4.9761677788369874E-2</v>
      </c>
      <c r="M39" s="4">
        <f t="shared" si="10"/>
        <v>17400</v>
      </c>
      <c r="N39" s="5">
        <f t="shared" si="11"/>
        <v>0.77804597701149425</v>
      </c>
      <c r="O39" s="5"/>
      <c r="P39" s="22">
        <f t="shared" si="12"/>
        <v>2610</v>
      </c>
      <c r="Q39" s="22">
        <f t="shared" si="13"/>
        <v>10440</v>
      </c>
      <c r="R39" s="22">
        <f t="shared" si="14"/>
        <v>4350</v>
      </c>
      <c r="S39" s="22">
        <f t="shared" si="15"/>
        <v>2175</v>
      </c>
      <c r="T39" s="22">
        <f t="shared" si="16"/>
        <v>261</v>
      </c>
      <c r="U39" s="19">
        <f t="shared" si="17"/>
        <v>17139</v>
      </c>
    </row>
    <row r="40" spans="1:21" ht="21.5" thickBot="1" x14ac:dyDescent="0.4">
      <c r="A40" s="3" t="s">
        <v>63</v>
      </c>
      <c r="B40" s="1">
        <v>5170</v>
      </c>
      <c r="C40" s="2"/>
      <c r="D40" s="2">
        <v>258</v>
      </c>
      <c r="E40" s="2"/>
      <c r="F40" s="1">
        <v>4246</v>
      </c>
      <c r="G40" s="1">
        <v>7553</v>
      </c>
      <c r="H40" s="2">
        <v>377</v>
      </c>
      <c r="I40" s="1">
        <v>23795</v>
      </c>
      <c r="J40" s="1">
        <v>34763</v>
      </c>
      <c r="K40" s="8"/>
      <c r="L40" s="26">
        <f t="shared" si="9"/>
        <v>4.9903288201160544E-2</v>
      </c>
      <c r="M40" s="4">
        <f t="shared" si="10"/>
        <v>17200</v>
      </c>
      <c r="N40" s="5">
        <f t="shared" si="11"/>
        <v>0.75313953488372098</v>
      </c>
      <c r="O40" s="5"/>
      <c r="P40" s="22">
        <f t="shared" si="12"/>
        <v>2580</v>
      </c>
      <c r="Q40" s="22">
        <f t="shared" si="13"/>
        <v>10320</v>
      </c>
      <c r="R40" s="22">
        <f t="shared" si="14"/>
        <v>4300</v>
      </c>
      <c r="S40" s="22">
        <f t="shared" si="15"/>
        <v>2150</v>
      </c>
      <c r="T40" s="22">
        <f t="shared" si="16"/>
        <v>258</v>
      </c>
      <c r="U40" s="19">
        <f t="shared" si="17"/>
        <v>16942</v>
      </c>
    </row>
    <row r="41" spans="1:21" ht="15" thickBot="1" x14ac:dyDescent="0.4">
      <c r="A41" s="3" t="s">
        <v>46</v>
      </c>
      <c r="B41" s="1">
        <v>4044</v>
      </c>
      <c r="C41" s="2"/>
      <c r="D41" s="2">
        <v>238</v>
      </c>
      <c r="E41" s="2"/>
      <c r="F41" s="1">
        <v>1124</v>
      </c>
      <c r="G41" s="1">
        <v>1032</v>
      </c>
      <c r="H41" s="2">
        <v>61</v>
      </c>
      <c r="I41" s="1">
        <v>70368</v>
      </c>
      <c r="J41" s="1">
        <v>17960</v>
      </c>
      <c r="K41" s="7"/>
      <c r="L41" s="26">
        <f t="shared" si="9"/>
        <v>5.8852621167161223E-2</v>
      </c>
      <c r="M41" s="4">
        <f t="shared" si="10"/>
        <v>15866.666666666668</v>
      </c>
      <c r="N41" s="5">
        <f t="shared" si="11"/>
        <v>0.92915966386554627</v>
      </c>
      <c r="O41" s="5"/>
      <c r="P41" s="22">
        <f t="shared" si="12"/>
        <v>2380</v>
      </c>
      <c r="Q41" s="22">
        <f t="shared" si="13"/>
        <v>9520</v>
      </c>
      <c r="R41" s="22">
        <f t="shared" si="14"/>
        <v>3966.666666666667</v>
      </c>
      <c r="S41" s="22">
        <f t="shared" si="15"/>
        <v>1983.3333333333335</v>
      </c>
      <c r="T41" s="22">
        <f t="shared" si="16"/>
        <v>238</v>
      </c>
      <c r="U41" s="19">
        <f t="shared" si="17"/>
        <v>15628.666666666668</v>
      </c>
    </row>
    <row r="42" spans="1:21" ht="15" thickBot="1" x14ac:dyDescent="0.4">
      <c r="A42" s="3" t="s">
        <v>44</v>
      </c>
      <c r="B42" s="1">
        <v>4031</v>
      </c>
      <c r="C42" s="2"/>
      <c r="D42" s="2">
        <v>156</v>
      </c>
      <c r="E42" s="2"/>
      <c r="F42" s="1">
        <v>3115</v>
      </c>
      <c r="G42" s="1">
        <v>1926</v>
      </c>
      <c r="H42" s="2">
        <v>75</v>
      </c>
      <c r="I42" s="1">
        <v>81720</v>
      </c>
      <c r="J42" s="1">
        <v>39055</v>
      </c>
      <c r="K42" s="7"/>
      <c r="L42" s="26">
        <f t="shared" si="9"/>
        <v>3.8700074423220043E-2</v>
      </c>
      <c r="M42" s="4">
        <f t="shared" si="10"/>
        <v>10400</v>
      </c>
      <c r="N42" s="5">
        <f t="shared" si="11"/>
        <v>0.70048076923076918</v>
      </c>
      <c r="O42" s="5"/>
      <c r="P42" s="22">
        <f t="shared" si="12"/>
        <v>1560</v>
      </c>
      <c r="Q42" s="22">
        <f t="shared" si="13"/>
        <v>6240</v>
      </c>
      <c r="R42" s="22">
        <f t="shared" si="14"/>
        <v>2600</v>
      </c>
      <c r="S42" s="22">
        <f t="shared" si="15"/>
        <v>1300</v>
      </c>
      <c r="T42" s="22">
        <f t="shared" si="16"/>
        <v>156</v>
      </c>
      <c r="U42" s="19">
        <f t="shared" si="17"/>
        <v>10244</v>
      </c>
    </row>
    <row r="43" spans="1:21" ht="15" thickBot="1" x14ac:dyDescent="0.4">
      <c r="A43" s="3" t="s">
        <v>34</v>
      </c>
      <c r="B43" s="1">
        <v>3469</v>
      </c>
      <c r="C43" s="55">
        <v>11</v>
      </c>
      <c r="D43" s="2">
        <v>80</v>
      </c>
      <c r="E43" s="2"/>
      <c r="F43" s="1">
        <v>1348</v>
      </c>
      <c r="G43" s="1">
        <v>1160</v>
      </c>
      <c r="H43" s="2">
        <v>27</v>
      </c>
      <c r="I43" s="1">
        <v>54608</v>
      </c>
      <c r="J43" s="1">
        <v>18259</v>
      </c>
      <c r="K43" s="8"/>
      <c r="L43" s="26">
        <f t="shared" si="9"/>
        <v>2.3061400980109541E-2</v>
      </c>
      <c r="M43" s="4">
        <f t="shared" si="10"/>
        <v>5333.3333333333339</v>
      </c>
      <c r="N43" s="5">
        <f t="shared" si="11"/>
        <v>0.74725000000000008</v>
      </c>
      <c r="O43" s="5"/>
      <c r="P43" s="22">
        <f t="shared" si="12"/>
        <v>800.00000000000011</v>
      </c>
      <c r="Q43" s="22">
        <f t="shared" si="13"/>
        <v>3200.0000000000005</v>
      </c>
      <c r="R43" s="22">
        <f t="shared" si="14"/>
        <v>1333.3333333333335</v>
      </c>
      <c r="S43" s="22">
        <f t="shared" si="15"/>
        <v>666.66666666666674</v>
      </c>
      <c r="T43" s="22">
        <f t="shared" si="16"/>
        <v>80</v>
      </c>
      <c r="U43" s="19">
        <f t="shared" si="17"/>
        <v>5253.3333333333339</v>
      </c>
    </row>
    <row r="44" spans="1:21" ht="15" thickBot="1" x14ac:dyDescent="0.4">
      <c r="A44" s="3" t="s">
        <v>37</v>
      </c>
      <c r="B44" s="1">
        <v>2759</v>
      </c>
      <c r="C44" s="2"/>
      <c r="D44" s="2">
        <v>109</v>
      </c>
      <c r="E44" s="2"/>
      <c r="F44" s="1">
        <v>1790</v>
      </c>
      <c r="G44" s="2">
        <v>676</v>
      </c>
      <c r="H44" s="2">
        <v>27</v>
      </c>
      <c r="I44" s="1">
        <v>63443</v>
      </c>
      <c r="J44" s="1">
        <v>15542</v>
      </c>
      <c r="K44" s="7"/>
      <c r="L44" s="26">
        <f t="shared" si="9"/>
        <v>3.9507067778180499E-2</v>
      </c>
      <c r="M44" s="4">
        <f t="shared" si="10"/>
        <v>7266.666666666667</v>
      </c>
      <c r="N44" s="5">
        <f t="shared" si="11"/>
        <v>0.7536697247706422</v>
      </c>
      <c r="O44" s="5"/>
      <c r="P44" s="22">
        <f t="shared" si="12"/>
        <v>1090</v>
      </c>
      <c r="Q44" s="22">
        <f t="shared" si="13"/>
        <v>4360</v>
      </c>
      <c r="R44" s="22">
        <f t="shared" si="14"/>
        <v>1816.6666666666667</v>
      </c>
      <c r="S44" s="22">
        <f t="shared" si="15"/>
        <v>908.33333333333337</v>
      </c>
      <c r="T44" s="22">
        <f t="shared" si="16"/>
        <v>109</v>
      </c>
      <c r="U44" s="19">
        <f t="shared" si="17"/>
        <v>7157.666666666667</v>
      </c>
    </row>
    <row r="45" spans="1:21" ht="15" thickBot="1" x14ac:dyDescent="0.4">
      <c r="A45" s="3" t="s">
        <v>54</v>
      </c>
      <c r="B45" s="1">
        <v>2668</v>
      </c>
      <c r="C45" s="2"/>
      <c r="D45" s="2">
        <v>21</v>
      </c>
      <c r="E45" s="2"/>
      <c r="F45" s="2">
        <v>817</v>
      </c>
      <c r="G45" s="1">
        <v>3087</v>
      </c>
      <c r="H45" s="2">
        <v>24</v>
      </c>
      <c r="I45" s="1">
        <v>18713</v>
      </c>
      <c r="J45" s="1">
        <v>21651</v>
      </c>
      <c r="K45" s="8"/>
      <c r="L45" s="26">
        <f t="shared" si="9"/>
        <v>7.8710644677661163E-3</v>
      </c>
      <c r="M45" s="4">
        <f t="shared" si="10"/>
        <v>1400</v>
      </c>
      <c r="N45" s="5">
        <f t="shared" si="11"/>
        <v>0.41642857142857143</v>
      </c>
      <c r="O45" s="5"/>
      <c r="P45" s="22">
        <f t="shared" si="12"/>
        <v>210</v>
      </c>
      <c r="Q45" s="22">
        <f t="shared" si="13"/>
        <v>840</v>
      </c>
      <c r="R45" s="22">
        <f t="shared" si="14"/>
        <v>350</v>
      </c>
      <c r="S45" s="22">
        <f t="shared" si="15"/>
        <v>175</v>
      </c>
      <c r="T45" s="22">
        <f t="shared" si="16"/>
        <v>21</v>
      </c>
      <c r="U45" s="19">
        <f t="shared" si="17"/>
        <v>1379</v>
      </c>
    </row>
    <row r="46" spans="1:21" ht="15" thickBot="1" x14ac:dyDescent="0.4">
      <c r="A46" s="3" t="s">
        <v>42</v>
      </c>
      <c r="B46" s="1">
        <v>2588</v>
      </c>
      <c r="C46" s="2"/>
      <c r="D46" s="2">
        <v>86</v>
      </c>
      <c r="E46" s="2"/>
      <c r="F46" s="1">
        <v>1483</v>
      </c>
      <c r="G46" s="1">
        <v>1926</v>
      </c>
      <c r="H46" s="2">
        <v>64</v>
      </c>
      <c r="I46" s="1">
        <v>30836</v>
      </c>
      <c r="J46" s="1">
        <v>22950</v>
      </c>
      <c r="K46" s="8"/>
      <c r="L46" s="26">
        <f t="shared" si="9"/>
        <v>3.3230293663060281E-2</v>
      </c>
      <c r="M46" s="4">
        <f t="shared" si="10"/>
        <v>5733.3333333333339</v>
      </c>
      <c r="N46" s="5">
        <f t="shared" si="11"/>
        <v>0.74133720930232561</v>
      </c>
      <c r="O46" s="5"/>
      <c r="P46" s="22">
        <f t="shared" si="12"/>
        <v>860.00000000000011</v>
      </c>
      <c r="Q46" s="22">
        <f t="shared" si="13"/>
        <v>3440.0000000000005</v>
      </c>
      <c r="R46" s="22">
        <f t="shared" si="14"/>
        <v>1433.3333333333335</v>
      </c>
      <c r="S46" s="22">
        <f t="shared" si="15"/>
        <v>716.66666666666674</v>
      </c>
      <c r="T46" s="22">
        <f t="shared" si="16"/>
        <v>86</v>
      </c>
      <c r="U46" s="19">
        <f t="shared" si="17"/>
        <v>5647.3333333333339</v>
      </c>
    </row>
    <row r="47" spans="1:21" ht="15" thickBot="1" x14ac:dyDescent="0.4">
      <c r="A47" s="3" t="s">
        <v>49</v>
      </c>
      <c r="B47" s="1">
        <v>2106</v>
      </c>
      <c r="C47" s="2"/>
      <c r="D47" s="2">
        <v>64</v>
      </c>
      <c r="E47" s="2"/>
      <c r="F47" s="2">
        <v>684</v>
      </c>
      <c r="G47" s="1">
        <v>1248</v>
      </c>
      <c r="H47" s="2">
        <v>38</v>
      </c>
      <c r="I47" s="1">
        <v>30146</v>
      </c>
      <c r="J47" s="1">
        <v>17861</v>
      </c>
      <c r="K47" s="7"/>
      <c r="L47" s="26">
        <f t="shared" si="9"/>
        <v>3.0389363722697058E-2</v>
      </c>
      <c r="M47" s="4">
        <f t="shared" si="10"/>
        <v>4266.666666666667</v>
      </c>
      <c r="N47" s="5">
        <f t="shared" si="11"/>
        <v>0.83968750000000003</v>
      </c>
      <c r="O47" s="5"/>
      <c r="P47" s="22">
        <f t="shared" si="12"/>
        <v>640</v>
      </c>
      <c r="Q47" s="22">
        <f t="shared" si="13"/>
        <v>2560</v>
      </c>
      <c r="R47" s="22">
        <f t="shared" si="14"/>
        <v>1066.6666666666667</v>
      </c>
      <c r="S47" s="22">
        <f t="shared" si="15"/>
        <v>533.33333333333337</v>
      </c>
      <c r="T47" s="22">
        <f t="shared" si="16"/>
        <v>64</v>
      </c>
      <c r="U47" s="19">
        <f t="shared" si="17"/>
        <v>4202.666666666667</v>
      </c>
    </row>
    <row r="48" spans="1:21" ht="15" thickBot="1" x14ac:dyDescent="0.4">
      <c r="A48" s="3" t="s">
        <v>53</v>
      </c>
      <c r="B48" s="1">
        <v>1225</v>
      </c>
      <c r="C48" s="2"/>
      <c r="D48" s="2">
        <v>25</v>
      </c>
      <c r="E48" s="2"/>
      <c r="F48" s="2">
        <v>660</v>
      </c>
      <c r="G48" s="1">
        <v>1629</v>
      </c>
      <c r="H48" s="2">
        <v>33</v>
      </c>
      <c r="I48" s="1">
        <v>34754</v>
      </c>
      <c r="J48" s="1">
        <v>46203</v>
      </c>
      <c r="K48" s="8"/>
      <c r="L48" s="26">
        <f t="shared" si="9"/>
        <v>2.0408163265306121E-2</v>
      </c>
      <c r="M48" s="4">
        <f t="shared" si="10"/>
        <v>1666.6666666666667</v>
      </c>
      <c r="N48" s="5">
        <f t="shared" si="11"/>
        <v>0.60399999999999998</v>
      </c>
      <c r="O48" s="5"/>
      <c r="P48" s="22">
        <f t="shared" si="12"/>
        <v>250</v>
      </c>
      <c r="Q48" s="22">
        <f t="shared" si="13"/>
        <v>1000</v>
      </c>
      <c r="R48" s="22">
        <f t="shared" si="14"/>
        <v>416.66666666666669</v>
      </c>
      <c r="S48" s="22">
        <f t="shared" si="15"/>
        <v>208.33333333333334</v>
      </c>
      <c r="T48" s="22">
        <f t="shared" si="16"/>
        <v>25</v>
      </c>
      <c r="U48" s="19">
        <f t="shared" si="17"/>
        <v>1641.6666666666667</v>
      </c>
    </row>
    <row r="49" spans="1:21" ht="15" thickBot="1" x14ac:dyDescent="0.4">
      <c r="A49" s="3" t="s">
        <v>56</v>
      </c>
      <c r="B49" s="1">
        <v>1224</v>
      </c>
      <c r="C49" s="2"/>
      <c r="D49" s="2">
        <v>50</v>
      </c>
      <c r="E49" s="2"/>
      <c r="F49" s="2">
        <v>602</v>
      </c>
      <c r="G49" s="2">
        <v>669</v>
      </c>
      <c r="H49" s="2">
        <v>27</v>
      </c>
      <c r="I49" s="1">
        <v>54075</v>
      </c>
      <c r="J49" s="1">
        <v>29564</v>
      </c>
      <c r="K49" s="8"/>
      <c r="L49" s="26">
        <f t="shared" si="9"/>
        <v>4.084967320261438E-2</v>
      </c>
      <c r="M49" s="4">
        <f t="shared" si="10"/>
        <v>3333.3333333333335</v>
      </c>
      <c r="N49" s="5">
        <f t="shared" si="11"/>
        <v>0.81940000000000002</v>
      </c>
      <c r="O49" s="5"/>
      <c r="P49" s="22">
        <f t="shared" si="12"/>
        <v>500</v>
      </c>
      <c r="Q49" s="22">
        <f t="shared" si="13"/>
        <v>2000</v>
      </c>
      <c r="R49" s="22">
        <f t="shared" si="14"/>
        <v>833.33333333333337</v>
      </c>
      <c r="S49" s="22">
        <f t="shared" si="15"/>
        <v>416.66666666666669</v>
      </c>
      <c r="T49" s="22">
        <f t="shared" si="16"/>
        <v>50</v>
      </c>
      <c r="U49" s="19">
        <f t="shared" si="17"/>
        <v>3283.3333333333335</v>
      </c>
    </row>
    <row r="50" spans="1:21" ht="15" thickBot="1" x14ac:dyDescent="0.4">
      <c r="A50" s="3" t="s">
        <v>39</v>
      </c>
      <c r="B50" s="1">
        <v>1205</v>
      </c>
      <c r="C50" s="2"/>
      <c r="D50" s="2">
        <v>57</v>
      </c>
      <c r="E50" s="2"/>
      <c r="F50" s="2">
        <v>428</v>
      </c>
      <c r="G50" s="2">
        <v>904</v>
      </c>
      <c r="H50" s="2">
        <v>43</v>
      </c>
      <c r="I50" s="1">
        <v>20641</v>
      </c>
      <c r="J50" s="1">
        <v>15487</v>
      </c>
      <c r="K50" s="7"/>
      <c r="L50" s="26">
        <f t="shared" si="9"/>
        <v>4.7302904564315351E-2</v>
      </c>
      <c r="M50" s="4">
        <f t="shared" si="10"/>
        <v>3800</v>
      </c>
      <c r="N50" s="5">
        <f t="shared" si="11"/>
        <v>0.88736842105263158</v>
      </c>
      <c r="O50" s="5"/>
      <c r="P50" s="22">
        <f t="shared" si="12"/>
        <v>570</v>
      </c>
      <c r="Q50" s="22">
        <f t="shared" si="13"/>
        <v>2280</v>
      </c>
      <c r="R50" s="22">
        <f t="shared" si="14"/>
        <v>950</v>
      </c>
      <c r="S50" s="22">
        <f t="shared" si="15"/>
        <v>475</v>
      </c>
      <c r="T50" s="22">
        <f t="shared" si="16"/>
        <v>57</v>
      </c>
      <c r="U50" s="19">
        <f t="shared" si="17"/>
        <v>3743</v>
      </c>
    </row>
    <row r="51" spans="1:21" ht="15" thickBot="1" x14ac:dyDescent="0.4">
      <c r="A51" s="3" t="s">
        <v>48</v>
      </c>
      <c r="B51" s="2">
        <v>902</v>
      </c>
      <c r="C51" s="2"/>
      <c r="D51" s="2">
        <v>52</v>
      </c>
      <c r="E51" s="2"/>
      <c r="F51" s="2">
        <v>850</v>
      </c>
      <c r="G51" s="1">
        <v>1443</v>
      </c>
      <c r="H51" s="2">
        <v>83</v>
      </c>
      <c r="I51" s="1">
        <v>17332</v>
      </c>
      <c r="J51" s="1">
        <v>27732</v>
      </c>
      <c r="K51" s="8"/>
      <c r="L51" s="26">
        <f t="shared" si="9"/>
        <v>5.7649667405764965E-2</v>
      </c>
      <c r="M51" s="4">
        <f t="shared" si="10"/>
        <v>3466.666666666667</v>
      </c>
      <c r="N51" s="5">
        <f t="shared" si="11"/>
        <v>0.75480769230769229</v>
      </c>
      <c r="O51" s="5"/>
      <c r="P51" s="22">
        <f t="shared" si="12"/>
        <v>520</v>
      </c>
      <c r="Q51" s="22">
        <f t="shared" si="13"/>
        <v>2080</v>
      </c>
      <c r="R51" s="22">
        <f t="shared" si="14"/>
        <v>866.66666666666674</v>
      </c>
      <c r="S51" s="22">
        <f t="shared" si="15"/>
        <v>433.33333333333337</v>
      </c>
      <c r="T51" s="22">
        <f t="shared" si="16"/>
        <v>52</v>
      </c>
      <c r="U51" s="19">
        <f t="shared" si="17"/>
        <v>3414.666666666667</v>
      </c>
    </row>
    <row r="52" spans="1:21" ht="15" thickBot="1" x14ac:dyDescent="0.4">
      <c r="A52" s="3" t="s">
        <v>47</v>
      </c>
      <c r="B52" s="2">
        <v>621</v>
      </c>
      <c r="C52" s="2"/>
      <c r="D52" s="2">
        <v>17</v>
      </c>
      <c r="E52" s="2"/>
      <c r="F52" s="2">
        <v>56</v>
      </c>
      <c r="G52" s="2">
        <v>437</v>
      </c>
      <c r="H52" s="2">
        <v>12</v>
      </c>
      <c r="I52" s="1">
        <v>34711</v>
      </c>
      <c r="J52" s="1">
        <v>24409</v>
      </c>
      <c r="K52" s="7"/>
      <c r="L52" s="26">
        <f t="shared" si="9"/>
        <v>2.7375201288244767E-2</v>
      </c>
      <c r="M52" s="4">
        <f t="shared" si="10"/>
        <v>1133.3333333333335</v>
      </c>
      <c r="N52" s="5">
        <f t="shared" si="11"/>
        <v>0.95058823529411762</v>
      </c>
      <c r="O52" s="5"/>
      <c r="P52" s="22">
        <f t="shared" si="12"/>
        <v>170.00000000000003</v>
      </c>
      <c r="Q52" s="22">
        <f t="shared" si="13"/>
        <v>680.00000000000011</v>
      </c>
      <c r="R52" s="22">
        <f t="shared" si="14"/>
        <v>283.33333333333337</v>
      </c>
      <c r="S52" s="22">
        <f t="shared" si="15"/>
        <v>141.66666666666669</v>
      </c>
      <c r="T52" s="22">
        <f t="shared" si="16"/>
        <v>17</v>
      </c>
      <c r="U52" s="19">
        <f t="shared" si="17"/>
        <v>1116.3333333333335</v>
      </c>
    </row>
    <row r="53" spans="1:21" ht="15" thickBot="1" x14ac:dyDescent="0.4">
      <c r="A53" s="3" t="s">
        <v>55</v>
      </c>
      <c r="B53" s="2">
        <v>596</v>
      </c>
      <c r="C53" s="2"/>
      <c r="D53" s="2">
        <v>7</v>
      </c>
      <c r="E53" s="2"/>
      <c r="F53" s="2">
        <v>184</v>
      </c>
      <c r="G53" s="1">
        <v>1024</v>
      </c>
      <c r="H53" s="2">
        <v>12</v>
      </c>
      <c r="I53" s="1">
        <v>10454</v>
      </c>
      <c r="J53" s="1">
        <v>17967</v>
      </c>
      <c r="K53" s="7"/>
      <c r="L53" s="26">
        <f t="shared" si="9"/>
        <v>1.1744966442953021E-2</v>
      </c>
      <c r="M53" s="4">
        <f t="shared" si="10"/>
        <v>466.66666666666669</v>
      </c>
      <c r="N53" s="5">
        <f t="shared" si="11"/>
        <v>0.60571428571428576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457</v>
      </c>
      <c r="C54" s="2"/>
      <c r="D54" s="2">
        <v>16</v>
      </c>
      <c r="E54" s="2"/>
      <c r="F54" s="2">
        <v>37</v>
      </c>
      <c r="G54" s="2">
        <v>439</v>
      </c>
      <c r="H54" s="2">
        <v>15</v>
      </c>
      <c r="I54" s="1">
        <v>15088</v>
      </c>
      <c r="J54" s="1">
        <v>14484</v>
      </c>
      <c r="K54" s="7"/>
      <c r="L54" s="26">
        <f t="shared" si="9"/>
        <v>3.5010940919037198E-2</v>
      </c>
      <c r="M54" s="4">
        <f t="shared" si="10"/>
        <v>1066.6666666666667</v>
      </c>
      <c r="N54" s="5">
        <f t="shared" si="11"/>
        <v>0.96531250000000002</v>
      </c>
      <c r="O54" s="5"/>
      <c r="P54" s="22">
        <f t="shared" si="12"/>
        <v>160</v>
      </c>
      <c r="Q54" s="22">
        <f t="shared" si="13"/>
        <v>640</v>
      </c>
      <c r="R54" s="22">
        <f t="shared" si="14"/>
        <v>266.66666666666669</v>
      </c>
      <c r="S54" s="22">
        <f t="shared" si="15"/>
        <v>133.33333333333334</v>
      </c>
      <c r="T54" s="22">
        <f t="shared" si="16"/>
        <v>16</v>
      </c>
      <c r="U54" s="19">
        <f t="shared" si="17"/>
        <v>1050.6666666666667</v>
      </c>
    </row>
    <row r="55" spans="1:21" ht="15" thickBot="1" x14ac:dyDescent="0.4">
      <c r="A55" s="3" t="s">
        <v>52</v>
      </c>
      <c r="B55" s="2">
        <v>370</v>
      </c>
      <c r="C55" s="2"/>
      <c r="D55" s="2">
        <v>9</v>
      </c>
      <c r="E55" s="2"/>
      <c r="F55" s="2">
        <v>98</v>
      </c>
      <c r="G55" s="2">
        <v>501</v>
      </c>
      <c r="H55" s="2">
        <v>12</v>
      </c>
      <c r="I55" s="1">
        <v>21723</v>
      </c>
      <c r="J55" s="1">
        <v>29414</v>
      </c>
      <c r="K55" s="8"/>
      <c r="L55" s="26">
        <f t="shared" si="9"/>
        <v>2.4324324324324326E-2</v>
      </c>
      <c r="M55" s="4">
        <f t="shared" si="10"/>
        <v>600</v>
      </c>
      <c r="N55" s="5">
        <f t="shared" si="11"/>
        <v>0.83666666666666667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149</v>
      </c>
      <c r="C56" s="2"/>
      <c r="D56" s="2">
        <v>5</v>
      </c>
      <c r="E56" s="2"/>
      <c r="F56" s="2">
        <v>13</v>
      </c>
      <c r="G56" s="2"/>
      <c r="H56" s="2"/>
      <c r="I56" s="2">
        <v>605</v>
      </c>
      <c r="J56" s="2"/>
      <c r="K56" s="8"/>
      <c r="L56" s="26">
        <f t="shared" si="9"/>
        <v>3.3557046979865772E-2</v>
      </c>
      <c r="M56" s="4">
        <f t="shared" si="10"/>
        <v>333.33333333333337</v>
      </c>
      <c r="N56" s="5">
        <f t="shared" si="11"/>
        <v>0.96099999999999997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948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1843</v>
      </c>
      <c r="C58" s="2"/>
      <c r="D58" s="2">
        <v>97</v>
      </c>
      <c r="E58" s="2"/>
      <c r="F58" s="1">
        <v>1371</v>
      </c>
      <c r="G58" s="2">
        <v>544</v>
      </c>
      <c r="H58" s="2">
        <v>29</v>
      </c>
      <c r="I58" s="1">
        <v>13022</v>
      </c>
      <c r="J58" s="1">
        <v>3845</v>
      </c>
      <c r="K58" s="7"/>
      <c r="L58" s="25"/>
      <c r="M58" s="4">
        <f t="shared" si="10"/>
        <v>6466.666666666667</v>
      </c>
      <c r="N58" s="5">
        <f t="shared" si="11"/>
        <v>0.78798969072164948</v>
      </c>
      <c r="O58" s="5"/>
      <c r="P58" s="22">
        <f>P55*$M58</f>
        <v>582000</v>
      </c>
      <c r="Q58" s="22">
        <f>Q55*$M58</f>
        <v>2328000</v>
      </c>
      <c r="R58" s="22">
        <f>R55*$M58</f>
        <v>970000</v>
      </c>
      <c r="S58" s="22">
        <f>S55*$M58</f>
        <v>485000</v>
      </c>
      <c r="T58" s="22">
        <f>T55*$M58</f>
        <v>58200</v>
      </c>
    </row>
    <row r="59" spans="1:21" ht="21.5" thickBot="1" x14ac:dyDescent="0.4">
      <c r="A59" s="14" t="s">
        <v>66</v>
      </c>
      <c r="B59" s="15">
        <v>66</v>
      </c>
      <c r="C59" s="15"/>
      <c r="D59" s="15">
        <v>4</v>
      </c>
      <c r="E59" s="15"/>
      <c r="F59" s="15">
        <v>11</v>
      </c>
      <c r="G59" s="15"/>
      <c r="H59" s="15"/>
      <c r="I59" s="39">
        <v>1046</v>
      </c>
      <c r="J59" s="15"/>
      <c r="K59" s="40"/>
      <c r="L59" s="24"/>
      <c r="M59" s="4"/>
      <c r="N59" s="5"/>
      <c r="O59" s="5"/>
    </row>
  </sheetData>
  <mergeCells count="2">
    <mergeCell ref="K1:M1"/>
    <mergeCell ref="P1:T1"/>
  </mergeCells>
  <hyperlinks>
    <hyperlink ref="A6" r:id="rId1" display="https://www.worldometers.info/coronavirus/usa/new-jersey/" xr:uid="{722C116B-3ED7-496B-AEA7-D67F0789B345}"/>
    <hyperlink ref="A9" r:id="rId2" display="https://www.worldometers.info/coronavirus/usa/california/" xr:uid="{7B0574EE-F5E6-4F8B-87F5-89DF48E192AB}"/>
    <hyperlink ref="A10" r:id="rId3" display="https://www.worldometers.info/coronavirus/usa/pennsylvania/" xr:uid="{D2D8B5FD-3E33-45C5-A6A5-F70036AF492E}"/>
    <hyperlink ref="A12" r:id="rId4" display="https://www.worldometers.info/coronavirus/usa/florida/" xr:uid="{CD41D2ED-6625-4449-B3FE-2B2111D180ED}"/>
    <hyperlink ref="A13" r:id="rId5" display="https://www.worldometers.info/coronavirus/usa/texas/" xr:uid="{7009E7F4-0CC9-4542-9734-25B992527366}"/>
    <hyperlink ref="A15" r:id="rId6" display="https://www.worldometers.info/coronavirus/usa/louisiana/" xr:uid="{A2F4F2F6-3AEA-43B0-8983-75E576F38F84}"/>
    <hyperlink ref="A19" r:id="rId7" display="https://www.worldometers.info/coronavirus/usa/ohio/" xr:uid="{33BF0B53-55D2-466B-93C2-2EE34C553D6F}"/>
    <hyperlink ref="A22" r:id="rId8" display="https://www.worldometers.info/coronavirus/usa/washington/" xr:uid="{15F8D0F0-401D-4731-8D1D-CEF2E77C172E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7"/>
  <sheetViews>
    <sheetView workbookViewId="0">
      <pane xSplit="1" ySplit="1" topLeftCell="B30" activePane="bottomRight" state="frozen"/>
      <selection pane="topRight" activeCell="B1" sqref="B1"/>
      <selection pane="bottomLeft" activeCell="A2" sqref="A2"/>
      <selection pane="bottomRight" activeCell="A2" sqref="A2:D59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4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  <c r="M1" s="33" t="s">
        <v>99</v>
      </c>
    </row>
    <row r="2" spans="1:14" ht="15" thickBot="1" x14ac:dyDescent="0.4">
      <c r="A2" s="3" t="s">
        <v>36</v>
      </c>
      <c r="B2" s="1">
        <v>8112</v>
      </c>
      <c r="C2" s="2"/>
      <c r="D2" s="2">
        <v>298</v>
      </c>
      <c r="E2" s="2"/>
      <c r="F2" s="1">
        <v>7794</v>
      </c>
      <c r="G2" s="1">
        <v>1668</v>
      </c>
      <c r="H2" s="2">
        <v>61</v>
      </c>
      <c r="I2" s="1">
        <v>103302</v>
      </c>
      <c r="J2" s="1">
        <v>21235</v>
      </c>
      <c r="K2" s="47"/>
      <c r="L2" s="45">
        <f>IFERROR(B2/I2,0)</f>
        <v>7.8527037230644137E-2</v>
      </c>
      <c r="M2" s="48">
        <f>IFERROR(H2/G2,0)</f>
        <v>3.6570743405275781E-2</v>
      </c>
    </row>
    <row r="3" spans="1:14" ht="15" thickBot="1" x14ac:dyDescent="0.4">
      <c r="A3" s="3" t="s">
        <v>52</v>
      </c>
      <c r="B3" s="2">
        <v>370</v>
      </c>
      <c r="C3" s="2"/>
      <c r="D3" s="2">
        <v>9</v>
      </c>
      <c r="E3" s="2"/>
      <c r="F3" s="2">
        <v>98</v>
      </c>
      <c r="G3" s="2">
        <v>501</v>
      </c>
      <c r="H3" s="2">
        <v>12</v>
      </c>
      <c r="I3" s="1">
        <v>21723</v>
      </c>
      <c r="J3" s="1">
        <v>29414</v>
      </c>
      <c r="K3" s="47"/>
      <c r="L3" s="45">
        <f>IFERROR(B3/I3,0)</f>
        <v>1.7032638217557426E-2</v>
      </c>
      <c r="M3" s="48">
        <f>IFERROR(H3/G3,0)</f>
        <v>2.3952095808383235E-2</v>
      </c>
    </row>
    <row r="4" spans="1:14" ht="15" thickBot="1" x14ac:dyDescent="0.4">
      <c r="A4" s="3" t="s">
        <v>33</v>
      </c>
      <c r="B4" s="1">
        <v>8919</v>
      </c>
      <c r="C4" s="2"/>
      <c r="D4" s="2">
        <v>362</v>
      </c>
      <c r="E4" s="2"/>
      <c r="F4" s="1">
        <v>8487</v>
      </c>
      <c r="G4" s="1">
        <v>1284</v>
      </c>
      <c r="H4" s="2">
        <v>52</v>
      </c>
      <c r="I4" s="1">
        <v>85253</v>
      </c>
      <c r="J4" s="1">
        <v>12272</v>
      </c>
      <c r="K4" s="46"/>
      <c r="L4" s="45">
        <f>IFERROR(B4/I4,0)</f>
        <v>0.10461801930723845</v>
      </c>
      <c r="M4" s="48">
        <f>IFERROR(H4/G4,0)</f>
        <v>4.0498442367601244E-2</v>
      </c>
    </row>
    <row r="5" spans="1:14" ht="12.5" customHeight="1" thickBot="1" x14ac:dyDescent="0.4">
      <c r="A5" s="3" t="s">
        <v>34</v>
      </c>
      <c r="B5" s="1">
        <v>3469</v>
      </c>
      <c r="C5" s="55">
        <v>11</v>
      </c>
      <c r="D5" s="2">
        <v>80</v>
      </c>
      <c r="E5" s="2"/>
      <c r="F5" s="1">
        <v>1348</v>
      </c>
      <c r="G5" s="1">
        <v>1160</v>
      </c>
      <c r="H5" s="2">
        <v>27</v>
      </c>
      <c r="I5" s="1">
        <v>54608</v>
      </c>
      <c r="J5" s="1">
        <v>18259</v>
      </c>
      <c r="K5" s="46"/>
      <c r="L5" s="45">
        <f>IFERROR(B5/I5,0)</f>
        <v>6.352549077058306E-2</v>
      </c>
      <c r="M5" s="48">
        <f>IFERROR(H5/G5,0)</f>
        <v>2.3275862068965519E-2</v>
      </c>
    </row>
    <row r="6" spans="1:14" ht="15" thickBot="1" x14ac:dyDescent="0.4">
      <c r="A6" s="57" t="s">
        <v>10</v>
      </c>
      <c r="B6" s="1">
        <v>56167</v>
      </c>
      <c r="C6" s="55">
        <v>78</v>
      </c>
      <c r="D6" s="1">
        <v>2287</v>
      </c>
      <c r="E6" s="56">
        <v>4</v>
      </c>
      <c r="F6" s="1">
        <v>46316</v>
      </c>
      <c r="G6" s="1">
        <v>1435</v>
      </c>
      <c r="H6" s="2">
        <v>58</v>
      </c>
      <c r="I6" s="1">
        <v>750287</v>
      </c>
      <c r="J6" s="1">
        <v>19165</v>
      </c>
      <c r="K6" s="47"/>
      <c r="L6" s="45">
        <f>IFERROR(B6/I6,0)</f>
        <v>7.4860686643910934E-2</v>
      </c>
      <c r="M6" s="48">
        <f>IFERROR(H6/G6,0)</f>
        <v>4.0418118466898953E-2</v>
      </c>
    </row>
    <row r="7" spans="1:14" ht="15" thickBot="1" x14ac:dyDescent="0.4">
      <c r="A7" s="3" t="s">
        <v>18</v>
      </c>
      <c r="B7" s="1">
        <v>16907</v>
      </c>
      <c r="C7" s="2"/>
      <c r="D7" s="2">
        <v>851</v>
      </c>
      <c r="E7" s="2"/>
      <c r="F7" s="1">
        <v>15497</v>
      </c>
      <c r="G7" s="1">
        <v>3057</v>
      </c>
      <c r="H7" s="2">
        <v>154</v>
      </c>
      <c r="I7" s="1">
        <v>83266</v>
      </c>
      <c r="J7" s="1">
        <v>15054</v>
      </c>
      <c r="K7" s="47"/>
      <c r="L7" s="45">
        <f>IFERROR(B7/I7,0)</f>
        <v>0.2030480628347705</v>
      </c>
      <c r="M7" s="48">
        <f>IFERROR(H7/G7,0)</f>
        <v>5.0376185803074909E-2</v>
      </c>
    </row>
    <row r="8" spans="1:14" ht="15" thickBot="1" x14ac:dyDescent="0.4">
      <c r="A8" s="3" t="s">
        <v>23</v>
      </c>
      <c r="B8" s="1">
        <v>30173</v>
      </c>
      <c r="C8" s="2"/>
      <c r="D8" s="1">
        <v>2556</v>
      </c>
      <c r="E8" s="2"/>
      <c r="F8" s="1">
        <v>27552</v>
      </c>
      <c r="G8" s="1">
        <v>8425</v>
      </c>
      <c r="H8" s="2">
        <v>714</v>
      </c>
      <c r="I8" s="1">
        <v>105330</v>
      </c>
      <c r="J8" s="1">
        <v>29409</v>
      </c>
      <c r="K8" s="8"/>
      <c r="L8" s="45">
        <f>IFERROR(B8/I8,0)</f>
        <v>0.28646159688597739</v>
      </c>
      <c r="M8" s="49">
        <f>AVERAGE(M6:M7)</f>
        <v>4.5397152134986934E-2</v>
      </c>
    </row>
    <row r="9" spans="1:14" ht="15" thickBot="1" x14ac:dyDescent="0.4">
      <c r="A9" s="3" t="s">
        <v>43</v>
      </c>
      <c r="B9" s="1">
        <v>5288</v>
      </c>
      <c r="C9" s="2"/>
      <c r="D9" s="2">
        <v>182</v>
      </c>
      <c r="E9" s="2"/>
      <c r="F9" s="1">
        <v>3390</v>
      </c>
      <c r="G9" s="1">
        <v>5569</v>
      </c>
      <c r="H9" s="2">
        <v>192</v>
      </c>
      <c r="I9" s="1">
        <v>24110</v>
      </c>
      <c r="J9" s="1">
        <v>25392</v>
      </c>
      <c r="K9" s="46"/>
      <c r="L9" s="45">
        <f>IFERROR(B9/I9,0)</f>
        <v>0.21932807963500622</v>
      </c>
      <c r="M9" s="48">
        <f>IFERROR(H9/G9,0)</f>
        <v>3.4476566708565269E-2</v>
      </c>
    </row>
    <row r="10" spans="1:14" ht="15" thickBot="1" x14ac:dyDescent="0.4">
      <c r="A10" s="3" t="s">
        <v>63</v>
      </c>
      <c r="B10" s="1">
        <v>5170</v>
      </c>
      <c r="C10" s="2"/>
      <c r="D10" s="2">
        <v>258</v>
      </c>
      <c r="E10" s="2"/>
      <c r="F10" s="1">
        <v>4246</v>
      </c>
      <c r="G10" s="1">
        <v>7553</v>
      </c>
      <c r="H10" s="2">
        <v>377</v>
      </c>
      <c r="I10" s="1">
        <v>23795</v>
      </c>
      <c r="J10" s="1">
        <v>34763</v>
      </c>
      <c r="K10" s="47"/>
      <c r="L10" s="45">
        <f>IFERROR(B10/I10,0)</f>
        <v>0.21727253624711074</v>
      </c>
      <c r="M10" s="48">
        <f>IFERROR(H10/G10,0)</f>
        <v>4.9913941480206538E-2</v>
      </c>
      <c r="N10" s="37"/>
    </row>
    <row r="11" spans="1:14" ht="15" thickBot="1" x14ac:dyDescent="0.4">
      <c r="A11" s="57" t="s">
        <v>13</v>
      </c>
      <c r="B11" s="1">
        <v>36897</v>
      </c>
      <c r="C11" s="2"/>
      <c r="D11" s="1">
        <v>1399</v>
      </c>
      <c r="E11" s="2"/>
      <c r="F11" s="1">
        <v>34812</v>
      </c>
      <c r="G11" s="1">
        <v>1791</v>
      </c>
      <c r="H11" s="2">
        <v>68</v>
      </c>
      <c r="I11" s="1">
        <v>445995</v>
      </c>
      <c r="J11" s="1">
        <v>21652</v>
      </c>
      <c r="K11" s="47"/>
      <c r="L11" s="45">
        <f>IFERROR(B11/I11,0)</f>
        <v>8.272962701375576E-2</v>
      </c>
      <c r="M11" s="48">
        <f>IFERROR(H11/G11,0)</f>
        <v>3.796761585706309E-2</v>
      </c>
    </row>
    <row r="12" spans="1:14" ht="15" thickBot="1" x14ac:dyDescent="0.4">
      <c r="A12" s="3" t="s">
        <v>16</v>
      </c>
      <c r="B12" s="1">
        <v>29438</v>
      </c>
      <c r="C12" s="2"/>
      <c r="D12" s="1">
        <v>1246</v>
      </c>
      <c r="E12" s="2"/>
      <c r="F12" s="1">
        <v>27852</v>
      </c>
      <c r="G12" s="1">
        <v>2859</v>
      </c>
      <c r="H12" s="2">
        <v>121</v>
      </c>
      <c r="I12" s="1">
        <v>183012</v>
      </c>
      <c r="J12" s="1">
        <v>17772</v>
      </c>
      <c r="K12" s="46"/>
      <c r="L12" s="45">
        <f>IFERROR(B12/I12,0)</f>
        <v>0.16085284025091251</v>
      </c>
      <c r="M12" s="48">
        <f>IFERROR(H12/G12,0)</f>
        <v>4.2322490381252187E-2</v>
      </c>
    </row>
    <row r="13" spans="1:14" ht="15" thickBot="1" x14ac:dyDescent="0.4">
      <c r="A13" s="3" t="s">
        <v>64</v>
      </c>
      <c r="B13" s="2">
        <v>149</v>
      </c>
      <c r="C13" s="2"/>
      <c r="D13" s="2">
        <v>5</v>
      </c>
      <c r="E13" s="2"/>
      <c r="F13" s="2">
        <v>13</v>
      </c>
      <c r="G13" s="2"/>
      <c r="H13" s="2"/>
      <c r="I13" s="2">
        <v>605</v>
      </c>
      <c r="J13" s="2"/>
      <c r="K13" s="44"/>
      <c r="L13" s="45">
        <f>IFERROR(B13/I13,0)</f>
        <v>0.24628099173553719</v>
      </c>
      <c r="M13" s="48">
        <f>IFERROR(H13/G13,0)</f>
        <v>0</v>
      </c>
    </row>
    <row r="14" spans="1:14" ht="15" thickBot="1" x14ac:dyDescent="0.4">
      <c r="A14" s="3" t="s">
        <v>47</v>
      </c>
      <c r="B14" s="2">
        <v>621</v>
      </c>
      <c r="C14" s="2"/>
      <c r="D14" s="2">
        <v>17</v>
      </c>
      <c r="E14" s="2"/>
      <c r="F14" s="2">
        <v>56</v>
      </c>
      <c r="G14" s="2">
        <v>437</v>
      </c>
      <c r="H14" s="2">
        <v>12</v>
      </c>
      <c r="I14" s="1">
        <v>34711</v>
      </c>
      <c r="J14" s="1">
        <v>24409</v>
      </c>
      <c r="K14" s="47"/>
      <c r="L14" s="45">
        <f>IFERROR(B14/I14,0)</f>
        <v>1.7890582236178731E-2</v>
      </c>
      <c r="M14" s="48">
        <f>IFERROR(H14/G14,0)</f>
        <v>2.7459954233409609E-2</v>
      </c>
    </row>
    <row r="15" spans="1:14" ht="15" thickBot="1" x14ac:dyDescent="0.4">
      <c r="A15" s="3" t="s">
        <v>49</v>
      </c>
      <c r="B15" s="1">
        <v>2106</v>
      </c>
      <c r="C15" s="2"/>
      <c r="D15" s="2">
        <v>64</v>
      </c>
      <c r="E15" s="2"/>
      <c r="F15" s="2">
        <v>684</v>
      </c>
      <c r="G15" s="1">
        <v>1248</v>
      </c>
      <c r="H15" s="2">
        <v>38</v>
      </c>
      <c r="I15" s="1">
        <v>30146</v>
      </c>
      <c r="J15" s="1">
        <v>17861</v>
      </c>
      <c r="K15" s="47"/>
      <c r="L15" s="45">
        <f>IFERROR(B15/I15,0)</f>
        <v>6.9860014595634581E-2</v>
      </c>
      <c r="M15" s="48">
        <f>IFERROR(H15/G15,0)</f>
        <v>3.0448717948717948E-2</v>
      </c>
    </row>
    <row r="16" spans="1:14" ht="15" thickBot="1" x14ac:dyDescent="0.4">
      <c r="A16" s="3" t="s">
        <v>12</v>
      </c>
      <c r="B16" s="1">
        <v>63840</v>
      </c>
      <c r="C16" s="2"/>
      <c r="D16" s="1">
        <v>2662</v>
      </c>
      <c r="E16" s="2"/>
      <c r="F16" s="1">
        <v>60533</v>
      </c>
      <c r="G16" s="1">
        <v>4979</v>
      </c>
      <c r="H16" s="2">
        <v>208</v>
      </c>
      <c r="I16" s="1">
        <v>333147</v>
      </c>
      <c r="J16" s="1">
        <v>25983</v>
      </c>
      <c r="K16" s="47"/>
      <c r="L16" s="45">
        <f>IFERROR(B16/I16,0)</f>
        <v>0.19162711955983394</v>
      </c>
      <c r="M16" s="48">
        <f>IFERROR(H16/G16,0)</f>
        <v>4.1775456919060053E-2</v>
      </c>
    </row>
    <row r="17" spans="1:13" ht="15" thickBot="1" x14ac:dyDescent="0.4">
      <c r="A17" s="3" t="s">
        <v>27</v>
      </c>
      <c r="B17" s="1">
        <v>20507</v>
      </c>
      <c r="C17" s="2"/>
      <c r="D17" s="1">
        <v>1264</v>
      </c>
      <c r="E17" s="2"/>
      <c r="F17" s="1">
        <v>19229</v>
      </c>
      <c r="G17" s="1">
        <v>3090</v>
      </c>
      <c r="H17" s="2">
        <v>190</v>
      </c>
      <c r="I17" s="1">
        <v>113297</v>
      </c>
      <c r="J17" s="1">
        <v>17069</v>
      </c>
      <c r="K17" s="46"/>
      <c r="L17" s="45">
        <f>IFERROR(B17/I17,0)</f>
        <v>0.1810021448052464</v>
      </c>
      <c r="M17" s="48">
        <f>IFERROR(H17/G17,0)</f>
        <v>6.1488673139158574E-2</v>
      </c>
    </row>
    <row r="18" spans="1:13" ht="15" thickBot="1" x14ac:dyDescent="0.4">
      <c r="A18" s="3" t="s">
        <v>41</v>
      </c>
      <c r="B18" s="1">
        <v>9703</v>
      </c>
      <c r="C18" s="2"/>
      <c r="D18" s="2">
        <v>188</v>
      </c>
      <c r="E18" s="2"/>
      <c r="F18" s="1">
        <v>6029</v>
      </c>
      <c r="G18" s="1">
        <v>3098</v>
      </c>
      <c r="H18" s="2">
        <v>60</v>
      </c>
      <c r="I18" s="1">
        <v>57161</v>
      </c>
      <c r="J18" s="1">
        <v>18248</v>
      </c>
      <c r="K18" s="47"/>
      <c r="L18" s="45">
        <f>IFERROR(B18/I18,0)</f>
        <v>0.1697486048179703</v>
      </c>
      <c r="M18" s="48">
        <f>IFERROR(H18/G18,0)</f>
        <v>1.9367333763718526E-2</v>
      </c>
    </row>
    <row r="19" spans="1:13" ht="15" thickBot="1" x14ac:dyDescent="0.4">
      <c r="A19" s="3" t="s">
        <v>45</v>
      </c>
      <c r="B19" s="1">
        <v>5328</v>
      </c>
      <c r="C19" s="2"/>
      <c r="D19" s="2">
        <v>156</v>
      </c>
      <c r="E19" s="2"/>
      <c r="F19" s="1">
        <v>4191</v>
      </c>
      <c r="G19" s="1">
        <v>1832</v>
      </c>
      <c r="H19" s="2">
        <v>54</v>
      </c>
      <c r="I19" s="1">
        <v>38603</v>
      </c>
      <c r="J19" s="1">
        <v>13271</v>
      </c>
      <c r="K19" s="47"/>
      <c r="L19" s="45">
        <f>IFERROR(B19/I19,0)</f>
        <v>0.13802036111183069</v>
      </c>
      <c r="M19" s="48">
        <f>IFERROR(H19/G19,0)</f>
        <v>2.9475982532751091E-2</v>
      </c>
    </row>
    <row r="20" spans="1:13" ht="15" thickBot="1" x14ac:dyDescent="0.4">
      <c r="A20" s="3" t="s">
        <v>38</v>
      </c>
      <c r="B20" s="1">
        <v>5245</v>
      </c>
      <c r="C20" s="2"/>
      <c r="D20" s="2">
        <v>261</v>
      </c>
      <c r="E20" s="2"/>
      <c r="F20" s="1">
        <v>3862</v>
      </c>
      <c r="G20" s="1">
        <v>1181</v>
      </c>
      <c r="H20" s="2">
        <v>59</v>
      </c>
      <c r="I20" s="1">
        <v>60046</v>
      </c>
      <c r="J20" s="1">
        <v>13523</v>
      </c>
      <c r="K20" s="47"/>
      <c r="L20" s="45">
        <f>IFERROR(B20/I20,0)</f>
        <v>8.7349698564433934E-2</v>
      </c>
      <c r="M20" s="48">
        <f>IFERROR(H20/G20,0)</f>
        <v>4.9957662997459781E-2</v>
      </c>
    </row>
    <row r="21" spans="1:13" ht="15" thickBot="1" x14ac:dyDescent="0.4">
      <c r="A21" s="57" t="s">
        <v>14</v>
      </c>
      <c r="B21" s="1">
        <v>29673</v>
      </c>
      <c r="C21" s="2"/>
      <c r="D21" s="1">
        <v>2064</v>
      </c>
      <c r="E21" s="2"/>
      <c r="F21" s="1">
        <v>10306</v>
      </c>
      <c r="G21" s="1">
        <v>6363</v>
      </c>
      <c r="H21" s="2">
        <v>443</v>
      </c>
      <c r="I21" s="1">
        <v>180931</v>
      </c>
      <c r="J21" s="1">
        <v>38796</v>
      </c>
      <c r="K21" s="46"/>
      <c r="L21" s="45">
        <f>IFERROR(B21/I21,0)</f>
        <v>0.16400174652215485</v>
      </c>
      <c r="M21" s="48">
        <f>IFERROR(H21/G21,0)</f>
        <v>6.9621247839069617E-2</v>
      </c>
    </row>
    <row r="22" spans="1:13" ht="15" thickBot="1" x14ac:dyDescent="0.4">
      <c r="A22" s="3" t="s">
        <v>39</v>
      </c>
      <c r="B22" s="1">
        <v>1205</v>
      </c>
      <c r="C22" s="2"/>
      <c r="D22" s="2">
        <v>57</v>
      </c>
      <c r="E22" s="2"/>
      <c r="F22" s="2">
        <v>428</v>
      </c>
      <c r="G22" s="2">
        <v>904</v>
      </c>
      <c r="H22" s="2">
        <v>43</v>
      </c>
      <c r="I22" s="1">
        <v>20641</v>
      </c>
      <c r="J22" s="1">
        <v>15487</v>
      </c>
      <c r="K22" s="47"/>
      <c r="L22" s="45">
        <f>IFERROR(B22/I22,0)</f>
        <v>5.837895450801802E-2</v>
      </c>
      <c r="M22" s="48">
        <f>IFERROR(H22/G22,0)</f>
        <v>4.7566371681415927E-2</v>
      </c>
    </row>
    <row r="23" spans="1:13" ht="15" thickBot="1" x14ac:dyDescent="0.4">
      <c r="A23" s="3" t="s">
        <v>26</v>
      </c>
      <c r="B23" s="1">
        <v>26408</v>
      </c>
      <c r="C23" s="2"/>
      <c r="D23" s="1">
        <v>1317</v>
      </c>
      <c r="E23" s="2"/>
      <c r="F23" s="1">
        <v>23574</v>
      </c>
      <c r="G23" s="1">
        <v>4399</v>
      </c>
      <c r="H23" s="2">
        <v>219</v>
      </c>
      <c r="I23" s="1">
        <v>136995</v>
      </c>
      <c r="J23" s="1">
        <v>22819</v>
      </c>
      <c r="K23" s="47"/>
      <c r="L23" s="45">
        <f>IFERROR(B23/I23,0)</f>
        <v>0.19276615934888133</v>
      </c>
      <c r="M23" s="48">
        <f>IFERROR(H23/G23,0)</f>
        <v>4.9784041827688114E-2</v>
      </c>
    </row>
    <row r="24" spans="1:13" ht="15" thickBot="1" x14ac:dyDescent="0.4">
      <c r="A24" s="3" t="s">
        <v>17</v>
      </c>
      <c r="B24" s="1">
        <v>69087</v>
      </c>
      <c r="C24" s="2"/>
      <c r="D24" s="1">
        <v>4090</v>
      </c>
      <c r="E24" s="2"/>
      <c r="F24" s="1">
        <v>56879</v>
      </c>
      <c r="G24" s="1">
        <v>10115</v>
      </c>
      <c r="H24" s="2">
        <v>599</v>
      </c>
      <c r="I24" s="1">
        <v>324268</v>
      </c>
      <c r="J24" s="1">
        <v>47476</v>
      </c>
      <c r="K24" s="46"/>
      <c r="L24" s="45">
        <f>IFERROR(B24/I24,0)</f>
        <v>0.21305525059518671</v>
      </c>
      <c r="M24" s="48">
        <f>IFERROR(H24/G24,0)</f>
        <v>5.9218981710331194E-2</v>
      </c>
    </row>
    <row r="25" spans="1:13" ht="15" thickBot="1" x14ac:dyDescent="0.4">
      <c r="A25" s="3" t="s">
        <v>11</v>
      </c>
      <c r="B25" s="1">
        <v>43950</v>
      </c>
      <c r="C25" s="2"/>
      <c r="D25" s="1">
        <v>4135</v>
      </c>
      <c r="E25" s="2"/>
      <c r="F25" s="1">
        <v>24156</v>
      </c>
      <c r="G25" s="1">
        <v>4414</v>
      </c>
      <c r="H25" s="2">
        <v>415</v>
      </c>
      <c r="I25" s="1">
        <v>229183</v>
      </c>
      <c r="J25" s="1">
        <v>23016</v>
      </c>
      <c r="K25" s="46"/>
      <c r="L25" s="45">
        <f>IFERROR(B25/I25,0)</f>
        <v>0.1917681503427392</v>
      </c>
      <c r="M25" s="48">
        <f>IFERROR(H25/G25,0)</f>
        <v>9.4019030357951977E-2</v>
      </c>
    </row>
    <row r="26" spans="1:13" ht="15" thickBot="1" x14ac:dyDescent="0.4">
      <c r="A26" s="3" t="s">
        <v>32</v>
      </c>
      <c r="B26" s="1">
        <v>7234</v>
      </c>
      <c r="C26" s="2"/>
      <c r="D26" s="2">
        <v>428</v>
      </c>
      <c r="E26" s="2"/>
      <c r="F26" s="1">
        <v>2594</v>
      </c>
      <c r="G26" s="1">
        <v>1309</v>
      </c>
      <c r="H26" s="2">
        <v>77</v>
      </c>
      <c r="I26" s="1">
        <v>85941</v>
      </c>
      <c r="J26" s="1">
        <v>15548</v>
      </c>
      <c r="K26" s="46"/>
      <c r="L26" s="45">
        <f>IFERROR(B26/I26,0)</f>
        <v>8.4174026366926141E-2</v>
      </c>
      <c r="M26" s="48">
        <f>IFERROR(H26/G26,0)</f>
        <v>5.8823529411764705E-2</v>
      </c>
    </row>
    <row r="27" spans="1:13" ht="15" thickBot="1" x14ac:dyDescent="0.4">
      <c r="A27" s="3" t="s">
        <v>30</v>
      </c>
      <c r="B27" s="1">
        <v>7877</v>
      </c>
      <c r="C27" s="2"/>
      <c r="D27" s="2">
        <v>310</v>
      </c>
      <c r="E27" s="2"/>
      <c r="F27" s="1">
        <v>4154</v>
      </c>
      <c r="G27" s="1">
        <v>2636</v>
      </c>
      <c r="H27" s="2">
        <v>104</v>
      </c>
      <c r="I27" s="1">
        <v>79677</v>
      </c>
      <c r="J27" s="1">
        <v>26659</v>
      </c>
      <c r="K27" s="47"/>
      <c r="L27" s="45">
        <f>IFERROR(B27/I27,0)</f>
        <v>9.8861653927733217E-2</v>
      </c>
      <c r="M27" s="48">
        <f>IFERROR(H27/G27,0)</f>
        <v>3.9453717754172987E-2</v>
      </c>
    </row>
    <row r="28" spans="1:13" ht="15" thickBot="1" x14ac:dyDescent="0.4">
      <c r="A28" s="3" t="s">
        <v>35</v>
      </c>
      <c r="B28" s="1">
        <v>8887</v>
      </c>
      <c r="C28" s="2"/>
      <c r="D28" s="2">
        <v>383</v>
      </c>
      <c r="E28" s="2"/>
      <c r="F28" s="1">
        <v>6517</v>
      </c>
      <c r="G28" s="1">
        <v>1459</v>
      </c>
      <c r="H28" s="2">
        <v>63</v>
      </c>
      <c r="I28" s="1">
        <v>91083</v>
      </c>
      <c r="J28" s="1">
        <v>14956</v>
      </c>
      <c r="K28" s="46"/>
      <c r="L28" s="45">
        <f>IFERROR(B28/I28,0)</f>
        <v>9.7570347924420583E-2</v>
      </c>
      <c r="M28" s="48">
        <f>IFERROR(H28/G28,0)</f>
        <v>4.318026045236463E-2</v>
      </c>
    </row>
    <row r="29" spans="1:13" ht="15" thickBot="1" x14ac:dyDescent="0.4">
      <c r="A29" s="3" t="s">
        <v>51</v>
      </c>
      <c r="B29" s="2">
        <v>457</v>
      </c>
      <c r="C29" s="2"/>
      <c r="D29" s="2">
        <v>16</v>
      </c>
      <c r="E29" s="2"/>
      <c r="F29" s="2">
        <v>37</v>
      </c>
      <c r="G29" s="2">
        <v>439</v>
      </c>
      <c r="H29" s="2">
        <v>15</v>
      </c>
      <c r="I29" s="1">
        <v>15088</v>
      </c>
      <c r="J29" s="1">
        <v>14484</v>
      </c>
      <c r="K29" s="46"/>
      <c r="L29" s="45">
        <f>IFERROR(B29/I29,0)</f>
        <v>3.0288971367974548E-2</v>
      </c>
      <c r="M29" s="48">
        <f>IFERROR(H29/G29,0)</f>
        <v>3.4168564920273349E-2</v>
      </c>
    </row>
    <row r="30" spans="1:13" ht="15" thickBot="1" x14ac:dyDescent="0.4">
      <c r="A30" s="3" t="s">
        <v>50</v>
      </c>
      <c r="B30" s="1">
        <v>6083</v>
      </c>
      <c r="C30" s="2"/>
      <c r="D30" s="2">
        <v>79</v>
      </c>
      <c r="E30" s="2"/>
      <c r="F30" s="1">
        <v>5982</v>
      </c>
      <c r="G30" s="1">
        <v>3194</v>
      </c>
      <c r="H30" s="2">
        <v>41</v>
      </c>
      <c r="I30" s="1">
        <v>34675</v>
      </c>
      <c r="J30" s="1">
        <v>18204</v>
      </c>
      <c r="K30" s="47"/>
      <c r="L30" s="45">
        <f>IFERROR(B30/I30,0)</f>
        <v>0.17542898341744773</v>
      </c>
      <c r="M30" s="48">
        <f>IFERROR(H30/G30,0)</f>
        <v>1.2836568566061366E-2</v>
      </c>
    </row>
    <row r="31" spans="1:13" ht="15" thickBot="1" x14ac:dyDescent="0.4">
      <c r="A31" s="3" t="s">
        <v>31</v>
      </c>
      <c r="B31" s="1">
        <v>5491</v>
      </c>
      <c r="C31" s="2"/>
      <c r="D31" s="2">
        <v>266</v>
      </c>
      <c r="E31" s="2"/>
      <c r="F31" s="1">
        <v>2320</v>
      </c>
      <c r="G31" s="1">
        <v>1879</v>
      </c>
      <c r="H31" s="2">
        <v>91</v>
      </c>
      <c r="I31" s="1">
        <v>57274</v>
      </c>
      <c r="J31" s="1">
        <v>19595</v>
      </c>
      <c r="K31" s="47"/>
      <c r="L31" s="45">
        <f>IFERROR(B31/I31,0)</f>
        <v>9.5872472675210388E-2</v>
      </c>
      <c r="M31" s="48">
        <f>IFERROR(H31/G31,0)</f>
        <v>4.8430015965939328E-2</v>
      </c>
    </row>
    <row r="32" spans="1:13" ht="15" thickBot="1" x14ac:dyDescent="0.4">
      <c r="A32" s="3" t="s">
        <v>42</v>
      </c>
      <c r="B32" s="1">
        <v>2588</v>
      </c>
      <c r="C32" s="2"/>
      <c r="D32" s="2">
        <v>86</v>
      </c>
      <c r="E32" s="2"/>
      <c r="F32" s="1">
        <v>1483</v>
      </c>
      <c r="G32" s="1">
        <v>1926</v>
      </c>
      <c r="H32" s="2">
        <v>64</v>
      </c>
      <c r="I32" s="1">
        <v>30836</v>
      </c>
      <c r="J32" s="1">
        <v>22950</v>
      </c>
      <c r="K32" s="46"/>
      <c r="L32" s="45">
        <f>IFERROR(B32/I32,0)</f>
        <v>8.3927876507977686E-2</v>
      </c>
      <c r="M32" s="48">
        <f>IFERROR(H32/G32,0)</f>
        <v>3.3229491173416406E-2</v>
      </c>
    </row>
    <row r="33" spans="1:13" ht="15" thickBot="1" x14ac:dyDescent="0.4">
      <c r="A33" s="57" t="s">
        <v>8</v>
      </c>
      <c r="B33" s="1">
        <v>129345</v>
      </c>
      <c r="C33" s="2"/>
      <c r="D33" s="1">
        <v>7951</v>
      </c>
      <c r="E33" s="2"/>
      <c r="F33" s="1">
        <v>120123</v>
      </c>
      <c r="G33" s="1">
        <v>14563</v>
      </c>
      <c r="H33" s="2">
        <v>895</v>
      </c>
      <c r="I33" s="1">
        <v>275900</v>
      </c>
      <c r="J33" s="1">
        <v>31063</v>
      </c>
      <c r="K33" s="47"/>
      <c r="L33" s="45">
        <f>IFERROR(B33/I33,0)</f>
        <v>0.46881116346502355</v>
      </c>
      <c r="M33" s="48">
        <f>IFERROR(H33/G33,0)</f>
        <v>6.1457117352193918E-2</v>
      </c>
    </row>
    <row r="34" spans="1:13" ht="15" thickBot="1" x14ac:dyDescent="0.4">
      <c r="A34" s="3" t="s">
        <v>44</v>
      </c>
      <c r="B34" s="1">
        <v>4031</v>
      </c>
      <c r="C34" s="2"/>
      <c r="D34" s="2">
        <v>156</v>
      </c>
      <c r="E34" s="2"/>
      <c r="F34" s="1">
        <v>3115</v>
      </c>
      <c r="G34" s="1">
        <v>1926</v>
      </c>
      <c r="H34" s="2">
        <v>75</v>
      </c>
      <c r="I34" s="1">
        <v>81720</v>
      </c>
      <c r="J34" s="1">
        <v>39055</v>
      </c>
      <c r="K34" s="47"/>
      <c r="L34" s="45">
        <f>IFERROR(B34/I34,0)</f>
        <v>4.9326970141948118E-2</v>
      </c>
      <c r="M34" s="48">
        <f>IFERROR(H34/G34,0)</f>
        <v>3.8940809968847349E-2</v>
      </c>
    </row>
    <row r="35" spans="1:13" ht="15" thickBot="1" x14ac:dyDescent="0.4">
      <c r="A35" s="3" t="s">
        <v>7</v>
      </c>
      <c r="B35" s="1">
        <v>327374</v>
      </c>
      <c r="C35" s="2"/>
      <c r="D35" s="1">
        <v>24944</v>
      </c>
      <c r="E35" s="2"/>
      <c r="F35" s="1">
        <v>249085</v>
      </c>
      <c r="G35" s="1">
        <v>16687</v>
      </c>
      <c r="H35" s="1">
        <v>1271</v>
      </c>
      <c r="I35" s="1">
        <v>1007310</v>
      </c>
      <c r="J35" s="1">
        <v>51345</v>
      </c>
      <c r="K35" s="47"/>
      <c r="L35" s="45">
        <f>IFERROR(B35/I35,0)</f>
        <v>0.32499826269966542</v>
      </c>
      <c r="M35" s="48">
        <f>IFERROR(H35/G35,0)</f>
        <v>7.6167076167076173E-2</v>
      </c>
    </row>
    <row r="36" spans="1:13" ht="15" thickBot="1" x14ac:dyDescent="0.4">
      <c r="A36" s="3" t="s">
        <v>24</v>
      </c>
      <c r="B36" s="1">
        <v>11972</v>
      </c>
      <c r="C36" s="2"/>
      <c r="D36" s="2">
        <v>442</v>
      </c>
      <c r="E36" s="2"/>
      <c r="F36" s="1">
        <v>9722</v>
      </c>
      <c r="G36" s="1">
        <v>1179</v>
      </c>
      <c r="H36" s="2">
        <v>44</v>
      </c>
      <c r="I36" s="1">
        <v>146439</v>
      </c>
      <c r="J36" s="1">
        <v>14419</v>
      </c>
      <c r="K36" s="46"/>
      <c r="L36" s="45">
        <f>IFERROR(B36/I36,0)</f>
        <v>8.1754177507358014E-2</v>
      </c>
      <c r="M36" s="48">
        <f>IFERROR(H36/G36,0)</f>
        <v>3.7319762510602206E-2</v>
      </c>
    </row>
    <row r="37" spans="1:13" ht="15" thickBot="1" x14ac:dyDescent="0.4">
      <c r="A37" s="3" t="s">
        <v>53</v>
      </c>
      <c r="B37" s="1">
        <v>1225</v>
      </c>
      <c r="C37" s="2"/>
      <c r="D37" s="2">
        <v>25</v>
      </c>
      <c r="E37" s="2"/>
      <c r="F37" s="2">
        <v>660</v>
      </c>
      <c r="G37" s="1">
        <v>1629</v>
      </c>
      <c r="H37" s="2">
        <v>33</v>
      </c>
      <c r="I37" s="1">
        <v>34754</v>
      </c>
      <c r="J37" s="1">
        <v>46203</v>
      </c>
      <c r="K37" s="46"/>
      <c r="L37" s="45">
        <f>IFERROR(B37/I37,0)</f>
        <v>3.5247741267192267E-2</v>
      </c>
      <c r="M37" s="48">
        <f>IFERROR(H37/G37,0)</f>
        <v>2.0257826887661142E-2</v>
      </c>
    </row>
    <row r="38" spans="1:13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948</v>
      </c>
      <c r="J38" s="51"/>
      <c r="K38" s="47"/>
      <c r="L38" s="45">
        <f>IFERROR(B38/I38,0)</f>
        <v>1.4767932489451477E-2</v>
      </c>
      <c r="M38" s="48">
        <f>IFERROR(H38/G38,0)</f>
        <v>0</v>
      </c>
    </row>
    <row r="39" spans="1:13" ht="15" thickBot="1" x14ac:dyDescent="0.4">
      <c r="A39" s="57" t="s">
        <v>21</v>
      </c>
      <c r="B39" s="1">
        <v>20476</v>
      </c>
      <c r="C39" s="2"/>
      <c r="D39" s="1">
        <v>1058</v>
      </c>
      <c r="E39" s="2"/>
      <c r="F39" s="1">
        <v>18970</v>
      </c>
      <c r="G39" s="1">
        <v>1759</v>
      </c>
      <c r="H39" s="2">
        <v>91</v>
      </c>
      <c r="I39" s="1">
        <v>154290</v>
      </c>
      <c r="J39" s="1">
        <v>13253</v>
      </c>
      <c r="K39" s="47"/>
      <c r="L39" s="45">
        <f>IFERROR(B39/I39,0)</f>
        <v>0.13271112839458163</v>
      </c>
      <c r="M39" s="48">
        <f>IFERROR(H39/G39,0)</f>
        <v>5.1733939738487777E-2</v>
      </c>
    </row>
    <row r="40" spans="1:13" ht="15" thickBot="1" x14ac:dyDescent="0.4">
      <c r="A40" s="3" t="s">
        <v>46</v>
      </c>
      <c r="B40" s="1">
        <v>4044</v>
      </c>
      <c r="C40" s="2"/>
      <c r="D40" s="2">
        <v>238</v>
      </c>
      <c r="E40" s="2"/>
      <c r="F40" s="1">
        <v>1124</v>
      </c>
      <c r="G40" s="1">
        <v>1032</v>
      </c>
      <c r="H40" s="2">
        <v>61</v>
      </c>
      <c r="I40" s="1">
        <v>70368</v>
      </c>
      <c r="J40" s="1">
        <v>17960</v>
      </c>
      <c r="K40" s="46"/>
      <c r="L40" s="45">
        <f>IFERROR(B40/I40,0)</f>
        <v>5.7469304229195085E-2</v>
      </c>
      <c r="M40" s="48">
        <f>IFERROR(H40/G40,0)</f>
        <v>5.9108527131782947E-2</v>
      </c>
    </row>
    <row r="41" spans="1:13" ht="15" thickBot="1" x14ac:dyDescent="0.4">
      <c r="A41" s="3" t="s">
        <v>37</v>
      </c>
      <c r="B41" s="1">
        <v>2759</v>
      </c>
      <c r="C41" s="2"/>
      <c r="D41" s="2">
        <v>109</v>
      </c>
      <c r="E41" s="2"/>
      <c r="F41" s="1">
        <v>1790</v>
      </c>
      <c r="G41" s="2">
        <v>676</v>
      </c>
      <c r="H41" s="2">
        <v>27</v>
      </c>
      <c r="I41" s="1">
        <v>63443</v>
      </c>
      <c r="J41" s="1">
        <v>15542</v>
      </c>
      <c r="K41" s="46"/>
      <c r="L41" s="45">
        <f>IFERROR(B41/I41,0)</f>
        <v>4.3487855240136819E-2</v>
      </c>
      <c r="M41" s="48">
        <f>IFERROR(H41/G41,0)</f>
        <v>3.9940828402366867E-2</v>
      </c>
    </row>
    <row r="42" spans="1:13" ht="15" thickBot="1" x14ac:dyDescent="0.4">
      <c r="A42" s="57" t="s">
        <v>19</v>
      </c>
      <c r="B42" s="1">
        <v>52922</v>
      </c>
      <c r="C42" s="2"/>
      <c r="D42" s="1">
        <v>2850</v>
      </c>
      <c r="E42" s="2"/>
      <c r="F42" s="1">
        <v>49089</v>
      </c>
      <c r="G42" s="1">
        <v>4137</v>
      </c>
      <c r="H42" s="2">
        <v>223</v>
      </c>
      <c r="I42" s="1">
        <v>245590</v>
      </c>
      <c r="J42" s="1">
        <v>19200</v>
      </c>
      <c r="K42" s="47"/>
      <c r="L42" s="45">
        <f>IFERROR(B42/I42,0)</f>
        <v>0.21548923001750886</v>
      </c>
      <c r="M42" s="48">
        <f>IFERROR(H42/G42,0)</f>
        <v>5.3903795020546291E-2</v>
      </c>
    </row>
    <row r="43" spans="1:13" ht="15" thickBot="1" x14ac:dyDescent="0.4">
      <c r="A43" s="3" t="s">
        <v>65</v>
      </c>
      <c r="B43" s="1">
        <v>1843</v>
      </c>
      <c r="C43" s="2"/>
      <c r="D43" s="2">
        <v>97</v>
      </c>
      <c r="E43" s="2"/>
      <c r="F43" s="1">
        <v>1371</v>
      </c>
      <c r="G43" s="2">
        <v>544</v>
      </c>
      <c r="H43" s="2">
        <v>29</v>
      </c>
      <c r="I43" s="1">
        <v>13022</v>
      </c>
      <c r="J43" s="1">
        <v>3845</v>
      </c>
      <c r="K43" s="47"/>
      <c r="L43" s="45">
        <f>IFERROR(B43/I43,0)</f>
        <v>0.14152971893718322</v>
      </c>
      <c r="M43" s="48">
        <f>IFERROR(H43/G43,0)</f>
        <v>5.3308823529411763E-2</v>
      </c>
    </row>
    <row r="44" spans="1:13" ht="15" thickBot="1" x14ac:dyDescent="0.4">
      <c r="A44" s="3" t="s">
        <v>40</v>
      </c>
      <c r="B44" s="1">
        <v>9652</v>
      </c>
      <c r="C44" s="2"/>
      <c r="D44" s="2">
        <v>341</v>
      </c>
      <c r="E44" s="2"/>
      <c r="F44" s="1">
        <v>8969</v>
      </c>
      <c r="G44" s="1">
        <v>9135</v>
      </c>
      <c r="H44" s="2">
        <v>323</v>
      </c>
      <c r="I44" s="1">
        <v>74136</v>
      </c>
      <c r="J44" s="1">
        <v>70164</v>
      </c>
      <c r="K44" s="46"/>
      <c r="L44" s="45">
        <f>IFERROR(B44/I44,0)</f>
        <v>0.13019315851947771</v>
      </c>
      <c r="M44" s="48">
        <f>IFERROR(H44/G44,0)</f>
        <v>3.5358511220580188E-2</v>
      </c>
    </row>
    <row r="45" spans="1:13" ht="15" thickBot="1" x14ac:dyDescent="0.4">
      <c r="A45" s="3" t="s">
        <v>25</v>
      </c>
      <c r="B45" s="1">
        <v>6757</v>
      </c>
      <c r="C45" s="2"/>
      <c r="D45" s="2">
        <v>283</v>
      </c>
      <c r="E45" s="2"/>
      <c r="F45" s="1">
        <v>1593</v>
      </c>
      <c r="G45" s="1">
        <v>1363</v>
      </c>
      <c r="H45" s="2">
        <v>57</v>
      </c>
      <c r="I45" s="1">
        <v>67771</v>
      </c>
      <c r="J45" s="1">
        <v>13675</v>
      </c>
      <c r="K45" s="47"/>
      <c r="L45" s="45">
        <f>IFERROR(B45/I45,0)</f>
        <v>9.9703412964247243E-2</v>
      </c>
      <c r="M45" s="48">
        <f>IFERROR(H45/G45,0)</f>
        <v>4.1819515774027878E-2</v>
      </c>
    </row>
    <row r="46" spans="1:13" ht="15" thickBot="1" x14ac:dyDescent="0.4">
      <c r="A46" s="3" t="s">
        <v>54</v>
      </c>
      <c r="B46" s="1">
        <v>2668</v>
      </c>
      <c r="C46" s="2"/>
      <c r="D46" s="2">
        <v>21</v>
      </c>
      <c r="E46" s="2"/>
      <c r="F46" s="2">
        <v>817</v>
      </c>
      <c r="G46" s="1">
        <v>3087</v>
      </c>
      <c r="H46" s="2">
        <v>24</v>
      </c>
      <c r="I46" s="1">
        <v>18713</v>
      </c>
      <c r="J46" s="1">
        <v>21651</v>
      </c>
      <c r="K46" s="47"/>
      <c r="L46" s="45">
        <f>IFERROR(B46/I46,0)</f>
        <v>0.14257468070325441</v>
      </c>
      <c r="M46" s="48">
        <f>IFERROR(H46/G46,0)</f>
        <v>7.7745383867832843E-3</v>
      </c>
    </row>
    <row r="47" spans="1:13" ht="15" thickBot="1" x14ac:dyDescent="0.4">
      <c r="A47" s="3" t="s">
        <v>20</v>
      </c>
      <c r="B47" s="1">
        <v>13571</v>
      </c>
      <c r="C47" s="2"/>
      <c r="D47" s="2">
        <v>219</v>
      </c>
      <c r="E47" s="2"/>
      <c r="F47" s="1">
        <v>7271</v>
      </c>
      <c r="G47" s="1">
        <v>2040</v>
      </c>
      <c r="H47" s="2">
        <v>33</v>
      </c>
      <c r="I47" s="1">
        <v>211443</v>
      </c>
      <c r="J47" s="1">
        <v>31791</v>
      </c>
      <c r="K47" s="47"/>
      <c r="L47" s="45">
        <f>IFERROR(B47/I47,0)</f>
        <v>6.4182782120949855E-2</v>
      </c>
      <c r="M47" s="48">
        <f>IFERROR(H47/G47,0)</f>
        <v>1.6176470588235296E-2</v>
      </c>
    </row>
    <row r="48" spans="1:13" ht="15" thickBot="1" x14ac:dyDescent="0.4">
      <c r="A48" s="57" t="s">
        <v>15</v>
      </c>
      <c r="B48" s="1">
        <v>33058</v>
      </c>
      <c r="C48" s="55">
        <v>31</v>
      </c>
      <c r="D48" s="2">
        <v>915</v>
      </c>
      <c r="E48" s="2"/>
      <c r="F48" s="1">
        <v>15522</v>
      </c>
      <c r="G48" s="1">
        <v>1186</v>
      </c>
      <c r="H48" s="2">
        <v>33</v>
      </c>
      <c r="I48" s="1">
        <v>407528</v>
      </c>
      <c r="J48" s="1">
        <v>14614</v>
      </c>
      <c r="K48" s="47"/>
      <c r="L48" s="45">
        <f>IFERROR(B48/I48,0)</f>
        <v>8.111835260399286E-2</v>
      </c>
      <c r="M48" s="48">
        <f>IFERROR(H48/G48,0)</f>
        <v>2.7824620573355819E-2</v>
      </c>
    </row>
    <row r="49" spans="1:13" ht="15" thickBot="1" x14ac:dyDescent="0.4">
      <c r="A49" s="3" t="s">
        <v>66</v>
      </c>
      <c r="B49" s="2">
        <v>66</v>
      </c>
      <c r="C49" s="2"/>
      <c r="D49" s="2">
        <v>4</v>
      </c>
      <c r="E49" s="2"/>
      <c r="F49" s="2">
        <v>11</v>
      </c>
      <c r="G49" s="2"/>
      <c r="H49" s="2"/>
      <c r="I49" s="1">
        <v>1046</v>
      </c>
      <c r="J49" s="2"/>
      <c r="K49" s="47"/>
      <c r="L49" s="45">
        <f>IFERROR(B49/I49,0)</f>
        <v>6.3097514340344163E-2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5317</v>
      </c>
      <c r="C50" s="2"/>
      <c r="D50" s="2">
        <v>50</v>
      </c>
      <c r="E50" s="2"/>
      <c r="F50" s="1">
        <v>3082</v>
      </c>
      <c r="G50" s="1">
        <v>1746</v>
      </c>
      <c r="H50" s="2">
        <v>16</v>
      </c>
      <c r="I50" s="1">
        <v>124661</v>
      </c>
      <c r="J50" s="1">
        <v>40935</v>
      </c>
      <c r="K50" s="47"/>
      <c r="L50" s="45">
        <f>IFERROR(B50/I50,0)</f>
        <v>4.2651671332654156E-2</v>
      </c>
      <c r="M50" s="48">
        <f>IFERROR(H50/G50,0)</f>
        <v>9.1638029782359683E-3</v>
      </c>
    </row>
    <row r="51" spans="1:13" ht="15" thickBot="1" x14ac:dyDescent="0.4">
      <c r="A51" s="3" t="s">
        <v>48</v>
      </c>
      <c r="B51" s="2">
        <v>902</v>
      </c>
      <c r="C51" s="2"/>
      <c r="D51" s="2">
        <v>52</v>
      </c>
      <c r="E51" s="2"/>
      <c r="F51" s="2">
        <v>850</v>
      </c>
      <c r="G51" s="1">
        <v>1443</v>
      </c>
      <c r="H51" s="2">
        <v>83</v>
      </c>
      <c r="I51" s="1">
        <v>17332</v>
      </c>
      <c r="J51" s="1">
        <v>27732</v>
      </c>
      <c r="K51" s="46"/>
      <c r="L51" s="45">
        <f>IFERROR(B51/I51,0)</f>
        <v>5.2042464804984999E-2</v>
      </c>
      <c r="M51" s="48">
        <f>IFERROR(H51/G51,0)</f>
        <v>5.7519057519057518E-2</v>
      </c>
    </row>
    <row r="52" spans="1:13" ht="15" thickBot="1" x14ac:dyDescent="0.4">
      <c r="A52" s="3" t="s">
        <v>29</v>
      </c>
      <c r="B52" s="1">
        <v>19492</v>
      </c>
      <c r="C52" s="2"/>
      <c r="D52" s="2">
        <v>684</v>
      </c>
      <c r="E52" s="2"/>
      <c r="F52" s="1">
        <v>16311</v>
      </c>
      <c r="G52" s="1">
        <v>2317</v>
      </c>
      <c r="H52" s="2">
        <v>81</v>
      </c>
      <c r="I52" s="1">
        <v>122788</v>
      </c>
      <c r="J52" s="1">
        <v>14594</v>
      </c>
      <c r="K52" s="47"/>
      <c r="L52" s="45">
        <f>IFERROR(B52/I52,0)</f>
        <v>0.15874515424960095</v>
      </c>
      <c r="M52" s="48">
        <f>IFERROR(H52/G52,0)</f>
        <v>3.4958998705222268E-2</v>
      </c>
    </row>
    <row r="53" spans="1:13" ht="15" thickBot="1" x14ac:dyDescent="0.4">
      <c r="A53" s="57" t="s">
        <v>9</v>
      </c>
      <c r="B53" s="1">
        <v>16136</v>
      </c>
      <c r="C53" s="2"/>
      <c r="D53" s="2">
        <v>846</v>
      </c>
      <c r="E53" s="2"/>
      <c r="F53" s="1">
        <v>12858</v>
      </c>
      <c r="G53" s="1">
        <v>2212</v>
      </c>
      <c r="H53" s="2">
        <v>116</v>
      </c>
      <c r="I53" s="1">
        <v>216320</v>
      </c>
      <c r="J53" s="1">
        <v>29656</v>
      </c>
      <c r="K53" s="47"/>
      <c r="L53" s="45">
        <f>IFERROR(B53/I53,0)</f>
        <v>7.4593195266272186E-2</v>
      </c>
      <c r="M53" s="48">
        <f>IFERROR(H53/G53,0)</f>
        <v>5.2441229656419529E-2</v>
      </c>
    </row>
    <row r="54" spans="1:13" ht="15" thickBot="1" x14ac:dyDescent="0.4">
      <c r="A54" s="3" t="s">
        <v>56</v>
      </c>
      <c r="B54" s="1">
        <v>1224</v>
      </c>
      <c r="C54" s="2"/>
      <c r="D54" s="2">
        <v>50</v>
      </c>
      <c r="E54" s="2"/>
      <c r="F54" s="2">
        <v>602</v>
      </c>
      <c r="G54" s="2">
        <v>669</v>
      </c>
      <c r="H54" s="2">
        <v>27</v>
      </c>
      <c r="I54" s="1">
        <v>54075</v>
      </c>
      <c r="J54" s="1">
        <v>29564</v>
      </c>
      <c r="K54" s="47"/>
      <c r="L54" s="45">
        <f>IFERROR(B54/I54,0)</f>
        <v>2.2635228848821083E-2</v>
      </c>
      <c r="M54" s="48">
        <f>IFERROR(H54/G54,0)</f>
        <v>4.0358744394618833E-2</v>
      </c>
    </row>
    <row r="55" spans="1:13" ht="15" thickBot="1" x14ac:dyDescent="0.4">
      <c r="A55" s="3" t="s">
        <v>22</v>
      </c>
      <c r="B55" s="1">
        <v>8236</v>
      </c>
      <c r="C55" s="2"/>
      <c r="D55" s="2">
        <v>340</v>
      </c>
      <c r="E55" s="2"/>
      <c r="F55" s="1">
        <v>3923</v>
      </c>
      <c r="G55" s="1">
        <v>1425</v>
      </c>
      <c r="H55" s="2">
        <v>59</v>
      </c>
      <c r="I55" s="1">
        <v>88703</v>
      </c>
      <c r="J55" s="1">
        <v>15351</v>
      </c>
      <c r="K55" s="46"/>
      <c r="L55" s="45">
        <f>IFERROR(B55/I55,0)</f>
        <v>9.2849170828495087E-2</v>
      </c>
      <c r="M55" s="48">
        <f>IFERROR(H55/G55,0)</f>
        <v>4.1403508771929824E-2</v>
      </c>
    </row>
    <row r="56" spans="1:13" ht="15" thickBot="1" x14ac:dyDescent="0.4">
      <c r="A56" s="14" t="s">
        <v>55</v>
      </c>
      <c r="B56" s="15">
        <v>596</v>
      </c>
      <c r="C56" s="15"/>
      <c r="D56" s="15">
        <v>7</v>
      </c>
      <c r="E56" s="15"/>
      <c r="F56" s="15">
        <v>184</v>
      </c>
      <c r="G56" s="39">
        <v>1024</v>
      </c>
      <c r="H56" s="15">
        <v>12</v>
      </c>
      <c r="I56" s="39">
        <v>10454</v>
      </c>
      <c r="J56" s="39">
        <v>17967</v>
      </c>
      <c r="K56" s="58"/>
      <c r="L56" s="45">
        <f>IFERROR(B56/I56,0)</f>
        <v>5.7011670174096037E-2</v>
      </c>
      <c r="M56" s="48">
        <f>IFERROR(H56/G56,0)</f>
        <v>1.171875E-2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</row>
    <row r="58" spans="1:13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7"/>
      <c r="L58" s="3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8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</row>
    <row r="64" spans="1:13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7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  <c r="L65" s="38"/>
    </row>
    <row r="66" spans="1:12" ht="13.5" thickBot="1" x14ac:dyDescent="0.35">
      <c r="A66" s="3"/>
      <c r="B66" s="2"/>
      <c r="C66" s="2"/>
      <c r="D66" s="2"/>
      <c r="E66" s="2"/>
      <c r="F66" s="2"/>
      <c r="G66" s="2"/>
      <c r="H66" s="2"/>
      <c r="I66" s="1"/>
      <c r="J66" s="1"/>
      <c r="K66" s="7"/>
      <c r="L66" s="38"/>
    </row>
    <row r="67" spans="1:12" ht="13.5" thickBot="1" x14ac:dyDescent="0.35">
      <c r="A67" s="14"/>
      <c r="B67" s="15"/>
      <c r="C67" s="15"/>
      <c r="D67" s="15"/>
      <c r="E67" s="15"/>
      <c r="F67" s="15"/>
      <c r="G67" s="15"/>
      <c r="H67" s="15"/>
      <c r="I67" s="39"/>
      <c r="J67" s="39"/>
      <c r="K67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3" r:id="rId1" display="https://www.worldometers.info/coronavirus/usa/new-jersey/" xr:uid="{CB0C1586-3449-46A0-9564-B30DD87BF949}"/>
    <hyperlink ref="A6" r:id="rId2" display="https://www.worldometers.info/coronavirus/usa/california/" xr:uid="{4C210E8F-A3BF-4E6B-8C81-8089EB29DD5F}"/>
    <hyperlink ref="A42" r:id="rId3" display="https://www.worldometers.info/coronavirus/usa/pennsylvania/" xr:uid="{C90B5F95-AC27-40C5-8987-64B2A816537C}"/>
    <hyperlink ref="A11" r:id="rId4" display="https://www.worldometers.info/coronavirus/usa/florida/" xr:uid="{AD329DB0-F317-48BA-B4F2-1FFDC0FB509C}"/>
    <hyperlink ref="A48" r:id="rId5" display="https://www.worldometers.info/coronavirus/usa/texas/" xr:uid="{1B815B35-0173-448A-87E3-769774723B7D}"/>
    <hyperlink ref="A21" r:id="rId6" display="https://www.worldometers.info/coronavirus/usa/louisiana/" xr:uid="{A8E7636E-8F2C-4E2E-95CD-0DE6092ABCB0}"/>
    <hyperlink ref="A39" r:id="rId7" display="https://www.worldometers.info/coronavirus/usa/ohio/" xr:uid="{1E134DCD-40CB-452B-8368-F55AECC07A70}"/>
    <hyperlink ref="A53" r:id="rId8" display="https://www.worldometers.info/coronavirus/usa/washington/" xr:uid="{953F0A2D-C6DC-461A-88AC-3AFF949068F3}"/>
  </hyperlinks>
  <pageMargins left="0.7" right="0.7" top="0.75" bottom="0.75" header="0.3" footer="0.3"/>
  <pageSetup orientation="portrait"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22" workbookViewId="0">
      <selection activeCell="A2" sqref="A2:B59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298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362</v>
      </c>
    </row>
    <row r="5" spans="1:2" ht="15" thickBot="1" x14ac:dyDescent="0.4">
      <c r="A5" s="3" t="s">
        <v>34</v>
      </c>
      <c r="B5" s="41">
        <v>80</v>
      </c>
    </row>
    <row r="6" spans="1:2" ht="15" thickBot="1" x14ac:dyDescent="0.4">
      <c r="A6" s="57" t="s">
        <v>10</v>
      </c>
      <c r="B6" s="41">
        <v>2287</v>
      </c>
    </row>
    <row r="7" spans="1:2" ht="15" thickBot="1" x14ac:dyDescent="0.4">
      <c r="A7" s="3" t="s">
        <v>18</v>
      </c>
      <c r="B7" s="41">
        <v>851</v>
      </c>
    </row>
    <row r="8" spans="1:2" ht="15" thickBot="1" x14ac:dyDescent="0.4">
      <c r="A8" s="3" t="s">
        <v>23</v>
      </c>
      <c r="B8" s="41">
        <v>2556</v>
      </c>
    </row>
    <row r="9" spans="1:2" ht="15" thickBot="1" x14ac:dyDescent="0.4">
      <c r="A9" s="3" t="s">
        <v>43</v>
      </c>
      <c r="B9" s="41">
        <v>182</v>
      </c>
    </row>
    <row r="10" spans="1:2" ht="21.5" thickBot="1" x14ac:dyDescent="0.4">
      <c r="A10" s="3" t="s">
        <v>63</v>
      </c>
      <c r="B10" s="41">
        <v>258</v>
      </c>
    </row>
    <row r="11" spans="1:2" ht="15" thickBot="1" x14ac:dyDescent="0.4">
      <c r="A11" s="57" t="s">
        <v>13</v>
      </c>
      <c r="B11" s="41">
        <v>1399</v>
      </c>
    </row>
    <row r="12" spans="1:2" ht="15" thickBot="1" x14ac:dyDescent="0.4">
      <c r="A12" s="3" t="s">
        <v>16</v>
      </c>
      <c r="B12" s="41">
        <v>1246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17</v>
      </c>
    </row>
    <row r="15" spans="1:2" ht="15" thickBot="1" x14ac:dyDescent="0.4">
      <c r="A15" s="3" t="s">
        <v>49</v>
      </c>
      <c r="B15" s="41">
        <v>64</v>
      </c>
    </row>
    <row r="16" spans="1:2" ht="15" thickBot="1" x14ac:dyDescent="0.4">
      <c r="A16" s="3" t="s">
        <v>12</v>
      </c>
      <c r="B16" s="41">
        <v>2662</v>
      </c>
    </row>
    <row r="17" spans="1:2" ht="15" thickBot="1" x14ac:dyDescent="0.4">
      <c r="A17" s="3" t="s">
        <v>27</v>
      </c>
      <c r="B17" s="41">
        <v>1264</v>
      </c>
    </row>
    <row r="18" spans="1:2" ht="15" thickBot="1" x14ac:dyDescent="0.4">
      <c r="A18" s="3" t="s">
        <v>41</v>
      </c>
      <c r="B18" s="41">
        <v>188</v>
      </c>
    </row>
    <row r="19" spans="1:2" ht="15" thickBot="1" x14ac:dyDescent="0.4">
      <c r="A19" s="3" t="s">
        <v>45</v>
      </c>
      <c r="B19" s="41">
        <v>156</v>
      </c>
    </row>
    <row r="20" spans="1:2" ht="15" thickBot="1" x14ac:dyDescent="0.4">
      <c r="A20" s="3" t="s">
        <v>38</v>
      </c>
      <c r="B20" s="41">
        <v>261</v>
      </c>
    </row>
    <row r="21" spans="1:2" ht="15" thickBot="1" x14ac:dyDescent="0.4">
      <c r="A21" s="57" t="s">
        <v>14</v>
      </c>
      <c r="B21" s="41">
        <v>2064</v>
      </c>
    </row>
    <row r="22" spans="1:2" ht="15" thickBot="1" x14ac:dyDescent="0.4">
      <c r="A22" s="3" t="s">
        <v>39</v>
      </c>
      <c r="B22" s="41">
        <v>57</v>
      </c>
    </row>
    <row r="23" spans="1:2" ht="15" thickBot="1" x14ac:dyDescent="0.4">
      <c r="A23" s="3" t="s">
        <v>26</v>
      </c>
      <c r="B23" s="41">
        <v>1317</v>
      </c>
    </row>
    <row r="24" spans="1:2" ht="15" thickBot="1" x14ac:dyDescent="0.4">
      <c r="A24" s="3" t="s">
        <v>17</v>
      </c>
      <c r="B24" s="41">
        <v>4090</v>
      </c>
    </row>
    <row r="25" spans="1:2" ht="15" thickBot="1" x14ac:dyDescent="0.4">
      <c r="A25" s="3" t="s">
        <v>11</v>
      </c>
      <c r="B25" s="41">
        <v>4135</v>
      </c>
    </row>
    <row r="26" spans="1:2" ht="15" thickBot="1" x14ac:dyDescent="0.4">
      <c r="A26" s="3" t="s">
        <v>32</v>
      </c>
      <c r="B26" s="41">
        <v>428</v>
      </c>
    </row>
    <row r="27" spans="1:2" ht="15" thickBot="1" x14ac:dyDescent="0.4">
      <c r="A27" s="3" t="s">
        <v>30</v>
      </c>
      <c r="B27" s="41">
        <v>310</v>
      </c>
    </row>
    <row r="28" spans="1:2" ht="15" thickBot="1" x14ac:dyDescent="0.4">
      <c r="A28" s="3" t="s">
        <v>35</v>
      </c>
      <c r="B28" s="41">
        <v>383</v>
      </c>
    </row>
    <row r="29" spans="1:2" ht="15" thickBot="1" x14ac:dyDescent="0.4">
      <c r="A29" s="3" t="s">
        <v>51</v>
      </c>
      <c r="B29" s="41">
        <v>16</v>
      </c>
    </row>
    <row r="30" spans="1:2" ht="15" thickBot="1" x14ac:dyDescent="0.4">
      <c r="A30" s="3" t="s">
        <v>50</v>
      </c>
      <c r="B30" s="41">
        <v>79</v>
      </c>
    </row>
    <row r="31" spans="1:2" ht="15" thickBot="1" x14ac:dyDescent="0.4">
      <c r="A31" s="3" t="s">
        <v>31</v>
      </c>
      <c r="B31" s="41">
        <v>266</v>
      </c>
    </row>
    <row r="32" spans="1:2" ht="15" thickBot="1" x14ac:dyDescent="0.4">
      <c r="A32" s="3" t="s">
        <v>42</v>
      </c>
      <c r="B32" s="41">
        <v>86</v>
      </c>
    </row>
    <row r="33" spans="1:2" ht="15" thickBot="1" x14ac:dyDescent="0.4">
      <c r="A33" s="57" t="s">
        <v>8</v>
      </c>
      <c r="B33" s="41">
        <v>7951</v>
      </c>
    </row>
    <row r="34" spans="1:2" ht="15" thickBot="1" x14ac:dyDescent="0.4">
      <c r="A34" s="3" t="s">
        <v>44</v>
      </c>
      <c r="B34" s="41">
        <v>156</v>
      </c>
    </row>
    <row r="35" spans="1:2" ht="15" thickBot="1" x14ac:dyDescent="0.4">
      <c r="A35" s="3" t="s">
        <v>7</v>
      </c>
      <c r="B35" s="41">
        <v>24944</v>
      </c>
    </row>
    <row r="36" spans="1:2" ht="15" thickBot="1" x14ac:dyDescent="0.4">
      <c r="A36" s="3" t="s">
        <v>24</v>
      </c>
      <c r="B36" s="41">
        <v>442</v>
      </c>
    </row>
    <row r="37" spans="1:2" ht="15" thickBot="1" x14ac:dyDescent="0.4">
      <c r="A37" s="3" t="s">
        <v>53</v>
      </c>
      <c r="B37" s="41">
        <v>25</v>
      </c>
    </row>
    <row r="38" spans="1:2" ht="21.5" thickBot="1" x14ac:dyDescent="0.4">
      <c r="A38" s="52" t="s">
        <v>67</v>
      </c>
      <c r="B38" s="54">
        <v>2</v>
      </c>
    </row>
    <row r="39" spans="1:2" ht="15" thickBot="1" x14ac:dyDescent="0.4">
      <c r="A39" s="57" t="s">
        <v>21</v>
      </c>
      <c r="B39" s="41">
        <v>1058</v>
      </c>
    </row>
    <row r="40" spans="1:2" ht="15" thickBot="1" x14ac:dyDescent="0.4">
      <c r="A40" s="3" t="s">
        <v>46</v>
      </c>
      <c r="B40" s="41">
        <v>238</v>
      </c>
    </row>
    <row r="41" spans="1:2" ht="15" thickBot="1" x14ac:dyDescent="0.4">
      <c r="A41" s="3" t="s">
        <v>37</v>
      </c>
      <c r="B41" s="41">
        <v>109</v>
      </c>
    </row>
    <row r="42" spans="1:2" ht="15" thickBot="1" x14ac:dyDescent="0.4">
      <c r="A42" s="57" t="s">
        <v>19</v>
      </c>
      <c r="B42" s="41">
        <v>2850</v>
      </c>
    </row>
    <row r="43" spans="1:2" ht="15" thickBot="1" x14ac:dyDescent="0.4">
      <c r="A43" s="3" t="s">
        <v>65</v>
      </c>
      <c r="B43" s="41">
        <v>97</v>
      </c>
    </row>
    <row r="44" spans="1:2" ht="15" thickBot="1" x14ac:dyDescent="0.4">
      <c r="A44" s="3" t="s">
        <v>40</v>
      </c>
      <c r="B44" s="41">
        <v>341</v>
      </c>
    </row>
    <row r="45" spans="1:2" ht="15" thickBot="1" x14ac:dyDescent="0.4">
      <c r="A45" s="3" t="s">
        <v>25</v>
      </c>
      <c r="B45" s="41">
        <v>283</v>
      </c>
    </row>
    <row r="46" spans="1:2" ht="15" thickBot="1" x14ac:dyDescent="0.4">
      <c r="A46" s="3" t="s">
        <v>54</v>
      </c>
      <c r="B46" s="41">
        <v>21</v>
      </c>
    </row>
    <row r="47" spans="1:2" ht="15" thickBot="1" x14ac:dyDescent="0.4">
      <c r="A47" s="3" t="s">
        <v>20</v>
      </c>
      <c r="B47" s="41">
        <v>219</v>
      </c>
    </row>
    <row r="48" spans="1:2" ht="15" thickBot="1" x14ac:dyDescent="0.4">
      <c r="A48" s="57" t="s">
        <v>15</v>
      </c>
      <c r="B48" s="41">
        <v>915</v>
      </c>
    </row>
    <row r="49" spans="1:2" ht="21.5" thickBot="1" x14ac:dyDescent="0.4">
      <c r="A49" s="3" t="s">
        <v>66</v>
      </c>
      <c r="B49" s="41">
        <v>4</v>
      </c>
    </row>
    <row r="50" spans="1:2" ht="15" thickBot="1" x14ac:dyDescent="0.4">
      <c r="A50" s="3" t="s">
        <v>28</v>
      </c>
      <c r="B50" s="41">
        <v>50</v>
      </c>
    </row>
    <row r="51" spans="1:2" ht="15" thickBot="1" x14ac:dyDescent="0.4">
      <c r="A51" s="3" t="s">
        <v>48</v>
      </c>
      <c r="B51" s="41">
        <v>52</v>
      </c>
    </row>
    <row r="52" spans="1:2" ht="15" thickBot="1" x14ac:dyDescent="0.4">
      <c r="A52" s="3" t="s">
        <v>29</v>
      </c>
      <c r="B52" s="41">
        <v>684</v>
      </c>
    </row>
    <row r="53" spans="1:2" ht="15" thickBot="1" x14ac:dyDescent="0.4">
      <c r="A53" s="57" t="s">
        <v>9</v>
      </c>
      <c r="B53" s="41">
        <v>846</v>
      </c>
    </row>
    <row r="54" spans="1:2" ht="15" thickBot="1" x14ac:dyDescent="0.4">
      <c r="A54" s="3" t="s">
        <v>56</v>
      </c>
      <c r="B54" s="41">
        <v>50</v>
      </c>
    </row>
    <row r="55" spans="1:2" ht="15" thickBot="1" x14ac:dyDescent="0.4">
      <c r="A55" s="3" t="s">
        <v>22</v>
      </c>
      <c r="B55" s="41">
        <v>340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  <c r="B57" s="41"/>
    </row>
    <row r="58" spans="1:2" ht="15" thickBot="1" x14ac:dyDescent="0.4">
      <c r="A58" s="3"/>
      <c r="B58" s="41"/>
    </row>
    <row r="59" spans="1:2" ht="15" thickBot="1" x14ac:dyDescent="0.4">
      <c r="A59" s="3"/>
      <c r="B59" s="41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hyperlinks>
    <hyperlink ref="A33" r:id="rId1" display="https://www.worldometers.info/coronavirus/usa/new-jersey/" xr:uid="{60E4B86F-087A-424C-9D9D-4DC43B2B367D}"/>
    <hyperlink ref="A6" r:id="rId2" display="https://www.worldometers.info/coronavirus/usa/california/" xr:uid="{F5869C24-DF3D-4577-A5D8-6EEA0B17B4FE}"/>
    <hyperlink ref="A42" r:id="rId3" display="https://www.worldometers.info/coronavirus/usa/pennsylvania/" xr:uid="{FD1EE3BB-229F-47C9-998E-9280C0F9F4EE}"/>
    <hyperlink ref="A11" r:id="rId4" display="https://www.worldometers.info/coronavirus/usa/florida/" xr:uid="{0820EAA3-2EAE-4FA0-899A-0F9F2098320B}"/>
    <hyperlink ref="A48" r:id="rId5" display="https://www.worldometers.info/coronavirus/usa/texas/" xr:uid="{C87BBFDC-D560-4790-AB94-3AE505E937DB}"/>
    <hyperlink ref="A21" r:id="rId6" display="https://www.worldometers.info/coronavirus/usa/louisiana/" xr:uid="{9A7E06E5-582C-4BBC-BDFA-78B1DE84901E}"/>
    <hyperlink ref="A39" r:id="rId7" display="https://www.worldometers.info/coronavirus/usa/ohio/" xr:uid="{FDB0E87E-6CE5-4C5A-B7F9-54F48DB43C8D}"/>
    <hyperlink ref="A53" r:id="rId8" display="https://www.worldometers.info/coronavirus/usa/washington/" xr:uid="{D3559928-4FAF-41D7-A4C7-DEDD2E47FC0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298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362</v>
      </c>
    </row>
    <row r="5" spans="1:3" ht="13" thickBot="1" x14ac:dyDescent="0.4">
      <c r="A5" s="36" t="s">
        <v>34</v>
      </c>
      <c r="B5" s="3" t="s">
        <v>34</v>
      </c>
      <c r="C5" s="41">
        <v>80</v>
      </c>
    </row>
    <row r="6" spans="1:3" ht="15" thickBot="1" x14ac:dyDescent="0.4">
      <c r="A6" s="36" t="s">
        <v>10</v>
      </c>
      <c r="B6" s="57" t="s">
        <v>10</v>
      </c>
      <c r="C6" s="41">
        <v>2287</v>
      </c>
    </row>
    <row r="7" spans="1:3" ht="13" thickBot="1" x14ac:dyDescent="0.4">
      <c r="A7" s="36" t="s">
        <v>18</v>
      </c>
      <c r="B7" s="3" t="s">
        <v>18</v>
      </c>
      <c r="C7" s="41">
        <v>851</v>
      </c>
    </row>
    <row r="8" spans="1:3" ht="13" thickBot="1" x14ac:dyDescent="0.4">
      <c r="A8" s="36" t="s">
        <v>23</v>
      </c>
      <c r="B8" s="3" t="s">
        <v>23</v>
      </c>
      <c r="C8" s="41">
        <v>2556</v>
      </c>
    </row>
    <row r="9" spans="1:3" ht="13" thickBot="1" x14ac:dyDescent="0.4">
      <c r="A9" s="36" t="s">
        <v>43</v>
      </c>
      <c r="B9" s="3" t="s">
        <v>43</v>
      </c>
      <c r="C9" s="41">
        <v>182</v>
      </c>
    </row>
    <row r="10" spans="1:3" ht="13" thickBot="1" x14ac:dyDescent="0.4">
      <c r="A10" s="36" t="s">
        <v>95</v>
      </c>
      <c r="B10" s="3" t="s">
        <v>63</v>
      </c>
      <c r="C10" s="41">
        <v>258</v>
      </c>
    </row>
    <row r="11" spans="1:3" ht="15" thickBot="1" x14ac:dyDescent="0.4">
      <c r="A11" s="36" t="s">
        <v>13</v>
      </c>
      <c r="B11" s="57" t="s">
        <v>13</v>
      </c>
      <c r="C11" s="41">
        <v>1399</v>
      </c>
    </row>
    <row r="12" spans="1:3" ht="13" thickBot="1" x14ac:dyDescent="0.4">
      <c r="A12" s="36" t="s">
        <v>16</v>
      </c>
      <c r="B12" s="3" t="s">
        <v>16</v>
      </c>
      <c r="C12" s="41">
        <v>1246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17</v>
      </c>
    </row>
    <row r="15" spans="1:3" ht="13" thickBot="1" x14ac:dyDescent="0.4">
      <c r="A15" s="36" t="s">
        <v>49</v>
      </c>
      <c r="B15" s="3" t="s">
        <v>49</v>
      </c>
      <c r="C15" s="41">
        <v>64</v>
      </c>
    </row>
    <row r="16" spans="1:3" ht="13" thickBot="1" x14ac:dyDescent="0.4">
      <c r="A16" s="36" t="s">
        <v>12</v>
      </c>
      <c r="B16" s="3" t="s">
        <v>12</v>
      </c>
      <c r="C16" s="41">
        <v>2662</v>
      </c>
    </row>
    <row r="17" spans="1:3" ht="13" thickBot="1" x14ac:dyDescent="0.4">
      <c r="A17" s="36" t="s">
        <v>27</v>
      </c>
      <c r="B17" s="3" t="s">
        <v>27</v>
      </c>
      <c r="C17" s="41">
        <v>1264</v>
      </c>
    </row>
    <row r="18" spans="1:3" ht="13" thickBot="1" x14ac:dyDescent="0.4">
      <c r="A18" s="36" t="s">
        <v>41</v>
      </c>
      <c r="B18" s="3" t="s">
        <v>41</v>
      </c>
      <c r="C18" s="41">
        <v>188</v>
      </c>
    </row>
    <row r="19" spans="1:3" ht="13" thickBot="1" x14ac:dyDescent="0.4">
      <c r="A19" s="36" t="s">
        <v>45</v>
      </c>
      <c r="B19" s="3" t="s">
        <v>45</v>
      </c>
      <c r="C19" s="41">
        <v>156</v>
      </c>
    </row>
    <row r="20" spans="1:3" ht="13" thickBot="1" x14ac:dyDescent="0.4">
      <c r="A20" s="36" t="s">
        <v>38</v>
      </c>
      <c r="B20" s="3" t="s">
        <v>38</v>
      </c>
      <c r="C20" s="41">
        <v>261</v>
      </c>
    </row>
    <row r="21" spans="1:3" ht="15" thickBot="1" x14ac:dyDescent="0.4">
      <c r="A21" s="36" t="s">
        <v>14</v>
      </c>
      <c r="B21" s="57" t="s">
        <v>14</v>
      </c>
      <c r="C21" s="41">
        <v>2064</v>
      </c>
    </row>
    <row r="22" spans="1:3" ht="13" thickBot="1" x14ac:dyDescent="0.4">
      <c r="B22" s="3" t="s">
        <v>39</v>
      </c>
      <c r="C22" s="41">
        <v>57</v>
      </c>
    </row>
    <row r="23" spans="1:3" ht="13" thickBot="1" x14ac:dyDescent="0.4">
      <c r="A23" s="36" t="s">
        <v>26</v>
      </c>
      <c r="B23" s="3" t="s">
        <v>26</v>
      </c>
      <c r="C23" s="41">
        <v>1317</v>
      </c>
    </row>
    <row r="24" spans="1:3" ht="13" thickBot="1" x14ac:dyDescent="0.4">
      <c r="A24" s="36" t="s">
        <v>17</v>
      </c>
      <c r="B24" s="3" t="s">
        <v>17</v>
      </c>
      <c r="C24" s="41">
        <v>4090</v>
      </c>
    </row>
    <row r="25" spans="1:3" ht="13" thickBot="1" x14ac:dyDescent="0.4">
      <c r="A25" s="36" t="s">
        <v>11</v>
      </c>
      <c r="B25" s="3" t="s">
        <v>11</v>
      </c>
      <c r="C25" s="41">
        <v>4135</v>
      </c>
    </row>
    <row r="26" spans="1:3" ht="13" thickBot="1" x14ac:dyDescent="0.4">
      <c r="A26" s="36" t="s">
        <v>32</v>
      </c>
      <c r="B26" s="3" t="s">
        <v>32</v>
      </c>
      <c r="C26" s="41">
        <v>428</v>
      </c>
    </row>
    <row r="27" spans="1:3" ht="13" thickBot="1" x14ac:dyDescent="0.4">
      <c r="A27" s="36" t="s">
        <v>30</v>
      </c>
      <c r="B27" s="3" t="s">
        <v>30</v>
      </c>
      <c r="C27" s="41">
        <v>310</v>
      </c>
    </row>
    <row r="28" spans="1:3" ht="13" thickBot="1" x14ac:dyDescent="0.4">
      <c r="A28" s="36" t="s">
        <v>35</v>
      </c>
      <c r="B28" s="3" t="s">
        <v>35</v>
      </c>
      <c r="C28" s="41">
        <v>383</v>
      </c>
    </row>
    <row r="29" spans="1:3" ht="13" thickBot="1" x14ac:dyDescent="0.4">
      <c r="B29" s="3" t="s">
        <v>51</v>
      </c>
      <c r="C29" s="41">
        <v>16</v>
      </c>
    </row>
    <row r="30" spans="1:3" ht="13" thickBot="1" x14ac:dyDescent="0.4">
      <c r="B30" s="3" t="s">
        <v>50</v>
      </c>
      <c r="C30" s="41">
        <v>79</v>
      </c>
    </row>
    <row r="31" spans="1:3" ht="13" thickBot="1" x14ac:dyDescent="0.4">
      <c r="A31" s="36" t="s">
        <v>31</v>
      </c>
      <c r="B31" s="3" t="s">
        <v>31</v>
      </c>
      <c r="C31" s="41">
        <v>266</v>
      </c>
    </row>
    <row r="32" spans="1:3" ht="13" thickBot="1" x14ac:dyDescent="0.4">
      <c r="A32" s="36" t="s">
        <v>42</v>
      </c>
      <c r="B32" s="3" t="s">
        <v>42</v>
      </c>
      <c r="C32" s="41">
        <v>86</v>
      </c>
    </row>
    <row r="33" spans="1:3" ht="15" thickBot="1" x14ac:dyDescent="0.4">
      <c r="A33" s="36" t="s">
        <v>8</v>
      </c>
      <c r="B33" s="57" t="s">
        <v>8</v>
      </c>
      <c r="C33" s="41">
        <v>7951</v>
      </c>
    </row>
    <row r="34" spans="1:3" ht="13" thickBot="1" x14ac:dyDescent="0.4">
      <c r="A34" s="36" t="s">
        <v>44</v>
      </c>
      <c r="B34" s="3" t="s">
        <v>44</v>
      </c>
      <c r="C34" s="41">
        <v>156</v>
      </c>
    </row>
    <row r="35" spans="1:3" ht="13" thickBot="1" x14ac:dyDescent="0.4">
      <c r="A35" s="36" t="s">
        <v>7</v>
      </c>
      <c r="B35" s="3" t="s">
        <v>7</v>
      </c>
      <c r="C35" s="41">
        <v>24944</v>
      </c>
    </row>
    <row r="36" spans="1:3" ht="13" thickBot="1" x14ac:dyDescent="0.4">
      <c r="A36" s="36" t="s">
        <v>24</v>
      </c>
      <c r="B36" s="3" t="s">
        <v>24</v>
      </c>
      <c r="C36" s="41">
        <v>442</v>
      </c>
    </row>
    <row r="37" spans="1:3" ht="13" thickBot="1" x14ac:dyDescent="0.4">
      <c r="B37" s="3" t="s">
        <v>53</v>
      </c>
      <c r="C37" s="41">
        <v>25</v>
      </c>
    </row>
    <row r="38" spans="1:3" ht="15" thickBot="1" x14ac:dyDescent="0.4">
      <c r="A38" s="36" t="s">
        <v>21</v>
      </c>
      <c r="B38" s="57" t="s">
        <v>21</v>
      </c>
      <c r="C38" s="41">
        <v>1058</v>
      </c>
    </row>
    <row r="39" spans="1:3" ht="13" thickBot="1" x14ac:dyDescent="0.4">
      <c r="A39" s="36" t="s">
        <v>46</v>
      </c>
      <c r="B39" s="3" t="s">
        <v>46</v>
      </c>
      <c r="C39" s="41">
        <v>238</v>
      </c>
    </row>
    <row r="40" spans="1:3" ht="13" thickBot="1" x14ac:dyDescent="0.4">
      <c r="A40" s="36" t="s">
        <v>37</v>
      </c>
      <c r="B40" s="3" t="s">
        <v>37</v>
      </c>
      <c r="C40" s="41">
        <v>109</v>
      </c>
    </row>
    <row r="41" spans="1:3" ht="15" thickBot="1" x14ac:dyDescent="0.4">
      <c r="A41" s="36" t="s">
        <v>19</v>
      </c>
      <c r="B41" s="57" t="s">
        <v>19</v>
      </c>
      <c r="C41" s="41">
        <v>2850</v>
      </c>
    </row>
    <row r="42" spans="1:3" ht="13" thickBot="1" x14ac:dyDescent="0.4">
      <c r="A42" s="36" t="s">
        <v>65</v>
      </c>
      <c r="B42" s="3" t="s">
        <v>65</v>
      </c>
      <c r="C42" s="41">
        <v>97</v>
      </c>
    </row>
    <row r="43" spans="1:3" ht="13" thickBot="1" x14ac:dyDescent="0.4">
      <c r="B43" s="3" t="s">
        <v>40</v>
      </c>
      <c r="C43" s="41">
        <v>341</v>
      </c>
    </row>
    <row r="44" spans="1:3" ht="13" thickBot="1" x14ac:dyDescent="0.4">
      <c r="A44" s="36" t="s">
        <v>25</v>
      </c>
      <c r="B44" s="3" t="s">
        <v>25</v>
      </c>
      <c r="C44" s="41">
        <v>283</v>
      </c>
    </row>
    <row r="45" spans="1:3" ht="13" thickBot="1" x14ac:dyDescent="0.4">
      <c r="A45" s="36" t="s">
        <v>54</v>
      </c>
      <c r="B45" s="3" t="s">
        <v>54</v>
      </c>
      <c r="C45" s="41">
        <v>21</v>
      </c>
    </row>
    <row r="46" spans="1:3" ht="13" thickBot="1" x14ac:dyDescent="0.4">
      <c r="A46" s="36" t="s">
        <v>20</v>
      </c>
      <c r="B46" s="3" t="s">
        <v>20</v>
      </c>
      <c r="C46" s="41">
        <v>219</v>
      </c>
    </row>
    <row r="47" spans="1:3" ht="15" thickBot="1" x14ac:dyDescent="0.4">
      <c r="A47" s="36" t="s">
        <v>15</v>
      </c>
      <c r="B47" s="57" t="s">
        <v>15</v>
      </c>
      <c r="C47" s="41">
        <v>915</v>
      </c>
    </row>
    <row r="48" spans="1:3" ht="13" thickBot="1" x14ac:dyDescent="0.4">
      <c r="A48" s="36" t="s">
        <v>28</v>
      </c>
      <c r="B48" s="3" t="s">
        <v>28</v>
      </c>
      <c r="C48" s="41">
        <v>50</v>
      </c>
    </row>
    <row r="49" spans="1:3" ht="13" thickBot="1" x14ac:dyDescent="0.4">
      <c r="A49" s="36" t="s">
        <v>48</v>
      </c>
      <c r="B49" s="3" t="s">
        <v>48</v>
      </c>
      <c r="C49" s="41">
        <v>52</v>
      </c>
    </row>
    <row r="50" spans="1:3" ht="13" thickBot="1" x14ac:dyDescent="0.4">
      <c r="A50" s="36" t="s">
        <v>29</v>
      </c>
      <c r="B50" s="3" t="s">
        <v>29</v>
      </c>
      <c r="C50" s="41">
        <v>684</v>
      </c>
    </row>
    <row r="51" spans="1:3" ht="15" thickBot="1" x14ac:dyDescent="0.4">
      <c r="A51" s="36" t="s">
        <v>9</v>
      </c>
      <c r="B51" s="57" t="s">
        <v>9</v>
      </c>
      <c r="C51" s="41">
        <v>846</v>
      </c>
    </row>
    <row r="52" spans="1:3" ht="13" thickBot="1" x14ac:dyDescent="0.4">
      <c r="B52" s="3" t="s">
        <v>56</v>
      </c>
      <c r="C52" s="41">
        <v>50</v>
      </c>
    </row>
    <row r="53" spans="1:3" ht="13" thickBot="1" x14ac:dyDescent="0.4">
      <c r="A53" s="36" t="s">
        <v>22</v>
      </c>
      <c r="B53" s="3" t="s">
        <v>22</v>
      </c>
      <c r="C53" s="41">
        <v>340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6" spans="1:3" ht="13" thickBot="1" x14ac:dyDescent="0.4"/>
    <row r="57" spans="1:3" ht="13" thickBot="1" x14ac:dyDescent="0.4">
      <c r="B57" s="3"/>
      <c r="C57" s="41"/>
    </row>
    <row r="58" spans="1:3" ht="13" thickBot="1" x14ac:dyDescent="0.4">
      <c r="B58" s="3"/>
      <c r="C58" s="41"/>
    </row>
    <row r="59" spans="1:3" ht="13" thickBot="1" x14ac:dyDescent="0.4">
      <c r="B59" s="3"/>
      <c r="C59" s="41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3" r:id="rId1" display="https://www.worldometers.info/coronavirus/usa/new-jersey/" xr:uid="{1C7152A3-1567-4C1C-AC80-31D2B4946B9F}"/>
    <hyperlink ref="B6" r:id="rId2" display="https://www.worldometers.info/coronavirus/usa/california/" xr:uid="{7F6C1FCE-1B81-4C02-82D9-F250ACBBE15C}"/>
    <hyperlink ref="B41" r:id="rId3" display="https://www.worldometers.info/coronavirus/usa/pennsylvania/" xr:uid="{751C8533-5F22-4B82-BD14-3E77D9210591}"/>
    <hyperlink ref="B11" r:id="rId4" display="https://www.worldometers.info/coronavirus/usa/florida/" xr:uid="{1BED136C-9B92-4DD9-A1C4-900ABB4C2C66}"/>
    <hyperlink ref="B47" r:id="rId5" display="https://www.worldometers.info/coronavirus/usa/texas/" xr:uid="{5E8546F3-303D-4456-8460-6C0B7B286C4B}"/>
    <hyperlink ref="B21" r:id="rId6" display="https://www.worldometers.info/coronavirus/usa/louisiana/" xr:uid="{487D517C-F8EF-4960-9A4A-020279C4024C}"/>
    <hyperlink ref="B38" r:id="rId7" display="https://www.worldometers.info/coronavirus/usa/ohio/" xr:uid="{07A64FE8-E76A-4590-83A4-902C3E1A6AD1}"/>
    <hyperlink ref="B51" r:id="rId8" display="https://www.worldometers.info/coronavirus/usa/washington/" xr:uid="{89805E87-E524-4E5E-9DAD-2F7107F01CC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2020-05-05T10:53:30Z</dcterms:modified>
</cp:coreProperties>
</file>