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7CE798C4-DE85-45B1-89B9-1C145155BBD9}" xr6:coauthVersionLast="45" xr6:coauthVersionMax="45" xr10:uidLastSave="{165A1CD8-9935-40BB-86A3-A1F9828A85C6}"/>
  <bookViews>
    <workbookView xWindow="5220" yWindow="-21345" windowWidth="22035" windowHeight="2026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3" l="1"/>
  <c r="N21" i="3"/>
  <c r="N56" i="3"/>
  <c r="N26" i="3"/>
  <c r="N53" i="3"/>
  <c r="N13" i="3"/>
  <c r="N39" i="3"/>
  <c r="N51" i="3"/>
  <c r="N17" i="3"/>
  <c r="N46" i="3"/>
  <c r="N42" i="3"/>
  <c r="N8" i="3"/>
  <c r="N55" i="3"/>
  <c r="N3" i="3"/>
  <c r="N33" i="3"/>
  <c r="N38" i="3"/>
  <c r="N23" i="3"/>
  <c r="N50" i="3"/>
  <c r="N27" i="3"/>
  <c r="N20" i="3"/>
  <c r="N36" i="3"/>
  <c r="N31" i="3"/>
  <c r="N19" i="3"/>
  <c r="N22" i="3"/>
  <c r="N6" i="3"/>
  <c r="N16" i="3"/>
  <c r="N25" i="3"/>
  <c r="N41" i="3"/>
  <c r="N54" i="3"/>
  <c r="N52" i="3"/>
  <c r="N5" i="3"/>
  <c r="N34" i="3"/>
  <c r="N49" i="3"/>
  <c r="N15" i="3"/>
  <c r="N45" i="3"/>
  <c r="N9" i="3"/>
  <c r="N37" i="3"/>
  <c r="N48" i="3"/>
  <c r="N43" i="3"/>
  <c r="N32" i="3"/>
  <c r="N4" i="3"/>
  <c r="N47" i="3"/>
  <c r="N40" i="3"/>
  <c r="N2" i="3"/>
  <c r="N29" i="3"/>
  <c r="N14" i="3"/>
  <c r="N24" i="3"/>
  <c r="N12" i="3"/>
  <c r="N35" i="3"/>
  <c r="N30" i="3"/>
  <c r="N7" i="3"/>
  <c r="N11" i="3"/>
  <c r="N44" i="3"/>
  <c r="N28" i="3"/>
  <c r="N10" i="3"/>
  <c r="O43" i="3" l="1"/>
  <c r="P43" i="3"/>
  <c r="P55" i="3" l="1"/>
  <c r="P15" i="3"/>
  <c r="P51" i="3"/>
  <c r="P31" i="3"/>
  <c r="P8" i="3"/>
  <c r="P39" i="3"/>
  <c r="P49" i="3"/>
  <c r="P4" i="3"/>
  <c r="P23" i="3"/>
  <c r="P34" i="3"/>
  <c r="P12" i="3"/>
  <c r="P29" i="3"/>
  <c r="P52" i="3"/>
  <c r="P26" i="3"/>
  <c r="P10" i="3"/>
  <c r="P33" i="3"/>
  <c r="P54" i="3"/>
  <c r="P27" i="3"/>
  <c r="P47" i="3"/>
  <c r="P32" i="3"/>
  <c r="P36" i="3"/>
  <c r="P46" i="3"/>
  <c r="P6" i="3"/>
  <c r="P48" i="3"/>
  <c r="P44" i="3"/>
  <c r="P3" i="3"/>
  <c r="P35" i="3"/>
  <c r="P22" i="3"/>
  <c r="P16" i="3"/>
  <c r="P13" i="3"/>
  <c r="P5" i="3"/>
  <c r="P11" i="3"/>
  <c r="P25" i="3"/>
  <c r="P2" i="3"/>
  <c r="P9" i="3"/>
  <c r="P7" i="3"/>
  <c r="P30" i="3"/>
  <c r="P56" i="3"/>
  <c r="P28" i="3"/>
  <c r="P18" i="3"/>
  <c r="P37" i="3"/>
  <c r="P42" i="3"/>
  <c r="P19" i="3"/>
  <c r="P41" i="3"/>
  <c r="P38" i="3"/>
  <c r="P17" i="3"/>
  <c r="P20" i="3"/>
  <c r="P14" i="3"/>
  <c r="P21" i="3"/>
  <c r="P40" i="3"/>
  <c r="P53" i="3"/>
  <c r="P24" i="3"/>
  <c r="P50" i="3"/>
  <c r="P45" i="3"/>
  <c r="O2" i="3"/>
  <c r="Q51" i="3" l="1"/>
  <c r="Q46" i="3"/>
  <c r="Q26" i="3"/>
  <c r="Q49" i="3"/>
  <c r="Q52" i="3"/>
  <c r="Q2" i="3"/>
  <c r="Q31" i="3"/>
  <c r="Q43" i="3"/>
  <c r="Q41" i="3"/>
  <c r="Q18" i="3"/>
  <c r="Q44" i="3"/>
  <c r="Q40" i="3"/>
  <c r="Q45" i="3"/>
  <c r="Q14" i="3"/>
  <c r="Q11" i="3"/>
  <c r="Q21" i="3"/>
  <c r="Q22" i="3"/>
  <c r="Q37" i="3"/>
  <c r="Q12" i="3"/>
  <c r="Q16" i="3"/>
  <c r="Q10" i="3"/>
  <c r="Q25" i="3"/>
  <c r="Q35" i="3"/>
  <c r="Q4" i="3"/>
  <c r="Q33" i="3"/>
  <c r="Q5" i="3"/>
  <c r="Q54" i="3"/>
  <c r="Q32" i="3"/>
  <c r="Q13" i="3"/>
  <c r="Q47" i="3"/>
  <c r="Q6" i="3"/>
  <c r="Q8" i="3"/>
  <c r="Q29" i="3"/>
  <c r="Q55" i="3"/>
  <c r="Q7" i="3"/>
  <c r="Q20" i="3"/>
  <c r="Q39" i="3"/>
  <c r="Q27" i="3"/>
  <c r="Q3" i="3"/>
  <c r="Q19" i="3"/>
  <c r="Q23" i="3"/>
  <c r="Q15" i="3"/>
  <c r="Q42" i="3"/>
  <c r="Q30" i="3"/>
  <c r="Q53" i="3"/>
  <c r="Q28" i="3"/>
  <c r="Q38" i="3"/>
  <c r="Q34" i="3"/>
  <c r="Q24" i="3"/>
  <c r="Q56" i="3"/>
  <c r="Q50" i="3"/>
  <c r="Q17" i="3"/>
  <c r="Q48" i="3"/>
  <c r="Q9" i="3"/>
  <c r="Q36" i="3" l="1"/>
  <c r="O52" i="3" l="1"/>
  <c r="O14" i="3"/>
  <c r="O16" i="3"/>
  <c r="O42" i="3"/>
  <c r="O55" i="3"/>
  <c r="O35" i="3"/>
  <c r="O20" i="3"/>
  <c r="O28" i="3"/>
  <c r="O13" i="3"/>
  <c r="O36" i="3"/>
  <c r="O29" i="3"/>
  <c r="O50" i="3"/>
  <c r="O4" i="3"/>
  <c r="O31" i="3"/>
  <c r="O49" i="3"/>
  <c r="O26" i="3"/>
  <c r="O23" i="3"/>
  <c r="O25" i="3"/>
  <c r="O39" i="3"/>
  <c r="O5" i="3"/>
  <c r="O9" i="3"/>
  <c r="O3" i="3"/>
  <c r="O32" i="3"/>
  <c r="O51" i="3"/>
  <c r="O24" i="3"/>
  <c r="O37" i="3"/>
  <c r="O22" i="3"/>
  <c r="O41" i="3"/>
  <c r="O40" i="3"/>
  <c r="O44" i="3"/>
  <c r="O33" i="3"/>
  <c r="O46" i="3"/>
  <c r="O17" i="3"/>
  <c r="O27" i="3"/>
  <c r="O12" i="3"/>
  <c r="O48" i="3"/>
  <c r="O56" i="3"/>
  <c r="O53" i="3"/>
  <c r="O8" i="3"/>
  <c r="O10" i="3"/>
  <c r="O34" i="3"/>
  <c r="O47" i="3"/>
  <c r="O15" i="3"/>
  <c r="O30" i="3"/>
  <c r="O19" i="3"/>
  <c r="O18" i="3"/>
  <c r="O45" i="3"/>
  <c r="O38" i="3"/>
  <c r="O21" i="3"/>
  <c r="O6" i="3"/>
  <c r="O11" i="3"/>
  <c r="O54" i="3"/>
  <c r="O7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<sst xmlns="http://schemas.openxmlformats.org/spreadsheetml/2006/main" count="326" uniqueCount="105">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</sst>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0" workbookViewId="0">
      <selection activeCell="M5" sqref="B5:M59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6" t="s">
        <v>68</v>
      </c>
      <c r="Q1" s="56"/>
      <c r="R1" s="56"/>
      <c r="S1" s="4">
        <v>1.4999999999999999E-2</v>
      </c>
      <c r="T1" s="4"/>
      <c r="U1" s="57" t="s">
        <v>77</v>
      </c>
      <c r="V1" s="57"/>
      <c r="W1" s="57"/>
      <c r="X1" s="57"/>
      <c r="Y1" s="57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5">
        <v>1</v>
      </c>
      <c r="B5" s="41" t="s">
        <v>10</v>
      </c>
      <c r="C5" s="1">
        <v>736078</v>
      </c>
      <c r="D5" s="2"/>
      <c r="E5" s="1">
        <v>13708</v>
      </c>
      <c r="F5" s="2"/>
      <c r="G5" s="1">
        <v>350109</v>
      </c>
      <c r="H5" s="1">
        <v>372261</v>
      </c>
      <c r="I5" s="1">
        <v>18629</v>
      </c>
      <c r="J5" s="2">
        <v>347</v>
      </c>
      <c r="K5" s="1">
        <v>11916323</v>
      </c>
      <c r="L5" s="1">
        <v>301586</v>
      </c>
      <c r="M5" s="1">
        <v>39512223</v>
      </c>
      <c r="N5" s="5"/>
      <c r="O5" s="6"/>
      <c r="P5" s="6"/>
    </row>
    <row r="6" spans="1:26" ht="15" thickBot="1" x14ac:dyDescent="0.4">
      <c r="A6" s="45">
        <v>2</v>
      </c>
      <c r="B6" s="41" t="s">
        <v>15</v>
      </c>
      <c r="C6" s="1">
        <v>665382</v>
      </c>
      <c r="D6" s="2"/>
      <c r="E6" s="1">
        <v>13696</v>
      </c>
      <c r="F6" s="2"/>
      <c r="G6" s="1">
        <v>563116</v>
      </c>
      <c r="H6" s="1">
        <v>88570</v>
      </c>
      <c r="I6" s="1">
        <v>22947</v>
      </c>
      <c r="J6" s="2">
        <v>472</v>
      </c>
      <c r="K6" s="1">
        <v>5687163</v>
      </c>
      <c r="L6" s="1">
        <v>196137</v>
      </c>
      <c r="M6" s="1">
        <v>28995881</v>
      </c>
      <c r="N6" s="5"/>
      <c r="O6" s="6"/>
      <c r="P6" s="6"/>
    </row>
    <row r="7" spans="1:26" ht="15" thickBot="1" x14ac:dyDescent="0.4">
      <c r="A7" s="45">
        <v>3</v>
      </c>
      <c r="B7" s="41" t="s">
        <v>13</v>
      </c>
      <c r="C7" s="1">
        <v>643867</v>
      </c>
      <c r="D7" s="2"/>
      <c r="E7" s="1">
        <v>11815</v>
      </c>
      <c r="F7" s="2"/>
      <c r="G7" s="1">
        <v>96516</v>
      </c>
      <c r="H7" s="1">
        <v>535536</v>
      </c>
      <c r="I7" s="1">
        <v>29978</v>
      </c>
      <c r="J7" s="2">
        <v>550</v>
      </c>
      <c r="K7" s="1">
        <v>4763807</v>
      </c>
      <c r="L7" s="1">
        <v>221802</v>
      </c>
      <c r="M7" s="1">
        <v>21477737</v>
      </c>
      <c r="N7" s="5"/>
      <c r="O7" s="6"/>
      <c r="P7" s="6"/>
    </row>
    <row r="8" spans="1:26" ht="15" thickBot="1" x14ac:dyDescent="0.4">
      <c r="A8" s="45">
        <v>4</v>
      </c>
      <c r="B8" s="41" t="s">
        <v>7</v>
      </c>
      <c r="C8" s="1">
        <v>471267</v>
      </c>
      <c r="D8" s="2"/>
      <c r="E8" s="1">
        <v>33073</v>
      </c>
      <c r="F8" s="2"/>
      <c r="G8" s="1">
        <v>375457</v>
      </c>
      <c r="H8" s="1">
        <v>62737</v>
      </c>
      <c r="I8" s="1">
        <v>24225</v>
      </c>
      <c r="J8" s="1">
        <v>1700</v>
      </c>
      <c r="K8" s="1">
        <v>8710614</v>
      </c>
      <c r="L8" s="1">
        <v>447764</v>
      </c>
      <c r="M8" s="1">
        <v>19453561</v>
      </c>
      <c r="N8" s="5"/>
      <c r="O8" s="6"/>
      <c r="P8" s="6"/>
    </row>
    <row r="9" spans="1:26" ht="15" thickBot="1" x14ac:dyDescent="0.4">
      <c r="A9" s="45">
        <v>5</v>
      </c>
      <c r="B9" s="41" t="s">
        <v>16</v>
      </c>
      <c r="C9" s="1">
        <v>281548</v>
      </c>
      <c r="D9" s="2"/>
      <c r="E9" s="1">
        <v>5977</v>
      </c>
      <c r="F9" s="2"/>
      <c r="G9" s="1">
        <v>52927</v>
      </c>
      <c r="H9" s="1">
        <v>222644</v>
      </c>
      <c r="I9" s="1">
        <v>26518</v>
      </c>
      <c r="J9" s="2">
        <v>563</v>
      </c>
      <c r="K9" s="1">
        <v>2744006</v>
      </c>
      <c r="L9" s="1">
        <v>258444</v>
      </c>
      <c r="M9" s="1">
        <v>10617423</v>
      </c>
      <c r="N9" s="6"/>
      <c r="O9" s="6"/>
      <c r="P9" s="6"/>
    </row>
    <row r="10" spans="1:26" ht="15" thickBot="1" x14ac:dyDescent="0.4">
      <c r="A10" s="45">
        <v>6</v>
      </c>
      <c r="B10" s="41" t="s">
        <v>12</v>
      </c>
      <c r="C10" s="1">
        <v>250105</v>
      </c>
      <c r="D10" s="2"/>
      <c r="E10" s="1">
        <v>8385</v>
      </c>
      <c r="F10" s="2"/>
      <c r="G10" s="1">
        <v>195984</v>
      </c>
      <c r="H10" s="1">
        <v>45736</v>
      </c>
      <c r="I10" s="1">
        <v>19737</v>
      </c>
      <c r="J10" s="2">
        <v>662</v>
      </c>
      <c r="K10" s="1">
        <v>4371876</v>
      </c>
      <c r="L10" s="1">
        <v>345008</v>
      </c>
      <c r="M10" s="1">
        <v>12671821</v>
      </c>
      <c r="N10" s="5"/>
      <c r="O10" s="6"/>
      <c r="P10" s="6"/>
    </row>
    <row r="11" spans="1:26" ht="15" thickBot="1" x14ac:dyDescent="0.4">
      <c r="A11" s="45">
        <v>7</v>
      </c>
      <c r="B11" s="41" t="s">
        <v>33</v>
      </c>
      <c r="C11" s="1">
        <v>205516</v>
      </c>
      <c r="D11" s="2"/>
      <c r="E11" s="1">
        <v>5207</v>
      </c>
      <c r="F11" s="2"/>
      <c r="G11" s="1">
        <v>31548</v>
      </c>
      <c r="H11" s="1">
        <v>168761</v>
      </c>
      <c r="I11" s="1">
        <v>28235</v>
      </c>
      <c r="J11" s="2">
        <v>715</v>
      </c>
      <c r="K11" s="1">
        <v>1522472</v>
      </c>
      <c r="L11" s="1">
        <v>209168</v>
      </c>
      <c r="M11" s="1">
        <v>7278717</v>
      </c>
      <c r="N11" s="6"/>
      <c r="O11" s="6"/>
      <c r="P11" s="6"/>
    </row>
    <row r="12" spans="1:26" ht="15" thickBot="1" x14ac:dyDescent="0.4">
      <c r="A12" s="45">
        <v>8</v>
      </c>
      <c r="B12" s="41" t="s">
        <v>8</v>
      </c>
      <c r="C12" s="1">
        <v>199248</v>
      </c>
      <c r="D12" s="2"/>
      <c r="E12" s="1">
        <v>16088</v>
      </c>
      <c r="F12" s="2"/>
      <c r="G12" s="1">
        <v>163660</v>
      </c>
      <c r="H12" s="1">
        <v>19500</v>
      </c>
      <c r="I12" s="1">
        <v>22432</v>
      </c>
      <c r="J12" s="1">
        <v>1811</v>
      </c>
      <c r="K12" s="1">
        <v>2964722</v>
      </c>
      <c r="L12" s="1">
        <v>333783</v>
      </c>
      <c r="M12" s="1">
        <v>8882190</v>
      </c>
      <c r="N12" s="5"/>
      <c r="O12" s="6"/>
      <c r="P12" s="6"/>
    </row>
    <row r="13" spans="1:26" ht="15" thickBot="1" x14ac:dyDescent="0.4">
      <c r="A13" s="45">
        <v>9</v>
      </c>
      <c r="B13" s="41" t="s">
        <v>24</v>
      </c>
      <c r="C13" s="1">
        <v>176714</v>
      </c>
      <c r="D13" s="2"/>
      <c r="E13" s="1">
        <v>2918</v>
      </c>
      <c r="F13" s="2"/>
      <c r="G13" s="1">
        <v>145884</v>
      </c>
      <c r="H13" s="1">
        <v>27912</v>
      </c>
      <c r="I13" s="1">
        <v>16849</v>
      </c>
      <c r="J13" s="2">
        <v>278</v>
      </c>
      <c r="K13" s="1">
        <v>2410871</v>
      </c>
      <c r="L13" s="1">
        <v>229868</v>
      </c>
      <c r="M13" s="1">
        <v>10488084</v>
      </c>
      <c r="N13" s="5"/>
      <c r="O13" s="6"/>
      <c r="P13" s="6"/>
    </row>
    <row r="14" spans="1:26" ht="15" thickBot="1" x14ac:dyDescent="0.4">
      <c r="A14" s="45">
        <v>10</v>
      </c>
      <c r="B14" s="41" t="s">
        <v>20</v>
      </c>
      <c r="C14" s="1">
        <v>162362</v>
      </c>
      <c r="D14" s="2"/>
      <c r="E14" s="1">
        <v>1862</v>
      </c>
      <c r="F14" s="2"/>
      <c r="G14" s="1">
        <v>144383</v>
      </c>
      <c r="H14" s="1">
        <v>16117</v>
      </c>
      <c r="I14" s="1">
        <v>23775</v>
      </c>
      <c r="J14" s="2">
        <v>273</v>
      </c>
      <c r="K14" s="1">
        <v>2306032</v>
      </c>
      <c r="L14" s="1">
        <v>337674</v>
      </c>
      <c r="M14" s="1">
        <v>6829174</v>
      </c>
      <c r="N14" s="5"/>
      <c r="O14" s="6"/>
      <c r="P14" s="6"/>
    </row>
    <row r="15" spans="1:26" ht="15" thickBot="1" x14ac:dyDescent="0.4">
      <c r="A15" s="45">
        <v>11</v>
      </c>
      <c r="B15" s="41" t="s">
        <v>14</v>
      </c>
      <c r="C15" s="1">
        <v>151473</v>
      </c>
      <c r="D15" s="2"/>
      <c r="E15" s="1">
        <v>5035</v>
      </c>
      <c r="F15" s="2"/>
      <c r="G15" s="1">
        <v>134432</v>
      </c>
      <c r="H15" s="1">
        <v>12006</v>
      </c>
      <c r="I15" s="1">
        <v>32583</v>
      </c>
      <c r="J15" s="1">
        <v>1083</v>
      </c>
      <c r="K15" s="1">
        <v>1931748</v>
      </c>
      <c r="L15" s="1">
        <v>415537</v>
      </c>
      <c r="M15" s="1">
        <v>4648794</v>
      </c>
      <c r="N15" s="5"/>
      <c r="O15" s="6"/>
      <c r="P15" s="6"/>
    </row>
    <row r="16" spans="1:26" ht="15" thickBot="1" x14ac:dyDescent="0.4">
      <c r="A16" s="45">
        <v>12</v>
      </c>
      <c r="B16" s="41" t="s">
        <v>19</v>
      </c>
      <c r="C16" s="1">
        <v>143301</v>
      </c>
      <c r="D16" s="2"/>
      <c r="E16" s="1">
        <v>7856</v>
      </c>
      <c r="F16" s="2"/>
      <c r="G16" s="1">
        <v>112286</v>
      </c>
      <c r="H16" s="1">
        <v>23159</v>
      </c>
      <c r="I16" s="1">
        <v>11194</v>
      </c>
      <c r="J16" s="2">
        <v>614</v>
      </c>
      <c r="K16" s="1">
        <v>1732180</v>
      </c>
      <c r="L16" s="1">
        <v>135306</v>
      </c>
      <c r="M16" s="1">
        <v>12801989</v>
      </c>
      <c r="N16" s="5"/>
      <c r="O16" s="6"/>
      <c r="P16" s="6"/>
    </row>
    <row r="17" spans="1:16" ht="15" thickBot="1" x14ac:dyDescent="0.4">
      <c r="A17" s="45">
        <v>13</v>
      </c>
      <c r="B17" s="41" t="s">
        <v>36</v>
      </c>
      <c r="C17" s="1">
        <v>131803</v>
      </c>
      <c r="D17" s="2"/>
      <c r="E17" s="1">
        <v>2275</v>
      </c>
      <c r="F17" s="2"/>
      <c r="G17" s="1">
        <v>51154</v>
      </c>
      <c r="H17" s="1">
        <v>78374</v>
      </c>
      <c r="I17" s="1">
        <v>26881</v>
      </c>
      <c r="J17" s="2">
        <v>464</v>
      </c>
      <c r="K17" s="1">
        <v>1021456</v>
      </c>
      <c r="L17" s="1">
        <v>208325</v>
      </c>
      <c r="M17" s="1">
        <v>4903185</v>
      </c>
      <c r="N17" s="6"/>
      <c r="O17" s="6"/>
      <c r="P17" s="6"/>
    </row>
    <row r="18" spans="1:16" ht="15" thickBot="1" x14ac:dyDescent="0.4">
      <c r="A18" s="45">
        <v>14</v>
      </c>
      <c r="B18" s="41" t="s">
        <v>21</v>
      </c>
      <c r="C18" s="1">
        <v>129871</v>
      </c>
      <c r="D18" s="2"/>
      <c r="E18" s="1">
        <v>4260</v>
      </c>
      <c r="F18" s="2"/>
      <c r="G18" s="1">
        <v>107972</v>
      </c>
      <c r="H18" s="1">
        <v>17639</v>
      </c>
      <c r="I18" s="1">
        <v>11110</v>
      </c>
      <c r="J18" s="2">
        <v>364</v>
      </c>
      <c r="K18" s="1">
        <v>2371204</v>
      </c>
      <c r="L18" s="1">
        <v>202856</v>
      </c>
      <c r="M18" s="1">
        <v>11689100</v>
      </c>
      <c r="N18" s="5"/>
      <c r="O18" s="6"/>
      <c r="P18" s="6"/>
    </row>
    <row r="19" spans="1:16" ht="15" thickBot="1" x14ac:dyDescent="0.4">
      <c r="A19" s="45">
        <v>15</v>
      </c>
      <c r="B19" s="41" t="s">
        <v>29</v>
      </c>
      <c r="C19" s="1">
        <v>125727</v>
      </c>
      <c r="D19" s="2"/>
      <c r="E19" s="1">
        <v>2677</v>
      </c>
      <c r="F19" s="2"/>
      <c r="G19" s="1">
        <v>15636</v>
      </c>
      <c r="H19" s="1">
        <v>107414</v>
      </c>
      <c r="I19" s="1">
        <v>14730</v>
      </c>
      <c r="J19" s="2">
        <v>314</v>
      </c>
      <c r="K19" s="1">
        <v>1783802</v>
      </c>
      <c r="L19" s="1">
        <v>208986</v>
      </c>
      <c r="M19" s="1">
        <v>8535519</v>
      </c>
      <c r="N19" s="5"/>
      <c r="O19" s="6"/>
      <c r="P19" s="6"/>
    </row>
    <row r="20" spans="1:16" ht="15" thickBot="1" x14ac:dyDescent="0.4">
      <c r="A20" s="45">
        <v>16</v>
      </c>
      <c r="B20" s="41" t="s">
        <v>25</v>
      </c>
      <c r="C20" s="1">
        <v>124289</v>
      </c>
      <c r="D20" s="2"/>
      <c r="E20" s="1">
        <v>2877</v>
      </c>
      <c r="F20" s="2"/>
      <c r="G20" s="1">
        <v>51431</v>
      </c>
      <c r="H20" s="1">
        <v>69981</v>
      </c>
      <c r="I20" s="1">
        <v>24140</v>
      </c>
      <c r="J20" s="2">
        <v>559</v>
      </c>
      <c r="K20" s="1">
        <v>1058938</v>
      </c>
      <c r="L20" s="1">
        <v>205670</v>
      </c>
      <c r="M20" s="1">
        <v>5148714</v>
      </c>
      <c r="N20" s="5"/>
      <c r="O20" s="6"/>
      <c r="P20" s="6"/>
    </row>
    <row r="21" spans="1:16" ht="15" thickBot="1" x14ac:dyDescent="0.4">
      <c r="A21" s="45">
        <v>17</v>
      </c>
      <c r="B21" s="41" t="s">
        <v>17</v>
      </c>
      <c r="C21" s="1">
        <v>122196</v>
      </c>
      <c r="D21" s="2"/>
      <c r="E21" s="1">
        <v>9116</v>
      </c>
      <c r="F21" s="2"/>
      <c r="G21" s="1">
        <v>105769</v>
      </c>
      <c r="H21" s="1">
        <v>7311</v>
      </c>
      <c r="I21" s="1">
        <v>17729</v>
      </c>
      <c r="J21" s="1">
        <v>1323</v>
      </c>
      <c r="K21" s="1">
        <v>2047135</v>
      </c>
      <c r="L21" s="1">
        <v>297009</v>
      </c>
      <c r="M21" s="1">
        <v>6892503</v>
      </c>
      <c r="N21" s="6"/>
      <c r="O21" s="6"/>
      <c r="P21" s="6"/>
    </row>
    <row r="22" spans="1:16" ht="15" thickBot="1" x14ac:dyDescent="0.4">
      <c r="A22" s="45">
        <v>18</v>
      </c>
      <c r="B22" s="41" t="s">
        <v>11</v>
      </c>
      <c r="C22" s="1">
        <v>117191</v>
      </c>
      <c r="D22" s="2"/>
      <c r="E22" s="1">
        <v>6806</v>
      </c>
      <c r="F22" s="2"/>
      <c r="G22" s="1">
        <v>80678</v>
      </c>
      <c r="H22" s="1">
        <v>29707</v>
      </c>
      <c r="I22" s="1">
        <v>11735</v>
      </c>
      <c r="J22" s="2">
        <v>681</v>
      </c>
      <c r="K22" s="1">
        <v>3215536</v>
      </c>
      <c r="L22" s="1">
        <v>321977</v>
      </c>
      <c r="M22" s="1">
        <v>9986857</v>
      </c>
      <c r="N22" s="5"/>
      <c r="O22" s="6"/>
      <c r="P22" s="6"/>
    </row>
    <row r="23" spans="1:16" ht="15" thickBot="1" x14ac:dyDescent="0.4">
      <c r="A23" s="45">
        <v>19</v>
      </c>
      <c r="B23" s="41" t="s">
        <v>26</v>
      </c>
      <c r="C23" s="1">
        <v>111607</v>
      </c>
      <c r="D23" s="2"/>
      <c r="E23" s="1">
        <v>3796</v>
      </c>
      <c r="F23" s="2"/>
      <c r="G23" s="1">
        <v>7099</v>
      </c>
      <c r="H23" s="1">
        <v>100712</v>
      </c>
      <c r="I23" s="1">
        <v>18461</v>
      </c>
      <c r="J23" s="2">
        <v>628</v>
      </c>
      <c r="K23" s="1">
        <v>2047516</v>
      </c>
      <c r="L23" s="1">
        <v>338674</v>
      </c>
      <c r="M23" s="1">
        <v>6045680</v>
      </c>
      <c r="N23" s="6"/>
      <c r="O23" s="6"/>
      <c r="P23" s="6"/>
    </row>
    <row r="24" spans="1:16" ht="15" thickBot="1" x14ac:dyDescent="0.4">
      <c r="A24" s="45">
        <v>20</v>
      </c>
      <c r="B24" s="41" t="s">
        <v>27</v>
      </c>
      <c r="C24" s="1">
        <v>98961</v>
      </c>
      <c r="D24" s="2"/>
      <c r="E24" s="1">
        <v>3362</v>
      </c>
      <c r="F24" s="2"/>
      <c r="G24" s="1">
        <v>75680</v>
      </c>
      <c r="H24" s="1">
        <v>19919</v>
      </c>
      <c r="I24" s="1">
        <v>14700</v>
      </c>
      <c r="J24" s="2">
        <v>499</v>
      </c>
      <c r="K24" s="1">
        <v>1518612</v>
      </c>
      <c r="L24" s="1">
        <v>225574</v>
      </c>
      <c r="M24" s="1">
        <v>6732219</v>
      </c>
      <c r="N24" s="5"/>
      <c r="O24" s="6"/>
      <c r="P24" s="6"/>
    </row>
    <row r="25" spans="1:16" ht="15" thickBot="1" x14ac:dyDescent="0.4">
      <c r="A25" s="45">
        <v>21</v>
      </c>
      <c r="B25" s="41" t="s">
        <v>35</v>
      </c>
      <c r="C25" s="1">
        <v>93923</v>
      </c>
      <c r="D25" s="43">
        <v>581</v>
      </c>
      <c r="E25" s="1">
        <v>1756</v>
      </c>
      <c r="F25" s="42">
        <v>26</v>
      </c>
      <c r="G25" s="1">
        <v>14042</v>
      </c>
      <c r="H25" s="1">
        <v>78125</v>
      </c>
      <c r="I25" s="1">
        <v>15303</v>
      </c>
      <c r="J25" s="2">
        <v>286</v>
      </c>
      <c r="K25" s="1">
        <v>1108148</v>
      </c>
      <c r="L25" s="1">
        <v>180556</v>
      </c>
      <c r="M25" s="1">
        <v>6137428</v>
      </c>
      <c r="N25" s="5"/>
      <c r="O25" s="6"/>
      <c r="P25" s="6"/>
    </row>
    <row r="26" spans="1:16" ht="15" thickBot="1" x14ac:dyDescent="0.4">
      <c r="A26" s="45">
        <v>22</v>
      </c>
      <c r="B26" s="41" t="s">
        <v>30</v>
      </c>
      <c r="C26" s="1">
        <v>86478</v>
      </c>
      <c r="D26" s="2"/>
      <c r="E26" s="1">
        <v>2569</v>
      </c>
      <c r="F26" s="2"/>
      <c r="G26" s="1">
        <v>67918</v>
      </c>
      <c r="H26" s="1">
        <v>15991</v>
      </c>
      <c r="I26" s="1">
        <v>29057</v>
      </c>
      <c r="J26" s="2">
        <v>863</v>
      </c>
      <c r="K26" s="1">
        <v>653779</v>
      </c>
      <c r="L26" s="1">
        <v>219673</v>
      </c>
      <c r="M26" s="1">
        <v>2976149</v>
      </c>
      <c r="N26" s="5"/>
      <c r="O26" s="6"/>
      <c r="P26" s="6"/>
    </row>
    <row r="27" spans="1:16" ht="15" thickBot="1" x14ac:dyDescent="0.4">
      <c r="A27" s="45">
        <v>23</v>
      </c>
      <c r="B27" s="41" t="s">
        <v>22</v>
      </c>
      <c r="C27" s="1">
        <v>80300</v>
      </c>
      <c r="D27" s="2"/>
      <c r="E27" s="1">
        <v>1168</v>
      </c>
      <c r="F27" s="2"/>
      <c r="G27" s="1">
        <v>71153</v>
      </c>
      <c r="H27" s="1">
        <v>7979</v>
      </c>
      <c r="I27" s="1">
        <v>13791</v>
      </c>
      <c r="J27" s="2">
        <v>201</v>
      </c>
      <c r="K27" s="1">
        <v>1297578</v>
      </c>
      <c r="L27" s="1">
        <v>222858</v>
      </c>
      <c r="M27" s="1">
        <v>5822434</v>
      </c>
      <c r="N27" s="5"/>
      <c r="O27" s="6"/>
      <c r="P27" s="6"/>
    </row>
    <row r="28" spans="1:16" ht="15" thickBot="1" x14ac:dyDescent="0.4">
      <c r="A28" s="45">
        <v>24</v>
      </c>
      <c r="B28" s="41" t="s">
        <v>32</v>
      </c>
      <c r="C28" s="1">
        <v>79880</v>
      </c>
      <c r="D28" s="2"/>
      <c r="E28" s="1">
        <v>1903</v>
      </c>
      <c r="F28" s="2"/>
      <c r="G28" s="1">
        <v>71507</v>
      </c>
      <c r="H28" s="1">
        <v>6470</v>
      </c>
      <c r="I28" s="1">
        <v>14164</v>
      </c>
      <c r="J28" s="2">
        <v>337</v>
      </c>
      <c r="K28" s="1">
        <v>1577466</v>
      </c>
      <c r="L28" s="1">
        <v>279711</v>
      </c>
      <c r="M28" s="1">
        <v>5639632</v>
      </c>
      <c r="N28" s="5"/>
      <c r="O28" s="6"/>
      <c r="P28" s="6"/>
    </row>
    <row r="29" spans="1:16" ht="15" thickBot="1" x14ac:dyDescent="0.4">
      <c r="A29" s="45">
        <v>25</v>
      </c>
      <c r="B29" s="41" t="s">
        <v>9</v>
      </c>
      <c r="C29" s="1">
        <v>78996</v>
      </c>
      <c r="D29" s="2"/>
      <c r="E29" s="1">
        <v>1953</v>
      </c>
      <c r="F29" s="2"/>
      <c r="G29" s="1">
        <v>33132</v>
      </c>
      <c r="H29" s="1">
        <v>43911</v>
      </c>
      <c r="I29" s="1">
        <v>10374</v>
      </c>
      <c r="J29" s="2">
        <v>256</v>
      </c>
      <c r="K29" s="1">
        <v>1550477</v>
      </c>
      <c r="L29" s="1">
        <v>203611</v>
      </c>
      <c r="M29" s="1">
        <v>7614893</v>
      </c>
      <c r="N29" s="5"/>
      <c r="O29" s="6"/>
      <c r="P29" s="6"/>
    </row>
    <row r="30" spans="1:16" ht="15" thickBot="1" x14ac:dyDescent="0.4">
      <c r="A30" s="45">
        <v>26</v>
      </c>
      <c r="B30" s="41" t="s">
        <v>31</v>
      </c>
      <c r="C30" s="1">
        <v>71102</v>
      </c>
      <c r="D30" s="2"/>
      <c r="E30" s="1">
        <v>1388</v>
      </c>
      <c r="F30" s="2"/>
      <c r="G30" s="1">
        <v>32460</v>
      </c>
      <c r="H30" s="1">
        <v>37254</v>
      </c>
      <c r="I30" s="1">
        <v>23084</v>
      </c>
      <c r="J30" s="2">
        <v>451</v>
      </c>
      <c r="K30" s="1">
        <v>885384</v>
      </c>
      <c r="L30" s="1">
        <v>287448</v>
      </c>
      <c r="M30" s="1">
        <v>3080156</v>
      </c>
      <c r="N30" s="5"/>
      <c r="O30" s="6"/>
      <c r="P30" s="6"/>
    </row>
    <row r="31" spans="1:16" ht="15" thickBot="1" x14ac:dyDescent="0.4">
      <c r="A31" s="45">
        <v>27</v>
      </c>
      <c r="B31" s="41" t="s">
        <v>41</v>
      </c>
      <c r="C31" s="1">
        <v>69690</v>
      </c>
      <c r="D31" s="43">
        <v>354</v>
      </c>
      <c r="E31" s="1">
        <v>1165</v>
      </c>
      <c r="F31" s="42">
        <v>4</v>
      </c>
      <c r="G31" s="1">
        <v>49650</v>
      </c>
      <c r="H31" s="1">
        <v>18875</v>
      </c>
      <c r="I31" s="1">
        <v>22088</v>
      </c>
      <c r="J31" s="2">
        <v>369</v>
      </c>
      <c r="K31" s="1">
        <v>666901</v>
      </c>
      <c r="L31" s="1">
        <v>211374</v>
      </c>
      <c r="M31" s="1">
        <v>3155070</v>
      </c>
      <c r="N31" s="5"/>
      <c r="O31" s="6"/>
      <c r="P31" s="6"/>
    </row>
    <row r="32" spans="1:16" ht="15" thickBot="1" x14ac:dyDescent="0.4">
      <c r="A32" s="45">
        <v>28</v>
      </c>
      <c r="B32" s="41" t="s">
        <v>34</v>
      </c>
      <c r="C32" s="1">
        <v>64690</v>
      </c>
      <c r="D32" s="2"/>
      <c r="E32" s="2">
        <v>882</v>
      </c>
      <c r="F32" s="2"/>
      <c r="G32" s="1">
        <v>57968</v>
      </c>
      <c r="H32" s="1">
        <v>5840</v>
      </c>
      <c r="I32" s="1">
        <v>21436</v>
      </c>
      <c r="J32" s="2">
        <v>292</v>
      </c>
      <c r="K32" s="1">
        <v>765411</v>
      </c>
      <c r="L32" s="1">
        <v>253632</v>
      </c>
      <c r="M32" s="1">
        <v>3017804</v>
      </c>
      <c r="N32" s="5"/>
      <c r="O32" s="6"/>
      <c r="P32" s="6"/>
    </row>
    <row r="33" spans="1:16" ht="15" thickBot="1" x14ac:dyDescent="0.4">
      <c r="A33" s="45">
        <v>29</v>
      </c>
      <c r="B33" s="41" t="s">
        <v>46</v>
      </c>
      <c r="C33" s="1">
        <v>63187</v>
      </c>
      <c r="D33" s="2"/>
      <c r="E33" s="2">
        <v>850</v>
      </c>
      <c r="F33" s="2"/>
      <c r="G33" s="1">
        <v>52740</v>
      </c>
      <c r="H33" s="1">
        <v>9597</v>
      </c>
      <c r="I33" s="1">
        <v>15969</v>
      </c>
      <c r="J33" s="2">
        <v>215</v>
      </c>
      <c r="K33" s="1">
        <v>939500</v>
      </c>
      <c r="L33" s="1">
        <v>237429</v>
      </c>
      <c r="M33" s="1">
        <v>3956971</v>
      </c>
      <c r="N33" s="5"/>
      <c r="O33" s="6"/>
      <c r="P33" s="6"/>
    </row>
    <row r="34" spans="1:16" ht="15" thickBot="1" x14ac:dyDescent="0.4">
      <c r="A34" s="45">
        <v>30</v>
      </c>
      <c r="B34" s="41" t="s">
        <v>18</v>
      </c>
      <c r="C34" s="1">
        <v>58989</v>
      </c>
      <c r="D34" s="2"/>
      <c r="E34" s="1">
        <v>1971</v>
      </c>
      <c r="F34" s="2"/>
      <c r="G34" s="1">
        <v>26350</v>
      </c>
      <c r="H34" s="1">
        <v>30668</v>
      </c>
      <c r="I34" s="1">
        <v>10243</v>
      </c>
      <c r="J34" s="2">
        <v>342</v>
      </c>
      <c r="K34" s="1">
        <v>738563</v>
      </c>
      <c r="L34" s="1">
        <v>128251</v>
      </c>
      <c r="M34" s="1">
        <v>5758736</v>
      </c>
      <c r="N34" s="6"/>
      <c r="O34" s="6"/>
      <c r="P34" s="6"/>
    </row>
    <row r="35" spans="1:16" ht="15" thickBot="1" x14ac:dyDescent="0.4">
      <c r="A35" s="45">
        <v>31</v>
      </c>
      <c r="B35" s="41" t="s">
        <v>28</v>
      </c>
      <c r="C35" s="1">
        <v>54272</v>
      </c>
      <c r="D35" s="2"/>
      <c r="E35" s="2">
        <v>420</v>
      </c>
      <c r="F35" s="2"/>
      <c r="G35" s="1">
        <v>45896</v>
      </c>
      <c r="H35" s="1">
        <v>7956</v>
      </c>
      <c r="I35" s="1">
        <v>16928</v>
      </c>
      <c r="J35" s="2">
        <v>131</v>
      </c>
      <c r="K35" s="1">
        <v>851482</v>
      </c>
      <c r="L35" s="1">
        <v>265594</v>
      </c>
      <c r="M35" s="1">
        <v>3205958</v>
      </c>
      <c r="N35" s="6"/>
      <c r="O35" s="6"/>
      <c r="P35" s="5"/>
    </row>
    <row r="36" spans="1:16" ht="15" thickBot="1" x14ac:dyDescent="0.4">
      <c r="A36" s="45">
        <v>32</v>
      </c>
      <c r="B36" s="41" t="s">
        <v>23</v>
      </c>
      <c r="C36" s="1">
        <v>53365</v>
      </c>
      <c r="D36" s="2"/>
      <c r="E36" s="1">
        <v>4468</v>
      </c>
      <c r="F36" s="2"/>
      <c r="G36" s="1">
        <v>38883</v>
      </c>
      <c r="H36" s="1">
        <v>10014</v>
      </c>
      <c r="I36" s="1">
        <v>14968</v>
      </c>
      <c r="J36" s="1">
        <v>1253</v>
      </c>
      <c r="K36" s="1">
        <v>1235514</v>
      </c>
      <c r="L36" s="1">
        <v>346540</v>
      </c>
      <c r="M36" s="1">
        <v>3565287</v>
      </c>
      <c r="N36" s="5"/>
      <c r="O36" s="6"/>
      <c r="P36" s="5"/>
    </row>
    <row r="37" spans="1:16" ht="15" thickBot="1" x14ac:dyDescent="0.4">
      <c r="A37" s="45">
        <v>33</v>
      </c>
      <c r="B37" s="41" t="s">
        <v>38</v>
      </c>
      <c r="C37" s="1">
        <v>52464</v>
      </c>
      <c r="D37" s="2"/>
      <c r="E37" s="2">
        <v>993</v>
      </c>
      <c r="F37" s="2"/>
      <c r="G37" s="1">
        <v>10613</v>
      </c>
      <c r="H37" s="1">
        <v>40858</v>
      </c>
      <c r="I37" s="1">
        <v>11743</v>
      </c>
      <c r="J37" s="2">
        <v>222</v>
      </c>
      <c r="K37" s="1">
        <v>930374</v>
      </c>
      <c r="L37" s="1">
        <v>208246</v>
      </c>
      <c r="M37" s="1">
        <v>4467673</v>
      </c>
      <c r="N37" s="5"/>
      <c r="O37" s="6"/>
      <c r="P37" s="5"/>
    </row>
    <row r="38" spans="1:16" ht="15" thickBot="1" x14ac:dyDescent="0.4">
      <c r="A38" s="45">
        <v>34</v>
      </c>
      <c r="B38" s="41" t="s">
        <v>45</v>
      </c>
      <c r="C38" s="1">
        <v>46010</v>
      </c>
      <c r="D38" s="43">
        <v>8</v>
      </c>
      <c r="E38" s="2">
        <v>481</v>
      </c>
      <c r="F38" s="2"/>
      <c r="G38" s="1">
        <v>28587</v>
      </c>
      <c r="H38" s="1">
        <v>16942</v>
      </c>
      <c r="I38" s="1">
        <v>15793</v>
      </c>
      <c r="J38" s="2">
        <v>165</v>
      </c>
      <c r="K38" s="1">
        <v>427205</v>
      </c>
      <c r="L38" s="1">
        <v>146639</v>
      </c>
      <c r="M38" s="1">
        <v>2913314</v>
      </c>
      <c r="N38" s="5"/>
      <c r="O38" s="6"/>
      <c r="P38" s="34"/>
    </row>
    <row r="39" spans="1:16" ht="15" thickBot="1" x14ac:dyDescent="0.4">
      <c r="A39" s="45">
        <v>35</v>
      </c>
      <c r="B39" s="41" t="s">
        <v>50</v>
      </c>
      <c r="C39" s="1">
        <v>35805</v>
      </c>
      <c r="D39" s="2"/>
      <c r="E39" s="2">
        <v>404</v>
      </c>
      <c r="F39" s="2"/>
      <c r="G39" s="1">
        <v>27473</v>
      </c>
      <c r="H39" s="1">
        <v>7928</v>
      </c>
      <c r="I39" s="1">
        <v>18510</v>
      </c>
      <c r="J39" s="2">
        <v>209</v>
      </c>
      <c r="K39" s="1">
        <v>377290</v>
      </c>
      <c r="L39" s="1">
        <v>195042</v>
      </c>
      <c r="M39" s="1">
        <v>1934408</v>
      </c>
      <c r="N39" s="5"/>
      <c r="O39" s="6"/>
    </row>
    <row r="40" spans="1:16" ht="15" thickBot="1" x14ac:dyDescent="0.4">
      <c r="A40" s="45">
        <v>36</v>
      </c>
      <c r="B40" s="41" t="s">
        <v>49</v>
      </c>
      <c r="C40" s="1">
        <v>33477</v>
      </c>
      <c r="D40" s="2"/>
      <c r="E40" s="2">
        <v>384</v>
      </c>
      <c r="F40" s="2"/>
      <c r="G40" s="1">
        <v>16339</v>
      </c>
      <c r="H40" s="1">
        <v>16754</v>
      </c>
      <c r="I40" s="1">
        <v>18733</v>
      </c>
      <c r="J40" s="2">
        <v>215</v>
      </c>
      <c r="K40" s="1">
        <v>264694</v>
      </c>
      <c r="L40" s="1">
        <v>148117</v>
      </c>
      <c r="M40" s="1">
        <v>1787065</v>
      </c>
      <c r="N40" s="5"/>
      <c r="O40" s="6"/>
    </row>
    <row r="41" spans="1:16" ht="15" thickBot="1" x14ac:dyDescent="0.4">
      <c r="A41" s="45">
        <v>37</v>
      </c>
      <c r="B41" s="41" t="s">
        <v>37</v>
      </c>
      <c r="C41" s="1">
        <v>27856</v>
      </c>
      <c r="D41" s="2"/>
      <c r="E41" s="2">
        <v>480</v>
      </c>
      <c r="F41" s="2"/>
      <c r="G41" s="1">
        <v>5198</v>
      </c>
      <c r="H41" s="1">
        <v>22178</v>
      </c>
      <c r="I41" s="1">
        <v>6604</v>
      </c>
      <c r="J41" s="2">
        <v>114</v>
      </c>
      <c r="K41" s="1">
        <v>580107</v>
      </c>
      <c r="L41" s="1">
        <v>137540</v>
      </c>
      <c r="M41" s="1">
        <v>4217737</v>
      </c>
      <c r="N41" s="5"/>
      <c r="O41" s="6"/>
    </row>
    <row r="42" spans="1:16" ht="15" thickBot="1" x14ac:dyDescent="0.4">
      <c r="A42" s="45">
        <v>38</v>
      </c>
      <c r="B42" s="41" t="s">
        <v>44</v>
      </c>
      <c r="C42" s="1">
        <v>26048</v>
      </c>
      <c r="D42" s="2"/>
      <c r="E42" s="2">
        <v>800</v>
      </c>
      <c r="F42" s="2"/>
      <c r="G42" s="1">
        <v>13460</v>
      </c>
      <c r="H42" s="1">
        <v>11788</v>
      </c>
      <c r="I42" s="1">
        <v>12423</v>
      </c>
      <c r="J42" s="2">
        <v>382</v>
      </c>
      <c r="K42" s="1">
        <v>787811</v>
      </c>
      <c r="L42" s="1">
        <v>375715</v>
      </c>
      <c r="M42" s="1">
        <v>2096829</v>
      </c>
      <c r="N42" s="5"/>
      <c r="O42" s="6"/>
    </row>
    <row r="43" spans="1:16" ht="15" thickBot="1" x14ac:dyDescent="0.4">
      <c r="A43" s="45">
        <v>39</v>
      </c>
      <c r="B43" s="41" t="s">
        <v>40</v>
      </c>
      <c r="C43" s="1">
        <v>22243</v>
      </c>
      <c r="D43" s="2"/>
      <c r="E43" s="1">
        <v>1055</v>
      </c>
      <c r="F43" s="2"/>
      <c r="G43" s="1">
        <v>2147</v>
      </c>
      <c r="H43" s="1">
        <v>19041</v>
      </c>
      <c r="I43" s="1">
        <v>20997</v>
      </c>
      <c r="J43" s="2">
        <v>996</v>
      </c>
      <c r="K43" s="1">
        <v>557522</v>
      </c>
      <c r="L43" s="1">
        <v>526281</v>
      </c>
      <c r="M43" s="1">
        <v>1059361</v>
      </c>
      <c r="N43" s="6"/>
      <c r="O43" s="6"/>
    </row>
    <row r="44" spans="1:16" ht="15" thickBot="1" x14ac:dyDescent="0.4">
      <c r="A44" s="45">
        <v>40</v>
      </c>
      <c r="B44" s="41" t="s">
        <v>43</v>
      </c>
      <c r="C44" s="1">
        <v>17892</v>
      </c>
      <c r="D44" s="2"/>
      <c r="E44" s="2">
        <v>608</v>
      </c>
      <c r="F44" s="2"/>
      <c r="G44" s="1">
        <v>9641</v>
      </c>
      <c r="H44" s="1">
        <v>7643</v>
      </c>
      <c r="I44" s="1">
        <v>18374</v>
      </c>
      <c r="J44" s="2">
        <v>624</v>
      </c>
      <c r="K44" s="1">
        <v>247642</v>
      </c>
      <c r="L44" s="1">
        <v>254314</v>
      </c>
      <c r="M44" s="1">
        <v>973764</v>
      </c>
      <c r="N44" s="6"/>
      <c r="O44" s="6"/>
    </row>
    <row r="45" spans="1:16" ht="15" thickBot="1" x14ac:dyDescent="0.4">
      <c r="A45" s="45">
        <v>41</v>
      </c>
      <c r="B45" s="41" t="s">
        <v>54</v>
      </c>
      <c r="C45" s="1">
        <v>14889</v>
      </c>
      <c r="D45" s="2"/>
      <c r="E45" s="2">
        <v>173</v>
      </c>
      <c r="F45" s="2"/>
      <c r="G45" s="1">
        <v>11659</v>
      </c>
      <c r="H45" s="1">
        <v>3057</v>
      </c>
      <c r="I45" s="1">
        <v>16830</v>
      </c>
      <c r="J45" s="2">
        <v>196</v>
      </c>
      <c r="K45" s="1">
        <v>153907</v>
      </c>
      <c r="L45" s="1">
        <v>173973</v>
      </c>
      <c r="M45" s="1">
        <v>884659</v>
      </c>
      <c r="N45" s="6"/>
      <c r="O45" s="6"/>
    </row>
    <row r="46" spans="1:16" ht="15" thickBot="1" x14ac:dyDescent="0.4">
      <c r="A46" s="45">
        <v>42</v>
      </c>
      <c r="B46" s="41" t="s">
        <v>63</v>
      </c>
      <c r="C46" s="1">
        <v>14238</v>
      </c>
      <c r="D46" s="2"/>
      <c r="E46" s="2">
        <v>611</v>
      </c>
      <c r="F46" s="2"/>
      <c r="G46" s="1">
        <v>11323</v>
      </c>
      <c r="H46" s="1">
        <v>2304</v>
      </c>
      <c r="I46" s="1">
        <v>20174</v>
      </c>
      <c r="J46" s="2">
        <v>866</v>
      </c>
      <c r="K46" s="1">
        <v>307864</v>
      </c>
      <c r="L46" s="1">
        <v>436223</v>
      </c>
      <c r="M46" s="1">
        <v>705749</v>
      </c>
      <c r="N46" s="6"/>
      <c r="O46" s="6"/>
    </row>
    <row r="47" spans="1:16" ht="15" thickBot="1" x14ac:dyDescent="0.4">
      <c r="A47" s="45">
        <v>43</v>
      </c>
      <c r="B47" s="41" t="s">
        <v>53</v>
      </c>
      <c r="C47" s="1">
        <v>13334</v>
      </c>
      <c r="D47" s="2"/>
      <c r="E47" s="2">
        <v>155</v>
      </c>
      <c r="F47" s="2"/>
      <c r="G47" s="1">
        <v>10640</v>
      </c>
      <c r="H47" s="1">
        <v>2539</v>
      </c>
      <c r="I47" s="1">
        <v>17497</v>
      </c>
      <c r="J47" s="2">
        <v>203</v>
      </c>
      <c r="K47" s="1">
        <v>209499</v>
      </c>
      <c r="L47" s="1">
        <v>274911</v>
      </c>
      <c r="M47" s="1">
        <v>762062</v>
      </c>
      <c r="N47" s="5"/>
      <c r="O47" s="6"/>
    </row>
    <row r="48" spans="1:16" ht="15" thickBot="1" x14ac:dyDescent="0.4">
      <c r="A48" s="45">
        <v>44</v>
      </c>
      <c r="B48" s="41" t="s">
        <v>56</v>
      </c>
      <c r="C48" s="1">
        <v>11289</v>
      </c>
      <c r="D48" s="2"/>
      <c r="E48" s="2">
        <v>243</v>
      </c>
      <c r="F48" s="2"/>
      <c r="G48" s="1">
        <v>8516</v>
      </c>
      <c r="H48" s="1">
        <v>2530</v>
      </c>
      <c r="I48" s="1">
        <v>6299</v>
      </c>
      <c r="J48" s="2">
        <v>136</v>
      </c>
      <c r="K48" s="1">
        <v>453285</v>
      </c>
      <c r="L48" s="1">
        <v>252928</v>
      </c>
      <c r="M48" s="1">
        <v>1792147</v>
      </c>
      <c r="N48" s="6"/>
      <c r="O48" s="6"/>
    </row>
    <row r="49" spans="1:15" ht="15" thickBot="1" x14ac:dyDescent="0.4">
      <c r="A49" s="45">
        <v>45</v>
      </c>
      <c r="B49" s="41" t="s">
        <v>47</v>
      </c>
      <c r="C49" s="1">
        <v>9693</v>
      </c>
      <c r="D49" s="2"/>
      <c r="E49" s="2">
        <v>84</v>
      </c>
      <c r="F49" s="2"/>
      <c r="G49" s="1">
        <v>2931</v>
      </c>
      <c r="H49" s="1">
        <v>6678</v>
      </c>
      <c r="I49" s="1">
        <v>6846</v>
      </c>
      <c r="J49" s="2">
        <v>59</v>
      </c>
      <c r="K49" s="1">
        <v>305226</v>
      </c>
      <c r="L49" s="1">
        <v>215575</v>
      </c>
      <c r="M49" s="1">
        <v>1415872</v>
      </c>
      <c r="N49" s="5"/>
      <c r="O49" s="6"/>
    </row>
    <row r="50" spans="1:15" ht="15" thickBot="1" x14ac:dyDescent="0.4">
      <c r="A50" s="45">
        <v>46</v>
      </c>
      <c r="B50" s="41" t="s">
        <v>51</v>
      </c>
      <c r="C50" s="1">
        <v>8164</v>
      </c>
      <c r="D50" s="2"/>
      <c r="E50" s="2">
        <v>116</v>
      </c>
      <c r="F50" s="2"/>
      <c r="G50" s="1">
        <v>6219</v>
      </c>
      <c r="H50" s="1">
        <v>1829</v>
      </c>
      <c r="I50" s="1">
        <v>7639</v>
      </c>
      <c r="J50" s="2">
        <v>109</v>
      </c>
      <c r="K50" s="1">
        <v>261050</v>
      </c>
      <c r="L50" s="1">
        <v>244251</v>
      </c>
      <c r="M50" s="1">
        <v>1068778</v>
      </c>
      <c r="N50" s="5"/>
      <c r="O50" s="6"/>
    </row>
    <row r="51" spans="1:15" ht="15" thickBot="1" x14ac:dyDescent="0.4">
      <c r="A51" s="45">
        <v>47</v>
      </c>
      <c r="B51" s="41" t="s">
        <v>42</v>
      </c>
      <c r="C51" s="1">
        <v>7424</v>
      </c>
      <c r="D51" s="2"/>
      <c r="E51" s="2">
        <v>432</v>
      </c>
      <c r="F51" s="2"/>
      <c r="G51" s="1">
        <v>6742</v>
      </c>
      <c r="H51" s="2">
        <v>250</v>
      </c>
      <c r="I51" s="1">
        <v>5460</v>
      </c>
      <c r="J51" s="2">
        <v>318</v>
      </c>
      <c r="K51" s="1">
        <v>248850</v>
      </c>
      <c r="L51" s="1">
        <v>183017</v>
      </c>
      <c r="M51" s="1">
        <v>1359711</v>
      </c>
      <c r="N51" s="6"/>
      <c r="O51" s="6"/>
    </row>
    <row r="52" spans="1:15" ht="15" thickBot="1" x14ac:dyDescent="0.4">
      <c r="A52" s="45">
        <v>48</v>
      </c>
      <c r="B52" s="41" t="s">
        <v>52</v>
      </c>
      <c r="C52" s="1">
        <v>5679</v>
      </c>
      <c r="D52" s="2"/>
      <c r="E52" s="2">
        <v>42</v>
      </c>
      <c r="F52" s="2"/>
      <c r="G52" s="1">
        <v>2119</v>
      </c>
      <c r="H52" s="1">
        <v>3518</v>
      </c>
      <c r="I52" s="1">
        <v>7763</v>
      </c>
      <c r="J52" s="2">
        <v>57</v>
      </c>
      <c r="K52" s="1">
        <v>385002</v>
      </c>
      <c r="L52" s="1">
        <v>526286</v>
      </c>
      <c r="M52" s="1">
        <v>731545</v>
      </c>
      <c r="N52" s="6"/>
      <c r="O52" s="6"/>
    </row>
    <row r="53" spans="1:15" ht="15" thickBot="1" x14ac:dyDescent="0.4">
      <c r="A53" s="45">
        <v>49</v>
      </c>
      <c r="B53" s="41" t="s">
        <v>39</v>
      </c>
      <c r="C53" s="1">
        <v>4667</v>
      </c>
      <c r="D53" s="2"/>
      <c r="E53" s="2">
        <v>134</v>
      </c>
      <c r="F53" s="2"/>
      <c r="G53" s="1">
        <v>4037</v>
      </c>
      <c r="H53" s="2">
        <v>496</v>
      </c>
      <c r="I53" s="1">
        <v>3472</v>
      </c>
      <c r="J53" s="2">
        <v>100</v>
      </c>
      <c r="K53" s="1">
        <v>301243</v>
      </c>
      <c r="L53" s="1">
        <v>224104</v>
      </c>
      <c r="M53" s="1">
        <v>1344212</v>
      </c>
      <c r="N53" s="5"/>
      <c r="O53" s="6"/>
    </row>
    <row r="54" spans="1:15" ht="15" thickBot="1" x14ac:dyDescent="0.4">
      <c r="A54" s="45">
        <v>50</v>
      </c>
      <c r="B54" s="41" t="s">
        <v>55</v>
      </c>
      <c r="C54" s="1">
        <v>4006</v>
      </c>
      <c r="D54" s="2"/>
      <c r="E54" s="2">
        <v>42</v>
      </c>
      <c r="F54" s="2"/>
      <c r="G54" s="1">
        <v>3404</v>
      </c>
      <c r="H54" s="2">
        <v>560</v>
      </c>
      <c r="I54" s="1">
        <v>6922</v>
      </c>
      <c r="J54" s="2">
        <v>73</v>
      </c>
      <c r="K54" s="1">
        <v>121596</v>
      </c>
      <c r="L54" s="1">
        <v>210098</v>
      </c>
      <c r="M54" s="1">
        <v>578759</v>
      </c>
      <c r="N54" s="5"/>
      <c r="O54" s="6"/>
    </row>
    <row r="55" spans="1:15" ht="15" thickBot="1" x14ac:dyDescent="0.4">
      <c r="A55" s="45">
        <v>51</v>
      </c>
      <c r="B55" s="41" t="s">
        <v>48</v>
      </c>
      <c r="C55" s="1">
        <v>1647</v>
      </c>
      <c r="D55" s="2"/>
      <c r="E55" s="2">
        <v>58</v>
      </c>
      <c r="F55" s="2"/>
      <c r="G55" s="1">
        <v>1451</v>
      </c>
      <c r="H55" s="2">
        <v>138</v>
      </c>
      <c r="I55" s="1">
        <v>2639</v>
      </c>
      <c r="J55" s="2">
        <v>93</v>
      </c>
      <c r="K55" s="1">
        <v>143088</v>
      </c>
      <c r="L55" s="1">
        <v>229312</v>
      </c>
      <c r="M55" s="1">
        <v>623989</v>
      </c>
      <c r="N55" s="6"/>
      <c r="O55" s="6"/>
    </row>
    <row r="56" spans="1:15" ht="15" thickBot="1" x14ac:dyDescent="0.4">
      <c r="A56" s="45">
        <v>62</v>
      </c>
      <c r="B56" s="44" t="s">
        <v>64</v>
      </c>
      <c r="C56" s="1">
        <v>1619</v>
      </c>
      <c r="D56" s="2"/>
      <c r="E56" s="2">
        <v>14</v>
      </c>
      <c r="F56" s="2"/>
      <c r="G56" s="2">
        <v>744</v>
      </c>
      <c r="H56" s="2">
        <v>861</v>
      </c>
      <c r="I56" s="2"/>
      <c r="J56" s="2"/>
      <c r="K56" s="1">
        <v>40268</v>
      </c>
      <c r="L56" s="2"/>
      <c r="M56" s="2"/>
      <c r="N56" s="6"/>
      <c r="O56" s="5"/>
    </row>
    <row r="57" spans="1:15" ht="15" thickBot="1" x14ac:dyDescent="0.4">
      <c r="A57" s="45">
        <v>63</v>
      </c>
      <c r="B57" s="44" t="s">
        <v>67</v>
      </c>
      <c r="C57" s="2">
        <v>58</v>
      </c>
      <c r="D57" s="2"/>
      <c r="E57" s="2">
        <v>2</v>
      </c>
      <c r="F57" s="2"/>
      <c r="G57" s="2">
        <v>19</v>
      </c>
      <c r="H57" s="2">
        <v>37</v>
      </c>
      <c r="I57" s="2"/>
      <c r="J57" s="2"/>
      <c r="K57" s="1">
        <v>17626</v>
      </c>
      <c r="L57" s="2"/>
      <c r="M57" s="2"/>
      <c r="N57" s="5"/>
      <c r="O57" s="5"/>
    </row>
    <row r="58" spans="1:15" ht="15" thickBot="1" x14ac:dyDescent="0.4">
      <c r="A58" s="45">
        <v>64</v>
      </c>
      <c r="B58" s="44" t="s">
        <v>65</v>
      </c>
      <c r="C58" s="1">
        <v>34492</v>
      </c>
      <c r="D58" s="2"/>
      <c r="E58" s="2">
        <v>464</v>
      </c>
      <c r="F58" s="2"/>
      <c r="G58" s="1">
        <v>2267</v>
      </c>
      <c r="H58" s="1">
        <v>31761</v>
      </c>
      <c r="I58" s="1">
        <v>10184</v>
      </c>
      <c r="J58" s="2">
        <v>137</v>
      </c>
      <c r="K58" s="1">
        <v>464073</v>
      </c>
      <c r="L58" s="1">
        <v>137018</v>
      </c>
      <c r="M58" s="1">
        <v>3386941</v>
      </c>
      <c r="N58" s="5"/>
      <c r="O58" s="5"/>
    </row>
    <row r="59" spans="1:15" ht="21.5" thickBot="1" x14ac:dyDescent="0.4">
      <c r="A59" s="59">
        <v>65</v>
      </c>
      <c r="B59" s="60" t="s">
        <v>66</v>
      </c>
      <c r="C59" s="61">
        <v>1167</v>
      </c>
      <c r="D59" s="62"/>
      <c r="E59" s="62">
        <v>16</v>
      </c>
      <c r="F59" s="62"/>
      <c r="G59" s="61">
        <v>1061</v>
      </c>
      <c r="H59" s="62">
        <v>90</v>
      </c>
      <c r="I59" s="62"/>
      <c r="J59" s="62"/>
      <c r="K59" s="61">
        <v>17231</v>
      </c>
      <c r="L59" s="62"/>
      <c r="M59" s="62"/>
      <c r="N59" s="63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C64E9D41-55D1-49FC-BB39-BFE2D8E0C09B}"/>
    <hyperlink ref="B6" r:id="rId2" display="https://www.worldometers.info/coronavirus/usa/texas/" xr:uid="{810112F8-F762-4791-BCE4-FA667AAD0876}"/>
    <hyperlink ref="B7" r:id="rId3" display="https://www.worldometers.info/coronavirus/usa/florida/" xr:uid="{26D7E331-3EEF-4DA8-8685-1EDE5722DF38}"/>
    <hyperlink ref="B8" r:id="rId4" display="https://www.worldometers.info/coronavirus/usa/new-york/" xr:uid="{B38FA9FF-FD80-436A-B090-04B86988B517}"/>
    <hyperlink ref="B9" r:id="rId5" display="https://www.worldometers.info/coronavirus/usa/georgia/" xr:uid="{D5986289-C9FD-4542-A783-C911E584B7D2}"/>
    <hyperlink ref="B10" r:id="rId6" display="https://www.worldometers.info/coronavirus/usa/illinois/" xr:uid="{00543258-B0F6-47E8-8A17-A998191D3264}"/>
    <hyperlink ref="B11" r:id="rId7" display="https://www.worldometers.info/coronavirus/usa/arizona/" xr:uid="{2B0AD4AE-4112-41A3-9CB4-090E64EC3CC8}"/>
    <hyperlink ref="B12" r:id="rId8" display="https://www.worldometers.info/coronavirus/usa/new-jersey/" xr:uid="{1054B8EA-DFA3-4718-9988-1469F74A6DFD}"/>
    <hyperlink ref="B13" r:id="rId9" display="https://www.worldometers.info/coronavirus/usa/north-carolina/" xr:uid="{9956FE38-57F6-450E-8957-3CE37BE2D6D8}"/>
    <hyperlink ref="B14" r:id="rId10" display="https://www.worldometers.info/coronavirus/usa/tennessee/" xr:uid="{39164A84-72EE-41A6-82A7-81E0A330A49D}"/>
    <hyperlink ref="B15" r:id="rId11" display="https://www.worldometers.info/coronavirus/usa/louisiana/" xr:uid="{D574A144-5B33-41A7-BB61-5EC46629BD62}"/>
    <hyperlink ref="B16" r:id="rId12" display="https://www.worldometers.info/coronavirus/usa/pennsylvania/" xr:uid="{8D00341B-3AA8-4B39-AEC3-533F7A2149AC}"/>
    <hyperlink ref="B17" r:id="rId13" display="https://www.worldometers.info/coronavirus/usa/alabama/" xr:uid="{C650BD12-CF6A-43CA-B3B9-1A36C9370BCF}"/>
    <hyperlink ref="B18" r:id="rId14" display="https://www.worldometers.info/coronavirus/usa/ohio/" xr:uid="{C6A604B9-137B-4890-BE08-A573F5720895}"/>
    <hyperlink ref="B19" r:id="rId15" display="https://www.worldometers.info/coronavirus/usa/virginia/" xr:uid="{16C4C5D2-7FAA-4AA2-9F68-1E72E4254DA6}"/>
    <hyperlink ref="B20" r:id="rId16" display="https://www.worldometers.info/coronavirus/usa/south-carolina/" xr:uid="{7E42BA28-3D8E-4410-A159-EB59B8ED4F2D}"/>
    <hyperlink ref="B21" r:id="rId17" display="https://www.worldometers.info/coronavirus/usa/massachusetts/" xr:uid="{91326526-E02E-46D1-A770-CD36861A5A65}"/>
    <hyperlink ref="B22" r:id="rId18" display="https://www.worldometers.info/coronavirus/usa/michigan/" xr:uid="{A7E5A761-5980-49F7-8D99-6BD59EAC8E55}"/>
    <hyperlink ref="B23" r:id="rId19" display="https://www.worldometers.info/coronavirus/usa/maryland/" xr:uid="{1BD5570B-5CAE-4CD6-8CBD-2E3A128D60F5}"/>
    <hyperlink ref="B24" r:id="rId20" display="https://www.worldometers.info/coronavirus/usa/indiana/" xr:uid="{6F00A54F-9182-415C-8565-CA3A95B5530C}"/>
    <hyperlink ref="B25" r:id="rId21" display="https://www.worldometers.info/coronavirus/usa/missouri/" xr:uid="{D8CA8AA0-19BD-40AD-BE38-FFFB147ED8D7}"/>
    <hyperlink ref="B26" r:id="rId22" display="https://www.worldometers.info/coronavirus/usa/mississippi/" xr:uid="{D25E10AD-BC83-48F7-AF56-BB44B8EC789D}"/>
    <hyperlink ref="B27" r:id="rId23" display="https://www.worldometers.info/coronavirus/usa/wisconsin/" xr:uid="{9AB580F3-C5D1-4025-8EEF-D0317184E071}"/>
    <hyperlink ref="B28" r:id="rId24" display="https://www.worldometers.info/coronavirus/usa/minnesota/" xr:uid="{6B7152EE-BBF2-4E6B-830A-C38B15B17CD0}"/>
    <hyperlink ref="B29" r:id="rId25" display="https://www.worldometers.info/coronavirus/usa/washington/" xr:uid="{C7BC8835-C91C-4774-9BF4-175AD6EB0AA6}"/>
    <hyperlink ref="B30" r:id="rId26" display="https://www.worldometers.info/coronavirus/usa/nevada/" xr:uid="{2512CB64-4D3E-4C91-9146-134C1C922763}"/>
    <hyperlink ref="B31" r:id="rId27" display="https://www.worldometers.info/coronavirus/usa/iowa/" xr:uid="{D4F4C0CD-292C-4CB1-A95D-33EE3D2C1904}"/>
    <hyperlink ref="B32" r:id="rId28" display="https://www.worldometers.info/coronavirus/usa/arkansas/" xr:uid="{A6DFD22C-CD10-49A5-B5C3-3E2BC0C14442}"/>
    <hyperlink ref="B33" r:id="rId29" display="https://www.worldometers.info/coronavirus/usa/oklahoma/" xr:uid="{36B85290-3EC4-462D-B33B-EBEA09F9E977}"/>
    <hyperlink ref="B34" r:id="rId30" display="https://www.worldometers.info/coronavirus/usa/colorado/" xr:uid="{A0EDE1F1-772F-4E34-B794-7090898AC824}"/>
    <hyperlink ref="B35" r:id="rId31" display="https://www.worldometers.info/coronavirus/usa/utah/" xr:uid="{1E395824-85FB-44FD-AF12-6189A2D13D48}"/>
    <hyperlink ref="B36" r:id="rId32" display="https://www.worldometers.info/coronavirus/usa/connecticut/" xr:uid="{C4E7C38A-4C18-430B-9A14-E989F5B27EE1}"/>
    <hyperlink ref="B37" r:id="rId33" display="https://www.worldometers.info/coronavirus/usa/kentucky/" xr:uid="{A56C4191-79A7-483B-B1CA-5EDE5A075CA1}"/>
    <hyperlink ref="B38" r:id="rId34" display="https://www.worldometers.info/coronavirus/usa/kansas/" xr:uid="{0EC2F9FF-CC32-46A5-9C75-B88E3BC04A41}"/>
    <hyperlink ref="B39" r:id="rId35" display="https://www.worldometers.info/coronavirus/usa/nebraska/" xr:uid="{C59B6E1B-6BE4-4630-A541-1FAAEF60723E}"/>
    <hyperlink ref="B40" r:id="rId36" display="https://www.worldometers.info/coronavirus/usa/idaho/" xr:uid="{A7D352BF-2FEB-4D12-B6A2-925920CF16CB}"/>
    <hyperlink ref="B41" r:id="rId37" display="https://www.worldometers.info/coronavirus/usa/oregon/" xr:uid="{B11FE075-56F2-494D-AE3F-DD2A4CE02AA1}"/>
    <hyperlink ref="B42" r:id="rId38" display="https://www.worldometers.info/coronavirus/usa/new-mexico/" xr:uid="{448F0FB3-9CA0-46C5-8F65-15F2062101DC}"/>
    <hyperlink ref="B43" r:id="rId39" display="https://www.worldometers.info/coronavirus/usa/rhode-island/" xr:uid="{D9C0C5CC-EFD3-44E6-AD28-5B8D491C71EC}"/>
    <hyperlink ref="B44" r:id="rId40" display="https://www.worldometers.info/coronavirus/usa/delaware/" xr:uid="{3B8D0717-E9DC-4238-91FA-09B376BFEDA0}"/>
    <hyperlink ref="B45" r:id="rId41" display="https://www.worldometers.info/coronavirus/usa/south-dakota/" xr:uid="{6D722150-A727-4714-9266-1D9B9ECD31C9}"/>
    <hyperlink ref="B46" r:id="rId42" display="https://www.worldometers.info/coronavirus/usa/district-of-columbia/" xr:uid="{C31EE877-96FA-4949-B7F1-DD0A7345ADE4}"/>
    <hyperlink ref="B47" r:id="rId43" display="https://www.worldometers.info/coronavirus/usa/north-dakota/" xr:uid="{A4CB3DA8-97C4-4B05-8040-20FF00E931CC}"/>
    <hyperlink ref="B48" r:id="rId44" display="https://www.worldometers.info/coronavirus/usa/west-virginia/" xr:uid="{F687CC20-E01D-477C-9E7B-976AB96464E7}"/>
    <hyperlink ref="B49" r:id="rId45" display="https://www.worldometers.info/coronavirus/usa/hawaii/" xr:uid="{92EB7491-AA60-42E5-8D50-E46EDC007F1D}"/>
    <hyperlink ref="B50" r:id="rId46" display="https://www.worldometers.info/coronavirus/usa/montana/" xr:uid="{0BBD13D9-60C9-4AB2-A40F-E1AC95857203}"/>
    <hyperlink ref="B51" r:id="rId47" display="https://www.worldometers.info/coronavirus/usa/new-hampshire/" xr:uid="{D0CDAB4C-F118-4F79-B800-A2D4947AD26C}"/>
    <hyperlink ref="B52" r:id="rId48" display="https://www.worldometers.info/coronavirus/usa/alaska/" xr:uid="{45604746-62FA-4612-ADAC-0478265BCC37}"/>
    <hyperlink ref="B53" r:id="rId49" display="https://www.worldometers.info/coronavirus/usa/maine/" xr:uid="{29F85C65-71C8-4FAE-8540-206EF7FFF8C6}"/>
    <hyperlink ref="B54" r:id="rId50" display="https://www.worldometers.info/coronavirus/usa/wyoming/" xr:uid="{750FBC8B-C631-4765-95BA-A3FA56A1CDDC}"/>
    <hyperlink ref="B55" r:id="rId51" display="https://www.worldometers.info/coronavirus/usa/vermont/" xr:uid="{DC4963E8-D89B-4C28-95D4-12999D5473F7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131803</v>
      </c>
      <c r="C2" s="2"/>
      <c r="D2" s="1">
        <v>2275</v>
      </c>
      <c r="E2" s="2"/>
      <c r="F2" s="1">
        <v>51154</v>
      </c>
      <c r="G2" s="1">
        <v>78374</v>
      </c>
      <c r="H2" s="1">
        <v>26881</v>
      </c>
      <c r="I2" s="2">
        <v>464</v>
      </c>
      <c r="J2" s="1">
        <v>1021456</v>
      </c>
      <c r="K2" s="1">
        <v>208325</v>
      </c>
      <c r="L2" s="1">
        <v>4903185</v>
      </c>
      <c r="M2" s="46"/>
      <c r="N2" s="37">
        <f>IFERROR(B2/J2,0)</f>
        <v>0.12903443711721307</v>
      </c>
      <c r="O2" s="38">
        <f>IFERROR(I2/H2,0)</f>
        <v>1.7261262601837728E-2</v>
      </c>
      <c r="P2" s="36">
        <f>D2*250</f>
        <v>568750</v>
      </c>
      <c r="Q2" s="39">
        <f>ABS(P2-B2)/B2</f>
        <v>3.3151521589038184</v>
      </c>
    </row>
    <row r="3" spans="1:17" ht="15" thickBot="1" x14ac:dyDescent="0.35">
      <c r="A3" s="41" t="s">
        <v>52</v>
      </c>
      <c r="B3" s="1">
        <v>5679</v>
      </c>
      <c r="C3" s="2"/>
      <c r="D3" s="2">
        <v>42</v>
      </c>
      <c r="E3" s="2"/>
      <c r="F3" s="1">
        <v>2119</v>
      </c>
      <c r="G3" s="1">
        <v>3518</v>
      </c>
      <c r="H3" s="1">
        <v>7763</v>
      </c>
      <c r="I3" s="2">
        <v>57</v>
      </c>
      <c r="J3" s="1">
        <v>385002</v>
      </c>
      <c r="K3" s="1">
        <v>526286</v>
      </c>
      <c r="L3" s="1">
        <v>731545</v>
      </c>
      <c r="M3" s="46"/>
      <c r="N3" s="37">
        <f>IFERROR(B3/J3,0)</f>
        <v>1.4750572724297537E-2</v>
      </c>
      <c r="O3" s="38">
        <f>IFERROR(I3/H3,0)</f>
        <v>7.3425222207909313E-3</v>
      </c>
      <c r="P3" s="36">
        <f>D3*250</f>
        <v>10500</v>
      </c>
      <c r="Q3" s="39">
        <f>ABS(P3-B3)/B3</f>
        <v>0.84891706286318014</v>
      </c>
    </row>
    <row r="4" spans="1:17" ht="15" thickBot="1" x14ac:dyDescent="0.35">
      <c r="A4" s="41" t="s">
        <v>33</v>
      </c>
      <c r="B4" s="1">
        <v>205516</v>
      </c>
      <c r="C4" s="2"/>
      <c r="D4" s="1">
        <v>5207</v>
      </c>
      <c r="E4" s="2"/>
      <c r="F4" s="1">
        <v>31548</v>
      </c>
      <c r="G4" s="1">
        <v>168761</v>
      </c>
      <c r="H4" s="1">
        <v>28235</v>
      </c>
      <c r="I4" s="2">
        <v>715</v>
      </c>
      <c r="J4" s="1">
        <v>1522472</v>
      </c>
      <c r="K4" s="1">
        <v>209168</v>
      </c>
      <c r="L4" s="1">
        <v>7278717</v>
      </c>
      <c r="M4" s="46"/>
      <c r="N4" s="37">
        <f>IFERROR(B4/J4,0)</f>
        <v>0.1349883610338975</v>
      </c>
      <c r="O4" s="38">
        <f>IFERROR(I4/H4,0)</f>
        <v>2.5323180449796354E-2</v>
      </c>
      <c r="P4" s="36">
        <f>D4*250</f>
        <v>1301750</v>
      </c>
      <c r="Q4" s="39">
        <f>ABS(P4-B4)/B4</f>
        <v>5.3340567157788206</v>
      </c>
    </row>
    <row r="5" spans="1:17" ht="12.5" customHeight="1" thickBot="1" x14ac:dyDescent="0.35">
      <c r="A5" s="41" t="s">
        <v>34</v>
      </c>
      <c r="B5" s="1">
        <v>64690</v>
      </c>
      <c r="C5" s="2"/>
      <c r="D5" s="2">
        <v>882</v>
      </c>
      <c r="E5" s="2"/>
      <c r="F5" s="1">
        <v>57968</v>
      </c>
      <c r="G5" s="1">
        <v>5840</v>
      </c>
      <c r="H5" s="1">
        <v>21436</v>
      </c>
      <c r="I5" s="2">
        <v>292</v>
      </c>
      <c r="J5" s="1">
        <v>765411</v>
      </c>
      <c r="K5" s="1">
        <v>253632</v>
      </c>
      <c r="L5" s="1">
        <v>3017804</v>
      </c>
      <c r="M5" s="46"/>
      <c r="N5" s="37">
        <f>IFERROR(B5/J5,0)</f>
        <v>8.4516684500222761E-2</v>
      </c>
      <c r="O5" s="38">
        <f>IFERROR(I5/H5,0)</f>
        <v>1.3621944392610563E-2</v>
      </c>
      <c r="P5" s="36">
        <f>D5*250</f>
        <v>220500</v>
      </c>
      <c r="Q5" s="39">
        <f>ABS(P5-B5)/B5</f>
        <v>2.4085639202349669</v>
      </c>
    </row>
    <row r="6" spans="1:17" ht="15" thickBot="1" x14ac:dyDescent="0.35">
      <c r="A6" s="41" t="s">
        <v>10</v>
      </c>
      <c r="B6" s="1">
        <v>736078</v>
      </c>
      <c r="C6" s="2"/>
      <c r="D6" s="1">
        <v>13708</v>
      </c>
      <c r="E6" s="2"/>
      <c r="F6" s="1">
        <v>350109</v>
      </c>
      <c r="G6" s="1">
        <v>372261</v>
      </c>
      <c r="H6" s="1">
        <v>18629</v>
      </c>
      <c r="I6" s="2">
        <v>347</v>
      </c>
      <c r="J6" s="1">
        <v>11916323</v>
      </c>
      <c r="K6" s="1">
        <v>301586</v>
      </c>
      <c r="L6" s="1">
        <v>39512223</v>
      </c>
      <c r="M6" s="46"/>
      <c r="N6" s="37">
        <f>IFERROR(B6/J6,0)</f>
        <v>6.1770564628031648E-2</v>
      </c>
      <c r="O6" s="38">
        <f>IFERROR(I6/H6,0)</f>
        <v>1.8626872081163776E-2</v>
      </c>
      <c r="P6" s="36">
        <f>D6*250</f>
        <v>3427000</v>
      </c>
      <c r="Q6" s="39">
        <f>ABS(P6-B6)/B6</f>
        <v>3.6557565910134522</v>
      </c>
    </row>
    <row r="7" spans="1:17" ht="15" thickBot="1" x14ac:dyDescent="0.35">
      <c r="A7" s="41" t="s">
        <v>18</v>
      </c>
      <c r="B7" s="1">
        <v>58989</v>
      </c>
      <c r="C7" s="2"/>
      <c r="D7" s="1">
        <v>1971</v>
      </c>
      <c r="E7" s="2"/>
      <c r="F7" s="1">
        <v>26350</v>
      </c>
      <c r="G7" s="1">
        <v>30668</v>
      </c>
      <c r="H7" s="1">
        <v>10243</v>
      </c>
      <c r="I7" s="2">
        <v>342</v>
      </c>
      <c r="J7" s="1">
        <v>738563</v>
      </c>
      <c r="K7" s="1">
        <v>128251</v>
      </c>
      <c r="L7" s="1">
        <v>5758736</v>
      </c>
      <c r="M7" s="46"/>
      <c r="N7" s="37">
        <f>IFERROR(B7/J7,0)</f>
        <v>7.9869963699779167E-2</v>
      </c>
      <c r="O7" s="38">
        <f>IFERROR(I7/H7,0)</f>
        <v>3.3388655667284974E-2</v>
      </c>
      <c r="P7" s="36">
        <f>D7*250</f>
        <v>492750</v>
      </c>
      <c r="Q7" s="39">
        <f>ABS(P7-B7)/B7</f>
        <v>7.353252301276509</v>
      </c>
    </row>
    <row r="8" spans="1:17" ht="15" thickBot="1" x14ac:dyDescent="0.35">
      <c r="A8" s="41" t="s">
        <v>23</v>
      </c>
      <c r="B8" s="1">
        <v>53365</v>
      </c>
      <c r="C8" s="2"/>
      <c r="D8" s="1">
        <v>4468</v>
      </c>
      <c r="E8" s="2"/>
      <c r="F8" s="1">
        <v>38883</v>
      </c>
      <c r="G8" s="1">
        <v>10014</v>
      </c>
      <c r="H8" s="1">
        <v>14968</v>
      </c>
      <c r="I8" s="1">
        <v>1253</v>
      </c>
      <c r="J8" s="1">
        <v>1235514</v>
      </c>
      <c r="K8" s="1">
        <v>346540</v>
      </c>
      <c r="L8" s="1">
        <v>3565287</v>
      </c>
      <c r="M8" s="46"/>
      <c r="N8" s="37">
        <f>IFERROR(B8/J8,0)</f>
        <v>4.3192549821369892E-2</v>
      </c>
      <c r="O8" s="38">
        <f>IFERROR(I8/H8,0)</f>
        <v>8.3711918760021375E-2</v>
      </c>
      <c r="P8" s="36">
        <f>D8*250</f>
        <v>1117000</v>
      </c>
      <c r="Q8" s="39">
        <f>ABS(P8-B8)/B8</f>
        <v>19.931322027546145</v>
      </c>
    </row>
    <row r="9" spans="1:17" ht="15" thickBot="1" x14ac:dyDescent="0.35">
      <c r="A9" s="41" t="s">
        <v>43</v>
      </c>
      <c r="B9" s="1">
        <v>17892</v>
      </c>
      <c r="C9" s="2"/>
      <c r="D9" s="2">
        <v>608</v>
      </c>
      <c r="E9" s="2"/>
      <c r="F9" s="1">
        <v>9641</v>
      </c>
      <c r="G9" s="1">
        <v>7643</v>
      </c>
      <c r="H9" s="1">
        <v>18374</v>
      </c>
      <c r="I9" s="2">
        <v>624</v>
      </c>
      <c r="J9" s="1">
        <v>247642</v>
      </c>
      <c r="K9" s="1">
        <v>254314</v>
      </c>
      <c r="L9" s="1">
        <v>973764</v>
      </c>
      <c r="M9" s="46"/>
      <c r="N9" s="37">
        <f>IFERROR(B9/J9,0)</f>
        <v>7.2249456877266374E-2</v>
      </c>
      <c r="O9" s="38">
        <f>IFERROR(I9/H9,0)</f>
        <v>3.3961031892892131E-2</v>
      </c>
      <c r="P9" s="36">
        <f>D9*250</f>
        <v>152000</v>
      </c>
      <c r="Q9" s="39">
        <f>ABS(P9-B9)/B9</f>
        <v>7.4954169461211713</v>
      </c>
    </row>
    <row r="10" spans="1:17" ht="15" thickBot="1" x14ac:dyDescent="0.35">
      <c r="A10" s="41" t="s">
        <v>63</v>
      </c>
      <c r="B10" s="1">
        <v>14238</v>
      </c>
      <c r="C10" s="2"/>
      <c r="D10" s="2">
        <v>611</v>
      </c>
      <c r="E10" s="2"/>
      <c r="F10" s="1">
        <v>11323</v>
      </c>
      <c r="G10" s="1">
        <v>2304</v>
      </c>
      <c r="H10" s="1">
        <v>20174</v>
      </c>
      <c r="I10" s="2">
        <v>866</v>
      </c>
      <c r="J10" s="1">
        <v>307864</v>
      </c>
      <c r="K10" s="1">
        <v>436223</v>
      </c>
      <c r="L10" s="1">
        <v>705749</v>
      </c>
      <c r="M10" s="48"/>
      <c r="N10" s="37">
        <f>IFERROR(B10/J10,0)</f>
        <v>4.6247693786866925E-2</v>
      </c>
      <c r="O10" s="38">
        <f>IFERROR(I10/H10,0)</f>
        <v>4.292653910974522E-2</v>
      </c>
      <c r="P10" s="36">
        <f>D10*250</f>
        <v>152750</v>
      </c>
      <c r="Q10" s="39">
        <f>ABS(P10-B10)/B10</f>
        <v>9.7283326309874987</v>
      </c>
    </row>
    <row r="11" spans="1:17" ht="15" thickBot="1" x14ac:dyDescent="0.35">
      <c r="A11" s="41" t="s">
        <v>13</v>
      </c>
      <c r="B11" s="1">
        <v>643867</v>
      </c>
      <c r="C11" s="2"/>
      <c r="D11" s="1">
        <v>11815</v>
      </c>
      <c r="E11" s="2"/>
      <c r="F11" s="1">
        <v>96516</v>
      </c>
      <c r="G11" s="1">
        <v>535536</v>
      </c>
      <c r="H11" s="1">
        <v>29978</v>
      </c>
      <c r="I11" s="2">
        <v>550</v>
      </c>
      <c r="J11" s="1">
        <v>4763807</v>
      </c>
      <c r="K11" s="1">
        <v>221802</v>
      </c>
      <c r="L11" s="1">
        <v>21477737</v>
      </c>
      <c r="M11" s="47"/>
      <c r="N11" s="37">
        <f>IFERROR(B11/J11,0)</f>
        <v>0.13515807840242058</v>
      </c>
      <c r="O11" s="38">
        <f>IFERROR(I11/H11,0)</f>
        <v>1.8346787644272465E-2</v>
      </c>
      <c r="P11" s="36">
        <f>D11*250</f>
        <v>2953750</v>
      </c>
      <c r="Q11" s="39">
        <f>ABS(P11-B11)/B11</f>
        <v>3.5875157447112525</v>
      </c>
    </row>
    <row r="12" spans="1:17" ht="15" thickBot="1" x14ac:dyDescent="0.35">
      <c r="A12" s="41" t="s">
        <v>16</v>
      </c>
      <c r="B12" s="1">
        <v>281548</v>
      </c>
      <c r="C12" s="2"/>
      <c r="D12" s="1">
        <v>5977</v>
      </c>
      <c r="E12" s="2"/>
      <c r="F12" s="1">
        <v>52927</v>
      </c>
      <c r="G12" s="1">
        <v>222644</v>
      </c>
      <c r="H12" s="1">
        <v>26518</v>
      </c>
      <c r="I12" s="2">
        <v>563</v>
      </c>
      <c r="J12" s="1">
        <v>2744006</v>
      </c>
      <c r="K12" s="1">
        <v>258444</v>
      </c>
      <c r="L12" s="1">
        <v>10617423</v>
      </c>
      <c r="M12" s="46"/>
      <c r="N12" s="37">
        <f>IFERROR(B12/J12,0)</f>
        <v>0.1026047319138515</v>
      </c>
      <c r="O12" s="38">
        <f>IFERROR(I12/H12,0)</f>
        <v>2.1230862055961988E-2</v>
      </c>
      <c r="P12" s="36">
        <f>D12*250</f>
        <v>1494250</v>
      </c>
      <c r="Q12" s="39">
        <f>ABS(P12-B12)/B12</f>
        <v>4.3072655461946097</v>
      </c>
    </row>
    <row r="13" spans="1:17" ht="13.5" thickBot="1" x14ac:dyDescent="0.35">
      <c r="A13" s="44" t="s">
        <v>64</v>
      </c>
      <c r="B13" s="1">
        <v>1619</v>
      </c>
      <c r="C13" s="2"/>
      <c r="D13" s="2">
        <v>14</v>
      </c>
      <c r="E13" s="2"/>
      <c r="F13" s="2">
        <v>744</v>
      </c>
      <c r="G13" s="2">
        <v>861</v>
      </c>
      <c r="H13" s="2"/>
      <c r="I13" s="2"/>
      <c r="J13" s="1">
        <v>40268</v>
      </c>
      <c r="K13" s="2"/>
      <c r="L13" s="2"/>
      <c r="M13" s="46"/>
      <c r="N13" s="37">
        <f>IFERROR(B13/J13,0)</f>
        <v>4.0205622330386409E-2</v>
      </c>
      <c r="O13" s="38">
        <f>IFERROR(I13/H13,0)</f>
        <v>0</v>
      </c>
      <c r="P13" s="36">
        <f>D13*250</f>
        <v>3500</v>
      </c>
      <c r="Q13" s="39">
        <f>ABS(P13-B13)/B13</f>
        <v>1.1618282890673255</v>
      </c>
    </row>
    <row r="14" spans="1:17" ht="15" thickBot="1" x14ac:dyDescent="0.35">
      <c r="A14" s="41" t="s">
        <v>47</v>
      </c>
      <c r="B14" s="1">
        <v>9693</v>
      </c>
      <c r="C14" s="2"/>
      <c r="D14" s="2">
        <v>84</v>
      </c>
      <c r="E14" s="2"/>
      <c r="F14" s="1">
        <v>2931</v>
      </c>
      <c r="G14" s="1">
        <v>6678</v>
      </c>
      <c r="H14" s="1">
        <v>6846</v>
      </c>
      <c r="I14" s="2">
        <v>59</v>
      </c>
      <c r="J14" s="1">
        <v>305226</v>
      </c>
      <c r="K14" s="1">
        <v>215575</v>
      </c>
      <c r="L14" s="1">
        <v>1415872</v>
      </c>
      <c r="M14" s="46"/>
      <c r="N14" s="37">
        <f>IFERROR(B14/J14,0)</f>
        <v>3.1756796603172731E-2</v>
      </c>
      <c r="O14" s="38">
        <f>IFERROR(I14/H14,0)</f>
        <v>8.6181711948583109E-3</v>
      </c>
      <c r="P14" s="36">
        <f>D14*250</f>
        <v>21000</v>
      </c>
      <c r="Q14" s="39">
        <f>ABS(P14-B14)/B14</f>
        <v>1.166511915815537</v>
      </c>
    </row>
    <row r="15" spans="1:17" ht="15" thickBot="1" x14ac:dyDescent="0.35">
      <c r="A15" s="41" t="s">
        <v>49</v>
      </c>
      <c r="B15" s="1">
        <v>33477</v>
      </c>
      <c r="C15" s="2"/>
      <c r="D15" s="2">
        <v>384</v>
      </c>
      <c r="E15" s="2"/>
      <c r="F15" s="1">
        <v>16339</v>
      </c>
      <c r="G15" s="1">
        <v>16754</v>
      </c>
      <c r="H15" s="1">
        <v>18733</v>
      </c>
      <c r="I15" s="2">
        <v>215</v>
      </c>
      <c r="J15" s="1">
        <v>264694</v>
      </c>
      <c r="K15" s="1">
        <v>148117</v>
      </c>
      <c r="L15" s="1">
        <v>1787065</v>
      </c>
      <c r="M15" s="46"/>
      <c r="N15" s="37">
        <f>IFERROR(B15/J15,0)</f>
        <v>0.12647434395943996</v>
      </c>
      <c r="O15" s="38">
        <f>IFERROR(I15/H15,0)</f>
        <v>1.1477072545774836E-2</v>
      </c>
      <c r="P15" s="36">
        <f>D15*250</f>
        <v>96000</v>
      </c>
      <c r="Q15" s="39">
        <f>ABS(P15-B15)/B15</f>
        <v>1.8676404695761268</v>
      </c>
    </row>
    <row r="16" spans="1:17" ht="15" thickBot="1" x14ac:dyDescent="0.35">
      <c r="A16" s="41" t="s">
        <v>12</v>
      </c>
      <c r="B16" s="1">
        <v>250105</v>
      </c>
      <c r="C16" s="2"/>
      <c r="D16" s="1">
        <v>8385</v>
      </c>
      <c r="E16" s="2"/>
      <c r="F16" s="1">
        <v>195984</v>
      </c>
      <c r="G16" s="1">
        <v>45736</v>
      </c>
      <c r="H16" s="1">
        <v>19737</v>
      </c>
      <c r="I16" s="2">
        <v>662</v>
      </c>
      <c r="J16" s="1">
        <v>4371876</v>
      </c>
      <c r="K16" s="1">
        <v>345008</v>
      </c>
      <c r="L16" s="1">
        <v>12671821</v>
      </c>
      <c r="M16" s="46"/>
      <c r="N16" s="37">
        <f>IFERROR(B16/J16,0)</f>
        <v>5.7207706714463083E-2</v>
      </c>
      <c r="O16" s="38">
        <f>IFERROR(I16/H16,0)</f>
        <v>3.3541065004813297E-2</v>
      </c>
      <c r="P16" s="36">
        <f>D16*250</f>
        <v>2096250</v>
      </c>
      <c r="Q16" s="39">
        <f>ABS(P16-B16)/B16</f>
        <v>7.3814797784930333</v>
      </c>
    </row>
    <row r="17" spans="1:17" ht="15" thickBot="1" x14ac:dyDescent="0.35">
      <c r="A17" s="41" t="s">
        <v>27</v>
      </c>
      <c r="B17" s="1">
        <v>98961</v>
      </c>
      <c r="C17" s="2"/>
      <c r="D17" s="1">
        <v>3362</v>
      </c>
      <c r="E17" s="2"/>
      <c r="F17" s="1">
        <v>75680</v>
      </c>
      <c r="G17" s="1">
        <v>19919</v>
      </c>
      <c r="H17" s="1">
        <v>14700</v>
      </c>
      <c r="I17" s="2">
        <v>499</v>
      </c>
      <c r="J17" s="1">
        <v>1518612</v>
      </c>
      <c r="K17" s="1">
        <v>225574</v>
      </c>
      <c r="L17" s="1">
        <v>6732219</v>
      </c>
      <c r="M17" s="46"/>
      <c r="N17" s="37">
        <f>IFERROR(B17/J17,0)</f>
        <v>6.5165427377104887E-2</v>
      </c>
      <c r="O17" s="38">
        <f>IFERROR(I17/H17,0)</f>
        <v>3.3945578231292517E-2</v>
      </c>
      <c r="P17" s="36">
        <f>D17*250</f>
        <v>840500</v>
      </c>
      <c r="Q17" s="39">
        <f>ABS(P17-B17)/B17</f>
        <v>7.493244813613444</v>
      </c>
    </row>
    <row r="18" spans="1:17" ht="15" thickBot="1" x14ac:dyDescent="0.35">
      <c r="A18" s="41" t="s">
        <v>41</v>
      </c>
      <c r="B18" s="1">
        <v>69690</v>
      </c>
      <c r="C18" s="43">
        <v>354</v>
      </c>
      <c r="D18" s="1">
        <v>1165</v>
      </c>
      <c r="E18" s="42">
        <v>4</v>
      </c>
      <c r="F18" s="1">
        <v>49650</v>
      </c>
      <c r="G18" s="1">
        <v>18875</v>
      </c>
      <c r="H18" s="1">
        <v>22088</v>
      </c>
      <c r="I18" s="2">
        <v>369</v>
      </c>
      <c r="J18" s="1">
        <v>666901</v>
      </c>
      <c r="K18" s="1">
        <v>211374</v>
      </c>
      <c r="L18" s="1">
        <v>3155070</v>
      </c>
      <c r="M18" s="46"/>
      <c r="N18" s="37">
        <f>IFERROR(B18/J18,0)</f>
        <v>0.10449826885849624</v>
      </c>
      <c r="O18" s="38">
        <f>IFERROR(I18/H18,0)</f>
        <v>1.6705903658094892E-2</v>
      </c>
      <c r="P18" s="36">
        <f>D18*250</f>
        <v>291250</v>
      </c>
      <c r="Q18" s="39">
        <f>ABS(P18-B18)/B18</f>
        <v>3.1792222700530921</v>
      </c>
    </row>
    <row r="19" spans="1:17" ht="15" thickBot="1" x14ac:dyDescent="0.35">
      <c r="A19" s="41" t="s">
        <v>45</v>
      </c>
      <c r="B19" s="1">
        <v>46010</v>
      </c>
      <c r="C19" s="43">
        <v>8</v>
      </c>
      <c r="D19" s="2">
        <v>481</v>
      </c>
      <c r="E19" s="2"/>
      <c r="F19" s="1">
        <v>28587</v>
      </c>
      <c r="G19" s="1">
        <v>16942</v>
      </c>
      <c r="H19" s="1">
        <v>15793</v>
      </c>
      <c r="I19" s="2">
        <v>165</v>
      </c>
      <c r="J19" s="1">
        <v>427205</v>
      </c>
      <c r="K19" s="1">
        <v>146639</v>
      </c>
      <c r="L19" s="1">
        <v>2913314</v>
      </c>
      <c r="M19" s="46"/>
      <c r="N19" s="37">
        <f>IFERROR(B19/J19,0)</f>
        <v>0.10770005032712632</v>
      </c>
      <c r="O19" s="38">
        <f>IFERROR(I19/H19,0)</f>
        <v>1.0447666687773064E-2</v>
      </c>
      <c r="P19" s="36">
        <f>D19*250</f>
        <v>120250</v>
      </c>
      <c r="Q19" s="39">
        <f>ABS(P19-B19)/B19</f>
        <v>1.6135622690719409</v>
      </c>
    </row>
    <row r="20" spans="1:17" ht="15" thickBot="1" x14ac:dyDescent="0.35">
      <c r="A20" s="41" t="s">
        <v>38</v>
      </c>
      <c r="B20" s="1">
        <v>52464</v>
      </c>
      <c r="C20" s="2"/>
      <c r="D20" s="2">
        <v>993</v>
      </c>
      <c r="E20" s="2"/>
      <c r="F20" s="1">
        <v>10613</v>
      </c>
      <c r="G20" s="1">
        <v>40858</v>
      </c>
      <c r="H20" s="1">
        <v>11743</v>
      </c>
      <c r="I20" s="2">
        <v>222</v>
      </c>
      <c r="J20" s="1">
        <v>930374</v>
      </c>
      <c r="K20" s="1">
        <v>208246</v>
      </c>
      <c r="L20" s="1">
        <v>4467673</v>
      </c>
      <c r="M20" s="46"/>
      <c r="N20" s="37">
        <f>IFERROR(B20/J20,0)</f>
        <v>5.6390225866157051E-2</v>
      </c>
      <c r="O20" s="38">
        <f>IFERROR(I20/H20,0)</f>
        <v>1.8904879502682451E-2</v>
      </c>
      <c r="P20" s="36">
        <f>D20*250</f>
        <v>248250</v>
      </c>
      <c r="Q20" s="39">
        <f>ABS(P20-B20)/B20</f>
        <v>3.7318161024702654</v>
      </c>
    </row>
    <row r="21" spans="1:17" ht="15" thickBot="1" x14ac:dyDescent="0.35">
      <c r="A21" s="41" t="s">
        <v>14</v>
      </c>
      <c r="B21" s="1">
        <v>151473</v>
      </c>
      <c r="C21" s="2"/>
      <c r="D21" s="1">
        <v>5035</v>
      </c>
      <c r="E21" s="2"/>
      <c r="F21" s="1">
        <v>134432</v>
      </c>
      <c r="G21" s="1">
        <v>12006</v>
      </c>
      <c r="H21" s="1">
        <v>32583</v>
      </c>
      <c r="I21" s="1">
        <v>1083</v>
      </c>
      <c r="J21" s="1">
        <v>1931748</v>
      </c>
      <c r="K21" s="1">
        <v>415537</v>
      </c>
      <c r="L21" s="1">
        <v>4648794</v>
      </c>
      <c r="M21" s="46"/>
      <c r="N21" s="37">
        <f>IFERROR(B21/J21,0)</f>
        <v>7.8412401617602295E-2</v>
      </c>
      <c r="O21" s="38">
        <f>IFERROR(I21/H21,0)</f>
        <v>3.3238191695055701E-2</v>
      </c>
      <c r="P21" s="36">
        <f>D21*250</f>
        <v>1258750</v>
      </c>
      <c r="Q21" s="39">
        <f>ABS(P21-B21)/B21</f>
        <v>7.3100618592092319</v>
      </c>
    </row>
    <row r="22" spans="1:17" ht="15" thickBot="1" x14ac:dyDescent="0.35">
      <c r="A22" s="41" t="s">
        <v>39</v>
      </c>
      <c r="B22" s="1">
        <v>4667</v>
      </c>
      <c r="C22" s="2"/>
      <c r="D22" s="2">
        <v>134</v>
      </c>
      <c r="E22" s="2"/>
      <c r="F22" s="1">
        <v>4037</v>
      </c>
      <c r="G22" s="2">
        <v>496</v>
      </c>
      <c r="H22" s="1">
        <v>3472</v>
      </c>
      <c r="I22" s="2">
        <v>100</v>
      </c>
      <c r="J22" s="1">
        <v>301243</v>
      </c>
      <c r="K22" s="1">
        <v>224104</v>
      </c>
      <c r="L22" s="1">
        <v>1344212</v>
      </c>
      <c r="M22" s="46"/>
      <c r="N22" s="37">
        <f>IFERROR(B22/J22,0)</f>
        <v>1.5492476173720219E-2</v>
      </c>
      <c r="O22" s="38">
        <f>IFERROR(I22/H22,0)</f>
        <v>2.880184331797235E-2</v>
      </c>
      <c r="P22" s="36">
        <f>D22*250</f>
        <v>33500</v>
      </c>
      <c r="Q22" s="39">
        <f>ABS(P22-B22)/B22</f>
        <v>6.1780587100921363</v>
      </c>
    </row>
    <row r="23" spans="1:17" ht="15" thickBot="1" x14ac:dyDescent="0.35">
      <c r="A23" s="41" t="s">
        <v>26</v>
      </c>
      <c r="B23" s="1">
        <v>111607</v>
      </c>
      <c r="C23" s="2"/>
      <c r="D23" s="1">
        <v>3796</v>
      </c>
      <c r="E23" s="2"/>
      <c r="F23" s="1">
        <v>7099</v>
      </c>
      <c r="G23" s="1">
        <v>100712</v>
      </c>
      <c r="H23" s="1">
        <v>18461</v>
      </c>
      <c r="I23" s="2">
        <v>628</v>
      </c>
      <c r="J23" s="1">
        <v>2047516</v>
      </c>
      <c r="K23" s="1">
        <v>338674</v>
      </c>
      <c r="L23" s="1">
        <v>6045680</v>
      </c>
      <c r="M23" s="46"/>
      <c r="N23" s="37">
        <f>IFERROR(B23/J23,0)</f>
        <v>5.4508487357363751E-2</v>
      </c>
      <c r="O23" s="38">
        <f>IFERROR(I23/H23,0)</f>
        <v>3.4017658848383078E-2</v>
      </c>
      <c r="P23" s="36">
        <f>D23*250</f>
        <v>949000</v>
      </c>
      <c r="Q23" s="39">
        <f>ABS(P23-B23)/B23</f>
        <v>7.5030508839051313</v>
      </c>
    </row>
    <row r="24" spans="1:17" ht="15" thickBot="1" x14ac:dyDescent="0.35">
      <c r="A24" s="41" t="s">
        <v>17</v>
      </c>
      <c r="B24" s="1">
        <v>122196</v>
      </c>
      <c r="C24" s="2"/>
      <c r="D24" s="1">
        <v>9116</v>
      </c>
      <c r="E24" s="2"/>
      <c r="F24" s="1">
        <v>105769</v>
      </c>
      <c r="G24" s="1">
        <v>7311</v>
      </c>
      <c r="H24" s="1">
        <v>17729</v>
      </c>
      <c r="I24" s="1">
        <v>1323</v>
      </c>
      <c r="J24" s="1">
        <v>2047135</v>
      </c>
      <c r="K24" s="1">
        <v>297009</v>
      </c>
      <c r="L24" s="1">
        <v>6892503</v>
      </c>
      <c r="M24" s="46"/>
      <c r="N24" s="37">
        <f>IFERROR(B24/J24,0)</f>
        <v>5.9691227007500729E-2</v>
      </c>
      <c r="O24" s="38">
        <f>IFERROR(I24/H24,0)</f>
        <v>7.462349822325004E-2</v>
      </c>
      <c r="P24" s="36">
        <f>D24*250</f>
        <v>2279000</v>
      </c>
      <c r="Q24" s="39">
        <f>ABS(P24-B24)/B24</f>
        <v>17.650364987397296</v>
      </c>
    </row>
    <row r="25" spans="1:17" ht="15" thickBot="1" x14ac:dyDescent="0.35">
      <c r="A25" s="41" t="s">
        <v>11</v>
      </c>
      <c r="B25" s="1">
        <v>117191</v>
      </c>
      <c r="C25" s="2"/>
      <c r="D25" s="1">
        <v>6806</v>
      </c>
      <c r="E25" s="2"/>
      <c r="F25" s="1">
        <v>80678</v>
      </c>
      <c r="G25" s="1">
        <v>29707</v>
      </c>
      <c r="H25" s="1">
        <v>11735</v>
      </c>
      <c r="I25" s="2">
        <v>681</v>
      </c>
      <c r="J25" s="1">
        <v>3215536</v>
      </c>
      <c r="K25" s="1">
        <v>321977</v>
      </c>
      <c r="L25" s="1">
        <v>9986857</v>
      </c>
      <c r="M25" s="46"/>
      <c r="N25" s="37">
        <f>IFERROR(B25/J25,0)</f>
        <v>3.6445245831488123E-2</v>
      </c>
      <c r="O25" s="38">
        <f>IFERROR(I25/H25,0)</f>
        <v>5.8031529612270982E-2</v>
      </c>
      <c r="P25" s="36">
        <f>D25*250</f>
        <v>1701500</v>
      </c>
      <c r="Q25" s="39">
        <f>ABS(P25-B25)/B25</f>
        <v>13.51903303154679</v>
      </c>
    </row>
    <row r="26" spans="1:17" ht="15" thickBot="1" x14ac:dyDescent="0.35">
      <c r="A26" s="41" t="s">
        <v>32</v>
      </c>
      <c r="B26" s="1">
        <v>79880</v>
      </c>
      <c r="C26" s="2"/>
      <c r="D26" s="1">
        <v>1903</v>
      </c>
      <c r="E26" s="2"/>
      <c r="F26" s="1">
        <v>71507</v>
      </c>
      <c r="G26" s="1">
        <v>6470</v>
      </c>
      <c r="H26" s="1">
        <v>14164</v>
      </c>
      <c r="I26" s="2">
        <v>337</v>
      </c>
      <c r="J26" s="1">
        <v>1577466</v>
      </c>
      <c r="K26" s="1">
        <v>279711</v>
      </c>
      <c r="L26" s="1">
        <v>5639632</v>
      </c>
      <c r="M26" s="46"/>
      <c r="N26" s="37">
        <f>IFERROR(B26/J26,0)</f>
        <v>5.0638175402829604E-2</v>
      </c>
      <c r="O26" s="38">
        <f>IFERROR(I26/H26,0)</f>
        <v>2.379271392262073E-2</v>
      </c>
      <c r="P26" s="36">
        <f>D26*250</f>
        <v>475750</v>
      </c>
      <c r="Q26" s="39">
        <f>ABS(P26-B26)/B26</f>
        <v>4.9558087130696045</v>
      </c>
    </row>
    <row r="27" spans="1:17" ht="15" thickBot="1" x14ac:dyDescent="0.35">
      <c r="A27" s="41" t="s">
        <v>30</v>
      </c>
      <c r="B27" s="1">
        <v>86478</v>
      </c>
      <c r="C27" s="2"/>
      <c r="D27" s="1">
        <v>2569</v>
      </c>
      <c r="E27" s="2"/>
      <c r="F27" s="1">
        <v>67918</v>
      </c>
      <c r="G27" s="1">
        <v>15991</v>
      </c>
      <c r="H27" s="1">
        <v>29057</v>
      </c>
      <c r="I27" s="2">
        <v>863</v>
      </c>
      <c r="J27" s="1">
        <v>653779</v>
      </c>
      <c r="K27" s="1">
        <v>219673</v>
      </c>
      <c r="L27" s="1">
        <v>2976149</v>
      </c>
      <c r="M27" s="46"/>
      <c r="N27" s="37">
        <f>IFERROR(B27/J27,0)</f>
        <v>0.13227405591186012</v>
      </c>
      <c r="O27" s="38">
        <f>IFERROR(I27/H27,0)</f>
        <v>2.9700244347317342E-2</v>
      </c>
      <c r="P27" s="36">
        <f>D27*250</f>
        <v>642250</v>
      </c>
      <c r="Q27" s="39">
        <f>ABS(P27-B27)/B27</f>
        <v>6.4267443742917276</v>
      </c>
    </row>
    <row r="28" spans="1:17" ht="15" thickBot="1" x14ac:dyDescent="0.35">
      <c r="A28" s="41" t="s">
        <v>35</v>
      </c>
      <c r="B28" s="1">
        <v>93923</v>
      </c>
      <c r="C28" s="43">
        <v>581</v>
      </c>
      <c r="D28" s="1">
        <v>1756</v>
      </c>
      <c r="E28" s="42">
        <v>26</v>
      </c>
      <c r="F28" s="1">
        <v>14042</v>
      </c>
      <c r="G28" s="1">
        <v>78125</v>
      </c>
      <c r="H28" s="1">
        <v>15303</v>
      </c>
      <c r="I28" s="2">
        <v>286</v>
      </c>
      <c r="J28" s="1">
        <v>1108148</v>
      </c>
      <c r="K28" s="1">
        <v>180556</v>
      </c>
      <c r="L28" s="1">
        <v>6137428</v>
      </c>
      <c r="M28" s="46"/>
      <c r="N28" s="37">
        <f>IFERROR(B28/J28,0)</f>
        <v>8.475672924555204E-2</v>
      </c>
      <c r="O28" s="38">
        <f>IFERROR(I28/H28,0)</f>
        <v>1.8689145919100831E-2</v>
      </c>
      <c r="P28" s="36">
        <f>D28*250</f>
        <v>439000</v>
      </c>
      <c r="Q28" s="39">
        <f>ABS(P28-B28)/B28</f>
        <v>3.6740415020814923</v>
      </c>
    </row>
    <row r="29" spans="1:17" ht="15" thickBot="1" x14ac:dyDescent="0.35">
      <c r="A29" s="41" t="s">
        <v>51</v>
      </c>
      <c r="B29" s="1">
        <v>8164</v>
      </c>
      <c r="C29" s="2"/>
      <c r="D29" s="2">
        <v>116</v>
      </c>
      <c r="E29" s="2"/>
      <c r="F29" s="1">
        <v>6219</v>
      </c>
      <c r="G29" s="1">
        <v>1829</v>
      </c>
      <c r="H29" s="1">
        <v>7639</v>
      </c>
      <c r="I29" s="2">
        <v>109</v>
      </c>
      <c r="J29" s="1">
        <v>261050</v>
      </c>
      <c r="K29" s="1">
        <v>244251</v>
      </c>
      <c r="L29" s="1">
        <v>1068778</v>
      </c>
      <c r="M29" s="46"/>
      <c r="N29" s="37">
        <f>IFERROR(B29/J29,0)</f>
        <v>3.1273702355870521E-2</v>
      </c>
      <c r="O29" s="38">
        <f>IFERROR(I29/H29,0)</f>
        <v>1.4268883361696558E-2</v>
      </c>
      <c r="P29" s="36">
        <f>D29*250</f>
        <v>29000</v>
      </c>
      <c r="Q29" s="39">
        <f>ABS(P29-B29)/B29</f>
        <v>2.5521803037726603</v>
      </c>
    </row>
    <row r="30" spans="1:17" ht="15" thickBot="1" x14ac:dyDescent="0.35">
      <c r="A30" s="41" t="s">
        <v>50</v>
      </c>
      <c r="B30" s="1">
        <v>35805</v>
      </c>
      <c r="C30" s="2"/>
      <c r="D30" s="2">
        <v>404</v>
      </c>
      <c r="E30" s="2"/>
      <c r="F30" s="1">
        <v>27473</v>
      </c>
      <c r="G30" s="1">
        <v>7928</v>
      </c>
      <c r="H30" s="1">
        <v>18510</v>
      </c>
      <c r="I30" s="2">
        <v>209</v>
      </c>
      <c r="J30" s="1">
        <v>377290</v>
      </c>
      <c r="K30" s="1">
        <v>195042</v>
      </c>
      <c r="L30" s="1">
        <v>1934408</v>
      </c>
      <c r="M30" s="46"/>
      <c r="N30" s="37">
        <f>IFERROR(B30/J30,0)</f>
        <v>9.490047443611016E-2</v>
      </c>
      <c r="O30" s="38">
        <f>IFERROR(I30/H30,0)</f>
        <v>1.1291193949216639E-2</v>
      </c>
      <c r="P30" s="36">
        <f>D30*250</f>
        <v>101000</v>
      </c>
      <c r="Q30" s="39">
        <f>ABS(P30-B30)/B30</f>
        <v>1.8208350788995951</v>
      </c>
    </row>
    <row r="31" spans="1:17" ht="15" thickBot="1" x14ac:dyDescent="0.35">
      <c r="A31" s="41" t="s">
        <v>31</v>
      </c>
      <c r="B31" s="1">
        <v>71102</v>
      </c>
      <c r="C31" s="2"/>
      <c r="D31" s="1">
        <v>1388</v>
      </c>
      <c r="E31" s="2"/>
      <c r="F31" s="1">
        <v>32460</v>
      </c>
      <c r="G31" s="1">
        <v>37254</v>
      </c>
      <c r="H31" s="1">
        <v>23084</v>
      </c>
      <c r="I31" s="2">
        <v>451</v>
      </c>
      <c r="J31" s="1">
        <v>885384</v>
      </c>
      <c r="K31" s="1">
        <v>287448</v>
      </c>
      <c r="L31" s="1">
        <v>3080156</v>
      </c>
      <c r="M31" s="46"/>
      <c r="N31" s="37">
        <f>IFERROR(B31/J31,0)</f>
        <v>8.0306398127817979E-2</v>
      </c>
      <c r="O31" s="38">
        <f>IFERROR(I31/H31,0)</f>
        <v>1.9537341881822906E-2</v>
      </c>
      <c r="P31" s="36">
        <f>D31*250</f>
        <v>347000</v>
      </c>
      <c r="Q31" s="39">
        <f>ABS(P31-B31)/B31</f>
        <v>3.8803127900762284</v>
      </c>
    </row>
    <row r="32" spans="1:17" ht="15" thickBot="1" x14ac:dyDescent="0.35">
      <c r="A32" s="41" t="s">
        <v>42</v>
      </c>
      <c r="B32" s="1">
        <v>7424</v>
      </c>
      <c r="C32" s="2"/>
      <c r="D32" s="2">
        <v>432</v>
      </c>
      <c r="E32" s="2"/>
      <c r="F32" s="1">
        <v>6742</v>
      </c>
      <c r="G32" s="2">
        <v>250</v>
      </c>
      <c r="H32" s="1">
        <v>5460</v>
      </c>
      <c r="I32" s="2">
        <v>318</v>
      </c>
      <c r="J32" s="1">
        <v>248850</v>
      </c>
      <c r="K32" s="1">
        <v>183017</v>
      </c>
      <c r="L32" s="1">
        <v>1359711</v>
      </c>
      <c r="M32" s="46"/>
      <c r="N32" s="37">
        <f>IFERROR(B32/J32,0)</f>
        <v>2.9833232871207555E-2</v>
      </c>
      <c r="O32" s="38">
        <f>IFERROR(I32/H32,0)</f>
        <v>5.8241758241758243E-2</v>
      </c>
      <c r="P32" s="36">
        <f>D32*250</f>
        <v>108000</v>
      </c>
      <c r="Q32" s="39">
        <f>ABS(P32-B32)/B32</f>
        <v>13.547413793103448</v>
      </c>
    </row>
    <row r="33" spans="1:17" ht="15" thickBot="1" x14ac:dyDescent="0.35">
      <c r="A33" s="41" t="s">
        <v>8</v>
      </c>
      <c r="B33" s="1">
        <v>199248</v>
      </c>
      <c r="C33" s="2"/>
      <c r="D33" s="1">
        <v>16088</v>
      </c>
      <c r="E33" s="2"/>
      <c r="F33" s="1">
        <v>163660</v>
      </c>
      <c r="G33" s="1">
        <v>19500</v>
      </c>
      <c r="H33" s="1">
        <v>22432</v>
      </c>
      <c r="I33" s="1">
        <v>1811</v>
      </c>
      <c r="J33" s="1">
        <v>2964722</v>
      </c>
      <c r="K33" s="1">
        <v>333783</v>
      </c>
      <c r="L33" s="1">
        <v>8882190</v>
      </c>
      <c r="M33" s="46"/>
      <c r="N33" s="37">
        <f>IFERROR(B33/J33,0)</f>
        <v>6.7206301299076274E-2</v>
      </c>
      <c r="O33" s="38">
        <f>IFERROR(I33/H33,0)</f>
        <v>8.0732881597717548E-2</v>
      </c>
      <c r="P33" s="36">
        <f>D33*250</f>
        <v>4022000</v>
      </c>
      <c r="Q33" s="39">
        <f>ABS(P33-B33)/B33</f>
        <v>19.185898980165423</v>
      </c>
    </row>
    <row r="34" spans="1:17" ht="15" thickBot="1" x14ac:dyDescent="0.35">
      <c r="A34" s="41" t="s">
        <v>44</v>
      </c>
      <c r="B34" s="1">
        <v>26048</v>
      </c>
      <c r="C34" s="2"/>
      <c r="D34" s="2">
        <v>800</v>
      </c>
      <c r="E34" s="2"/>
      <c r="F34" s="1">
        <v>13460</v>
      </c>
      <c r="G34" s="1">
        <v>11788</v>
      </c>
      <c r="H34" s="1">
        <v>12423</v>
      </c>
      <c r="I34" s="2">
        <v>382</v>
      </c>
      <c r="J34" s="1">
        <v>787811</v>
      </c>
      <c r="K34" s="1">
        <v>375715</v>
      </c>
      <c r="L34" s="1">
        <v>2096829</v>
      </c>
      <c r="M34" s="46"/>
      <c r="N34" s="37">
        <f>IFERROR(B34/J34,0)</f>
        <v>3.3063767832640062E-2</v>
      </c>
      <c r="O34" s="38">
        <f>IFERROR(I34/H34,0)</f>
        <v>3.074941640505514E-2</v>
      </c>
      <c r="P34" s="36">
        <f>D34*250</f>
        <v>200000</v>
      </c>
      <c r="Q34" s="39">
        <f>ABS(P34-B34)/B34</f>
        <v>6.6781326781326777</v>
      </c>
    </row>
    <row r="35" spans="1:17" ht="15" thickBot="1" x14ac:dyDescent="0.35">
      <c r="A35" s="41" t="s">
        <v>7</v>
      </c>
      <c r="B35" s="1">
        <v>471267</v>
      </c>
      <c r="C35" s="2"/>
      <c r="D35" s="1">
        <v>33073</v>
      </c>
      <c r="E35" s="2"/>
      <c r="F35" s="1">
        <v>375457</v>
      </c>
      <c r="G35" s="1">
        <v>62737</v>
      </c>
      <c r="H35" s="1">
        <v>24225</v>
      </c>
      <c r="I35" s="1">
        <v>1700</v>
      </c>
      <c r="J35" s="1">
        <v>8710614</v>
      </c>
      <c r="K35" s="1">
        <v>447764</v>
      </c>
      <c r="L35" s="1">
        <v>19453561</v>
      </c>
      <c r="M35" s="46"/>
      <c r="N35" s="37">
        <f>IFERROR(B35/J35,0)</f>
        <v>5.4102615498746703E-2</v>
      </c>
      <c r="O35" s="38">
        <f>IFERROR(I35/H35,0)</f>
        <v>7.0175438596491224E-2</v>
      </c>
      <c r="P35" s="36">
        <f>D35*250</f>
        <v>8268250</v>
      </c>
      <c r="Q35" s="39">
        <f>ABS(P35-B35)/B35</f>
        <v>16.544725177022791</v>
      </c>
    </row>
    <row r="36" spans="1:17" ht="15" thickBot="1" x14ac:dyDescent="0.35">
      <c r="A36" s="41" t="s">
        <v>24</v>
      </c>
      <c r="B36" s="1">
        <v>176714</v>
      </c>
      <c r="C36" s="2"/>
      <c r="D36" s="1">
        <v>2918</v>
      </c>
      <c r="E36" s="2"/>
      <c r="F36" s="1">
        <v>145884</v>
      </c>
      <c r="G36" s="1">
        <v>27912</v>
      </c>
      <c r="H36" s="1">
        <v>16849</v>
      </c>
      <c r="I36" s="2">
        <v>278</v>
      </c>
      <c r="J36" s="1">
        <v>2410871</v>
      </c>
      <c r="K36" s="1">
        <v>229868</v>
      </c>
      <c r="L36" s="1">
        <v>10488084</v>
      </c>
      <c r="M36" s="46"/>
      <c r="N36" s="37">
        <f>IFERROR(B36/J36,0)</f>
        <v>7.3298820218916733E-2</v>
      </c>
      <c r="O36" s="38">
        <f>IFERROR(I36/H36,0)</f>
        <v>1.6499495519021901E-2</v>
      </c>
      <c r="P36" s="36">
        <f>D36*250</f>
        <v>729500</v>
      </c>
      <c r="Q36" s="39">
        <f>ABS(P36-B36)/B36</f>
        <v>3.1281392532566747</v>
      </c>
    </row>
    <row r="37" spans="1:17" ht="15" thickBot="1" x14ac:dyDescent="0.35">
      <c r="A37" s="41" t="s">
        <v>53</v>
      </c>
      <c r="B37" s="1">
        <v>13334</v>
      </c>
      <c r="C37" s="2"/>
      <c r="D37" s="2">
        <v>155</v>
      </c>
      <c r="E37" s="2"/>
      <c r="F37" s="1">
        <v>10640</v>
      </c>
      <c r="G37" s="1">
        <v>2539</v>
      </c>
      <c r="H37" s="1">
        <v>17497</v>
      </c>
      <c r="I37" s="2">
        <v>203</v>
      </c>
      <c r="J37" s="1">
        <v>209499</v>
      </c>
      <c r="K37" s="1">
        <v>274911</v>
      </c>
      <c r="L37" s="1">
        <v>762062</v>
      </c>
      <c r="M37" s="46"/>
      <c r="N37" s="37">
        <f>IFERROR(B37/J37,0)</f>
        <v>6.3647081847646045E-2</v>
      </c>
      <c r="O37" s="38">
        <f>IFERROR(I37/H37,0)</f>
        <v>1.1601988912384981E-2</v>
      </c>
      <c r="P37" s="36">
        <f>D37*250</f>
        <v>38750</v>
      </c>
      <c r="Q37" s="39">
        <f>ABS(P37-B37)/B37</f>
        <v>1.9061046947652618</v>
      </c>
    </row>
    <row r="38" spans="1:17" ht="13.5" thickBot="1" x14ac:dyDescent="0.35">
      <c r="A38" s="44" t="s">
        <v>67</v>
      </c>
      <c r="B38" s="2">
        <v>58</v>
      </c>
      <c r="C38" s="2"/>
      <c r="D38" s="2">
        <v>2</v>
      </c>
      <c r="E38" s="2"/>
      <c r="F38" s="2">
        <v>19</v>
      </c>
      <c r="G38" s="2">
        <v>37</v>
      </c>
      <c r="H38" s="2"/>
      <c r="I38" s="2"/>
      <c r="J38" s="1">
        <v>17626</v>
      </c>
      <c r="K38" s="2"/>
      <c r="L38" s="2"/>
      <c r="M38" s="46"/>
      <c r="N38" s="37">
        <f>IFERROR(B38/J38,0)</f>
        <v>3.290593441506865E-3</v>
      </c>
      <c r="O38" s="38">
        <f>IFERROR(I38/H38,0)</f>
        <v>0</v>
      </c>
      <c r="P38" s="36">
        <f>D38*250</f>
        <v>500</v>
      </c>
      <c r="Q38" s="39">
        <f>ABS(P38-B38)/B38</f>
        <v>7.6206896551724137</v>
      </c>
    </row>
    <row r="39" spans="1:17" ht="15" thickBot="1" x14ac:dyDescent="0.35">
      <c r="A39" s="41" t="s">
        <v>21</v>
      </c>
      <c r="B39" s="1">
        <v>129871</v>
      </c>
      <c r="C39" s="2"/>
      <c r="D39" s="1">
        <v>4260</v>
      </c>
      <c r="E39" s="2"/>
      <c r="F39" s="1">
        <v>107972</v>
      </c>
      <c r="G39" s="1">
        <v>17639</v>
      </c>
      <c r="H39" s="1">
        <v>11110</v>
      </c>
      <c r="I39" s="2">
        <v>364</v>
      </c>
      <c r="J39" s="1">
        <v>2371204</v>
      </c>
      <c r="K39" s="1">
        <v>202856</v>
      </c>
      <c r="L39" s="1">
        <v>11689100</v>
      </c>
      <c r="M39" s="46"/>
      <c r="N39" s="37">
        <f>IFERROR(B39/J39,0)</f>
        <v>5.4770066177351251E-2</v>
      </c>
      <c r="O39" s="38">
        <f>IFERROR(I39/H39,0)</f>
        <v>3.2763276327632762E-2</v>
      </c>
      <c r="P39" s="36">
        <f>D39*250</f>
        <v>1065000</v>
      </c>
      <c r="Q39" s="39">
        <f>ABS(P39-B39)/B39</f>
        <v>7.2004450570181175</v>
      </c>
    </row>
    <row r="40" spans="1:17" ht="15" thickBot="1" x14ac:dyDescent="0.35">
      <c r="A40" s="41" t="s">
        <v>46</v>
      </c>
      <c r="B40" s="1">
        <v>63187</v>
      </c>
      <c r="C40" s="2"/>
      <c r="D40" s="2">
        <v>850</v>
      </c>
      <c r="E40" s="2"/>
      <c r="F40" s="1">
        <v>52740</v>
      </c>
      <c r="G40" s="1">
        <v>9597</v>
      </c>
      <c r="H40" s="1">
        <v>15969</v>
      </c>
      <c r="I40" s="2">
        <v>215</v>
      </c>
      <c r="J40" s="1">
        <v>939500</v>
      </c>
      <c r="K40" s="1">
        <v>237429</v>
      </c>
      <c r="L40" s="1">
        <v>3956971</v>
      </c>
      <c r="M40" s="46"/>
      <c r="N40" s="37">
        <f>IFERROR(B40/J40,0)</f>
        <v>6.7255987227248543E-2</v>
      </c>
      <c r="O40" s="38">
        <f>IFERROR(I40/H40,0)</f>
        <v>1.3463585697288496E-2</v>
      </c>
      <c r="P40" s="36">
        <f>D40*250</f>
        <v>212500</v>
      </c>
      <c r="Q40" s="39">
        <f>ABS(P40-B40)/B40</f>
        <v>2.3630335353791128</v>
      </c>
    </row>
    <row r="41" spans="1:17" ht="15" thickBot="1" x14ac:dyDescent="0.35">
      <c r="A41" s="41" t="s">
        <v>37</v>
      </c>
      <c r="B41" s="1">
        <v>27856</v>
      </c>
      <c r="C41" s="2"/>
      <c r="D41" s="2">
        <v>480</v>
      </c>
      <c r="E41" s="2"/>
      <c r="F41" s="1">
        <v>5198</v>
      </c>
      <c r="G41" s="1">
        <v>22178</v>
      </c>
      <c r="H41" s="1">
        <v>6604</v>
      </c>
      <c r="I41" s="2">
        <v>114</v>
      </c>
      <c r="J41" s="1">
        <v>580107</v>
      </c>
      <c r="K41" s="1">
        <v>137540</v>
      </c>
      <c r="L41" s="1">
        <v>4217737</v>
      </c>
      <c r="M41" s="46"/>
      <c r="N41" s="37">
        <f>IFERROR(B41/J41,0)</f>
        <v>4.8018727579567218E-2</v>
      </c>
      <c r="O41" s="38">
        <f>IFERROR(I41/H41,0)</f>
        <v>1.7262265293761358E-2</v>
      </c>
      <c r="P41" s="36">
        <f>D41*250</f>
        <v>120000</v>
      </c>
      <c r="Q41" s="39">
        <f>ABS(P41-B41)/B41</f>
        <v>3.3078690407811604</v>
      </c>
    </row>
    <row r="42" spans="1:17" ht="15" thickBot="1" x14ac:dyDescent="0.35">
      <c r="A42" s="41" t="s">
        <v>19</v>
      </c>
      <c r="B42" s="1">
        <v>143301</v>
      </c>
      <c r="C42" s="2"/>
      <c r="D42" s="1">
        <v>7856</v>
      </c>
      <c r="E42" s="2"/>
      <c r="F42" s="1">
        <v>112286</v>
      </c>
      <c r="G42" s="1">
        <v>23159</v>
      </c>
      <c r="H42" s="1">
        <v>11194</v>
      </c>
      <c r="I42" s="2">
        <v>614</v>
      </c>
      <c r="J42" s="1">
        <v>1732180</v>
      </c>
      <c r="K42" s="1">
        <v>135306</v>
      </c>
      <c r="L42" s="1">
        <v>12801989</v>
      </c>
      <c r="M42" s="46"/>
      <c r="N42" s="37">
        <f>IFERROR(B42/J42,0)</f>
        <v>8.2728700250551332E-2</v>
      </c>
      <c r="O42" s="38">
        <f>IFERROR(I42/H42,0)</f>
        <v>5.4850812935501161E-2</v>
      </c>
      <c r="P42" s="36">
        <f>D42*250</f>
        <v>1964000</v>
      </c>
      <c r="Q42" s="39">
        <f>ABS(P42-B42)/B42</f>
        <v>12.705417268546626</v>
      </c>
    </row>
    <row r="43" spans="1:17" ht="13.5" thickBot="1" x14ac:dyDescent="0.35">
      <c r="A43" s="44" t="s">
        <v>65</v>
      </c>
      <c r="B43" s="1">
        <v>34492</v>
      </c>
      <c r="C43" s="2"/>
      <c r="D43" s="2">
        <v>464</v>
      </c>
      <c r="E43" s="2"/>
      <c r="F43" s="1">
        <v>2267</v>
      </c>
      <c r="G43" s="1">
        <v>31761</v>
      </c>
      <c r="H43" s="1">
        <v>10184</v>
      </c>
      <c r="I43" s="2">
        <v>137</v>
      </c>
      <c r="J43" s="1">
        <v>464073</v>
      </c>
      <c r="K43" s="1">
        <v>137018</v>
      </c>
      <c r="L43" s="1">
        <v>3386941</v>
      </c>
      <c r="M43" s="46"/>
      <c r="N43" s="37">
        <f>IFERROR(B43/J43,0)</f>
        <v>7.4324513600230999E-2</v>
      </c>
      <c r="O43" s="38">
        <f>IFERROR(I43/H43,0)</f>
        <v>1.3452474469756481E-2</v>
      </c>
      <c r="P43" s="36">
        <f>D43*250</f>
        <v>116000</v>
      </c>
      <c r="Q43" s="39">
        <f>ABS(P43-B43)/B43</f>
        <v>2.3630986895512001</v>
      </c>
    </row>
    <row r="44" spans="1:17" ht="15" thickBot="1" x14ac:dyDescent="0.35">
      <c r="A44" s="41" t="s">
        <v>40</v>
      </c>
      <c r="B44" s="1">
        <v>22243</v>
      </c>
      <c r="C44" s="2"/>
      <c r="D44" s="1">
        <v>1055</v>
      </c>
      <c r="E44" s="2"/>
      <c r="F44" s="1">
        <v>2147</v>
      </c>
      <c r="G44" s="1">
        <v>19041</v>
      </c>
      <c r="H44" s="1">
        <v>20997</v>
      </c>
      <c r="I44" s="2">
        <v>996</v>
      </c>
      <c r="J44" s="1">
        <v>557522</v>
      </c>
      <c r="K44" s="1">
        <v>526281</v>
      </c>
      <c r="L44" s="1">
        <v>1059361</v>
      </c>
      <c r="M44" s="47"/>
      <c r="N44" s="37">
        <f>IFERROR(B44/J44,0)</f>
        <v>3.9896183468993152E-2</v>
      </c>
      <c r="O44" s="38">
        <f>IFERROR(I44/H44,0)</f>
        <v>4.7435347906843832E-2</v>
      </c>
      <c r="P44" s="36">
        <f>D44*250</f>
        <v>263750</v>
      </c>
      <c r="Q44" s="39">
        <f>ABS(P44-B44)/B44</f>
        <v>10.85766308501551</v>
      </c>
    </row>
    <row r="45" spans="1:17" ht="15" thickBot="1" x14ac:dyDescent="0.35">
      <c r="A45" s="41" t="s">
        <v>25</v>
      </c>
      <c r="B45" s="1">
        <v>124289</v>
      </c>
      <c r="C45" s="2"/>
      <c r="D45" s="1">
        <v>2877</v>
      </c>
      <c r="E45" s="2"/>
      <c r="F45" s="1">
        <v>51431</v>
      </c>
      <c r="G45" s="1">
        <v>69981</v>
      </c>
      <c r="H45" s="1">
        <v>24140</v>
      </c>
      <c r="I45" s="2">
        <v>559</v>
      </c>
      <c r="J45" s="1">
        <v>1058938</v>
      </c>
      <c r="K45" s="1">
        <v>205670</v>
      </c>
      <c r="L45" s="1">
        <v>5148714</v>
      </c>
      <c r="M45" s="46"/>
      <c r="N45" s="37">
        <f>IFERROR(B45/J45,0)</f>
        <v>0.11737136640672069</v>
      </c>
      <c r="O45" s="38">
        <f>IFERROR(I45/H45,0)</f>
        <v>2.3156586578293288E-2</v>
      </c>
      <c r="P45" s="36">
        <f>D45*250</f>
        <v>719250</v>
      </c>
      <c r="Q45" s="39">
        <f>ABS(P45-B45)/B45</f>
        <v>4.7869159780833384</v>
      </c>
    </row>
    <row r="46" spans="1:17" ht="15" thickBot="1" x14ac:dyDescent="0.35">
      <c r="A46" s="41" t="s">
        <v>54</v>
      </c>
      <c r="B46" s="1">
        <v>14889</v>
      </c>
      <c r="C46" s="2"/>
      <c r="D46" s="2">
        <v>173</v>
      </c>
      <c r="E46" s="2"/>
      <c r="F46" s="1">
        <v>11659</v>
      </c>
      <c r="G46" s="1">
        <v>3057</v>
      </c>
      <c r="H46" s="1">
        <v>16830</v>
      </c>
      <c r="I46" s="2">
        <v>196</v>
      </c>
      <c r="J46" s="1">
        <v>153907</v>
      </c>
      <c r="K46" s="1">
        <v>173973</v>
      </c>
      <c r="L46" s="1">
        <v>884659</v>
      </c>
      <c r="M46" s="46"/>
      <c r="N46" s="37">
        <f>IFERROR(B46/J46,0)</f>
        <v>9.67402392353824E-2</v>
      </c>
      <c r="O46" s="38">
        <f>IFERROR(I46/H46,0)</f>
        <v>1.1645870469399881E-2</v>
      </c>
      <c r="P46" s="36">
        <f>D46*250</f>
        <v>43250</v>
      </c>
      <c r="Q46" s="39">
        <f>ABS(P46-B46)/B46</f>
        <v>1.9048290684397877</v>
      </c>
    </row>
    <row r="47" spans="1:17" ht="15" thickBot="1" x14ac:dyDescent="0.35">
      <c r="A47" s="41" t="s">
        <v>20</v>
      </c>
      <c r="B47" s="1">
        <v>162362</v>
      </c>
      <c r="C47" s="2"/>
      <c r="D47" s="1">
        <v>1862</v>
      </c>
      <c r="E47" s="2"/>
      <c r="F47" s="1">
        <v>144383</v>
      </c>
      <c r="G47" s="1">
        <v>16117</v>
      </c>
      <c r="H47" s="1">
        <v>23775</v>
      </c>
      <c r="I47" s="2">
        <v>273</v>
      </c>
      <c r="J47" s="1">
        <v>2306032</v>
      </c>
      <c r="K47" s="1">
        <v>337674</v>
      </c>
      <c r="L47" s="1">
        <v>6829174</v>
      </c>
      <c r="M47" s="46"/>
      <c r="N47" s="37">
        <f>IFERROR(B47/J47,0)</f>
        <v>7.0407522532211178E-2</v>
      </c>
      <c r="O47" s="38">
        <f>IFERROR(I47/H47,0)</f>
        <v>1.1482649842271294E-2</v>
      </c>
      <c r="P47" s="36">
        <f>D47*250</f>
        <v>465500</v>
      </c>
      <c r="Q47" s="39">
        <f>ABS(P47-B47)/B47</f>
        <v>1.867050171838238</v>
      </c>
    </row>
    <row r="48" spans="1:17" ht="15" thickBot="1" x14ac:dyDescent="0.35">
      <c r="A48" s="41" t="s">
        <v>15</v>
      </c>
      <c r="B48" s="1">
        <v>665382</v>
      </c>
      <c r="C48" s="2"/>
      <c r="D48" s="1">
        <v>13696</v>
      </c>
      <c r="E48" s="2"/>
      <c r="F48" s="1">
        <v>563116</v>
      </c>
      <c r="G48" s="1">
        <v>88570</v>
      </c>
      <c r="H48" s="1">
        <v>22947</v>
      </c>
      <c r="I48" s="2">
        <v>472</v>
      </c>
      <c r="J48" s="1">
        <v>5687163</v>
      </c>
      <c r="K48" s="1">
        <v>196137</v>
      </c>
      <c r="L48" s="1">
        <v>28995881</v>
      </c>
      <c r="M48" s="46"/>
      <c r="N48" s="37">
        <f>IFERROR(B48/J48,0)</f>
        <v>0.11699717416223168</v>
      </c>
      <c r="O48" s="38">
        <f>IFERROR(I48/H48,0)</f>
        <v>2.0569137577896891E-2</v>
      </c>
      <c r="P48" s="36">
        <f>D48*250</f>
        <v>3424000</v>
      </c>
      <c r="Q48" s="39">
        <f>ABS(P48-B48)/B48</f>
        <v>4.1459161804797846</v>
      </c>
    </row>
    <row r="49" spans="1:17" ht="13.5" thickBot="1" x14ac:dyDescent="0.35">
      <c r="A49" s="58" t="s">
        <v>66</v>
      </c>
      <c r="B49" s="53">
        <v>1167</v>
      </c>
      <c r="C49" s="54"/>
      <c r="D49" s="54">
        <v>16</v>
      </c>
      <c r="E49" s="54"/>
      <c r="F49" s="53">
        <v>1061</v>
      </c>
      <c r="G49" s="54">
        <v>90</v>
      </c>
      <c r="H49" s="54"/>
      <c r="I49" s="54"/>
      <c r="J49" s="53">
        <v>17231</v>
      </c>
      <c r="K49" s="54"/>
      <c r="L49" s="54"/>
      <c r="M49" s="46"/>
      <c r="N49" s="37">
        <f>IFERROR(B49/J49,0)</f>
        <v>6.7726771516452899E-2</v>
      </c>
      <c r="O49" s="38">
        <f>IFERROR(I49/H49,0)</f>
        <v>0</v>
      </c>
      <c r="P49" s="36">
        <f>D49*250</f>
        <v>4000</v>
      </c>
      <c r="Q49" s="39">
        <f>ABS(P49-B49)/B49</f>
        <v>2.4275921165381318</v>
      </c>
    </row>
    <row r="50" spans="1:17" ht="15" thickBot="1" x14ac:dyDescent="0.35">
      <c r="A50" s="41" t="s">
        <v>28</v>
      </c>
      <c r="B50" s="1">
        <v>54272</v>
      </c>
      <c r="C50" s="2"/>
      <c r="D50" s="2">
        <v>420</v>
      </c>
      <c r="E50" s="2"/>
      <c r="F50" s="1">
        <v>45896</v>
      </c>
      <c r="G50" s="1">
        <v>7956</v>
      </c>
      <c r="H50" s="1">
        <v>16928</v>
      </c>
      <c r="I50" s="2">
        <v>131</v>
      </c>
      <c r="J50" s="1">
        <v>851482</v>
      </c>
      <c r="K50" s="1">
        <v>265594</v>
      </c>
      <c r="L50" s="1">
        <v>3205958</v>
      </c>
      <c r="M50" s="46"/>
      <c r="N50" s="37">
        <f>IFERROR(B50/J50,0)</f>
        <v>6.3738282195043461E-2</v>
      </c>
      <c r="O50" s="38">
        <f>IFERROR(I50/H50,0)</f>
        <v>7.7386578449905484E-3</v>
      </c>
      <c r="P50" s="36">
        <f>D50*250</f>
        <v>105000</v>
      </c>
      <c r="Q50" s="39">
        <f>ABS(P50-B50)/B50</f>
        <v>0.93469929245283023</v>
      </c>
    </row>
    <row r="51" spans="1:17" ht="15" thickBot="1" x14ac:dyDescent="0.35">
      <c r="A51" s="41" t="s">
        <v>48</v>
      </c>
      <c r="B51" s="1">
        <v>1647</v>
      </c>
      <c r="C51" s="2"/>
      <c r="D51" s="2">
        <v>58</v>
      </c>
      <c r="E51" s="2"/>
      <c r="F51" s="1">
        <v>1451</v>
      </c>
      <c r="G51" s="2">
        <v>138</v>
      </c>
      <c r="H51" s="1">
        <v>2639</v>
      </c>
      <c r="I51" s="2">
        <v>93</v>
      </c>
      <c r="J51" s="1">
        <v>143088</v>
      </c>
      <c r="K51" s="1">
        <v>229312</v>
      </c>
      <c r="L51" s="1">
        <v>623989</v>
      </c>
      <c r="M51" s="46"/>
      <c r="N51" s="37">
        <f>IFERROR(B51/J51,0)</f>
        <v>1.1510399194901041E-2</v>
      </c>
      <c r="O51" s="38">
        <f>IFERROR(I51/H51,0)</f>
        <v>3.5240621447518002E-2</v>
      </c>
      <c r="P51" s="36">
        <f>D51*250</f>
        <v>14500</v>
      </c>
      <c r="Q51" s="39">
        <f>ABS(P51-B51)/B51</f>
        <v>7.8038858530661805</v>
      </c>
    </row>
    <row r="52" spans="1:17" ht="15" thickBot="1" x14ac:dyDescent="0.35">
      <c r="A52" s="41" t="s">
        <v>29</v>
      </c>
      <c r="B52" s="1">
        <v>125727</v>
      </c>
      <c r="C52" s="2"/>
      <c r="D52" s="1">
        <v>2677</v>
      </c>
      <c r="E52" s="2"/>
      <c r="F52" s="1">
        <v>15636</v>
      </c>
      <c r="G52" s="1">
        <v>107414</v>
      </c>
      <c r="H52" s="1">
        <v>14730</v>
      </c>
      <c r="I52" s="2">
        <v>314</v>
      </c>
      <c r="J52" s="1">
        <v>1783802</v>
      </c>
      <c r="K52" s="1">
        <v>208986</v>
      </c>
      <c r="L52" s="1">
        <v>8535519</v>
      </c>
      <c r="M52" s="46"/>
      <c r="N52" s="37">
        <f>IFERROR(B52/J52,0)</f>
        <v>7.0482598404979918E-2</v>
      </c>
      <c r="O52" s="38">
        <f>IFERROR(I52/H52,0)</f>
        <v>2.131704005431093E-2</v>
      </c>
      <c r="P52" s="36">
        <f>D52*250</f>
        <v>669250</v>
      </c>
      <c r="Q52" s="39">
        <f>ABS(P52-B52)/B52</f>
        <v>4.3230411924248573</v>
      </c>
    </row>
    <row r="53" spans="1:17" ht="15" thickBot="1" x14ac:dyDescent="0.35">
      <c r="A53" s="41" t="s">
        <v>9</v>
      </c>
      <c r="B53" s="1">
        <v>78996</v>
      </c>
      <c r="C53" s="2"/>
      <c r="D53" s="1">
        <v>1953</v>
      </c>
      <c r="E53" s="2"/>
      <c r="F53" s="1">
        <v>33132</v>
      </c>
      <c r="G53" s="1">
        <v>43911</v>
      </c>
      <c r="H53" s="1">
        <v>10374</v>
      </c>
      <c r="I53" s="2">
        <v>256</v>
      </c>
      <c r="J53" s="1">
        <v>1550477</v>
      </c>
      <c r="K53" s="1">
        <v>203611</v>
      </c>
      <c r="L53" s="1">
        <v>7614893</v>
      </c>
      <c r="M53" s="46"/>
      <c r="N53" s="37">
        <f>IFERROR(B53/J53,0)</f>
        <v>5.0949481998120577E-2</v>
      </c>
      <c r="O53" s="38">
        <f>IFERROR(I53/H53,0)</f>
        <v>2.4677077308656255E-2</v>
      </c>
      <c r="P53" s="36">
        <f>D53*250</f>
        <v>488250</v>
      </c>
      <c r="Q53" s="39">
        <f>ABS(P53-B53)/B53</f>
        <v>5.1806926933009265</v>
      </c>
    </row>
    <row r="54" spans="1:17" ht="15" thickBot="1" x14ac:dyDescent="0.35">
      <c r="A54" s="41" t="s">
        <v>56</v>
      </c>
      <c r="B54" s="1">
        <v>11289</v>
      </c>
      <c r="C54" s="2"/>
      <c r="D54" s="2">
        <v>243</v>
      </c>
      <c r="E54" s="2"/>
      <c r="F54" s="1">
        <v>8516</v>
      </c>
      <c r="G54" s="1">
        <v>2530</v>
      </c>
      <c r="H54" s="1">
        <v>6299</v>
      </c>
      <c r="I54" s="2">
        <v>136</v>
      </c>
      <c r="J54" s="1">
        <v>453285</v>
      </c>
      <c r="K54" s="1">
        <v>252928</v>
      </c>
      <c r="L54" s="1">
        <v>1792147</v>
      </c>
      <c r="M54" s="46"/>
      <c r="N54" s="37">
        <f>IFERROR(B54/J54,0)</f>
        <v>2.4904861180052286E-2</v>
      </c>
      <c r="O54" s="38">
        <f>IFERROR(I54/H54,0)</f>
        <v>2.1590728687093188E-2</v>
      </c>
      <c r="P54" s="36">
        <f>D54*250</f>
        <v>60750</v>
      </c>
      <c r="Q54" s="39">
        <f>ABS(P54-B54)/B54</f>
        <v>4.3813446718044116</v>
      </c>
    </row>
    <row r="55" spans="1:17" ht="15" thickBot="1" x14ac:dyDescent="0.35">
      <c r="A55" s="41" t="s">
        <v>22</v>
      </c>
      <c r="B55" s="1">
        <v>80300</v>
      </c>
      <c r="C55" s="2"/>
      <c r="D55" s="1">
        <v>1168</v>
      </c>
      <c r="E55" s="2"/>
      <c r="F55" s="1">
        <v>71153</v>
      </c>
      <c r="G55" s="1">
        <v>7979</v>
      </c>
      <c r="H55" s="1">
        <v>13791</v>
      </c>
      <c r="I55" s="2">
        <v>201</v>
      </c>
      <c r="J55" s="1">
        <v>1297578</v>
      </c>
      <c r="K55" s="1">
        <v>222858</v>
      </c>
      <c r="L55" s="1">
        <v>5822434</v>
      </c>
      <c r="M55" s="46"/>
      <c r="N55" s="37">
        <f>IFERROR(B55/J55,0)</f>
        <v>6.1884526402266375E-2</v>
      </c>
      <c r="O55" s="38">
        <f>IFERROR(I55/H55,0)</f>
        <v>1.4574722645203394E-2</v>
      </c>
      <c r="P55" s="36">
        <f>D55*250</f>
        <v>292000</v>
      </c>
      <c r="Q55" s="39">
        <f>ABS(P55-B55)/B55</f>
        <v>2.6363636363636362</v>
      </c>
    </row>
    <row r="56" spans="1:17" ht="15" thickBot="1" x14ac:dyDescent="0.35">
      <c r="A56" s="51" t="s">
        <v>55</v>
      </c>
      <c r="B56" s="29">
        <v>4006</v>
      </c>
      <c r="C56" s="13"/>
      <c r="D56" s="13">
        <v>42</v>
      </c>
      <c r="E56" s="13"/>
      <c r="F56" s="29">
        <v>3404</v>
      </c>
      <c r="G56" s="13">
        <v>560</v>
      </c>
      <c r="H56" s="29">
        <v>6922</v>
      </c>
      <c r="I56" s="13">
        <v>73</v>
      </c>
      <c r="J56" s="29">
        <v>121596</v>
      </c>
      <c r="K56" s="29">
        <v>210098</v>
      </c>
      <c r="L56" s="29">
        <v>578759</v>
      </c>
      <c r="M56" s="46"/>
      <c r="N56" s="37">
        <f>IFERROR(B56/J56,0)</f>
        <v>3.2945162669824668E-2</v>
      </c>
      <c r="O56" s="38">
        <f>IFERROR(I56/H56,0)</f>
        <v>1.0546084946547241E-2</v>
      </c>
      <c r="P56" s="36">
        <f>D56*250</f>
        <v>10500</v>
      </c>
      <c r="Q56" s="39">
        <f>ABS(P56-B56)/B56</f>
        <v>1.6210683974038942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9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9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9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9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50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50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9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9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9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9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20EBA7F5-3469-4F7B-A213-D9F58BAEF198}"/>
    <hyperlink ref="A48" r:id="rId2" display="https://www.worldometers.info/coronavirus/usa/texas/" xr:uid="{B88205B5-A9A1-495D-A88D-2E4B49129423}"/>
    <hyperlink ref="A11" r:id="rId3" display="https://www.worldometers.info/coronavirus/usa/florida/" xr:uid="{A40462A2-AE9F-4950-AACB-A1860133FD18}"/>
    <hyperlink ref="A35" r:id="rId4" display="https://www.worldometers.info/coronavirus/usa/new-york/" xr:uid="{F99D0564-C6AD-47C0-8003-FC89BA21B409}"/>
    <hyperlink ref="A12" r:id="rId5" display="https://www.worldometers.info/coronavirus/usa/georgia/" xr:uid="{DFA5473D-C2F7-4CD0-AE40-2F7C17A7A996}"/>
    <hyperlink ref="A16" r:id="rId6" display="https://www.worldometers.info/coronavirus/usa/illinois/" xr:uid="{DDCFC505-B13D-4E1E-B6D9-690D16128E22}"/>
    <hyperlink ref="A4" r:id="rId7" display="https://www.worldometers.info/coronavirus/usa/arizona/" xr:uid="{F5C705A4-A4C7-4176-9710-88435F0709AD}"/>
    <hyperlink ref="A33" r:id="rId8" display="https://www.worldometers.info/coronavirus/usa/new-jersey/" xr:uid="{7037E7B2-926C-4588-B00A-8202785D4C82}"/>
    <hyperlink ref="A36" r:id="rId9" display="https://www.worldometers.info/coronavirus/usa/north-carolina/" xr:uid="{1CFE6985-88F5-4AE7-8EFA-E7BBCAB12BA3}"/>
    <hyperlink ref="A47" r:id="rId10" display="https://www.worldometers.info/coronavirus/usa/tennessee/" xr:uid="{D04E3692-B156-404D-A713-20195FEAAEAB}"/>
    <hyperlink ref="A21" r:id="rId11" display="https://www.worldometers.info/coronavirus/usa/louisiana/" xr:uid="{4C0BE772-51BA-4C8A-83B0-FB5ACE1C4A6D}"/>
    <hyperlink ref="A42" r:id="rId12" display="https://www.worldometers.info/coronavirus/usa/pennsylvania/" xr:uid="{A1D47C5D-B44F-440B-8CF7-3C22E8616FAE}"/>
    <hyperlink ref="A2" r:id="rId13" display="https://www.worldometers.info/coronavirus/usa/alabama/" xr:uid="{DF0520A5-6C57-46BD-9589-5F4CD895A74A}"/>
    <hyperlink ref="A39" r:id="rId14" display="https://www.worldometers.info/coronavirus/usa/ohio/" xr:uid="{A0DEC274-7AB1-473F-A71C-7627C00560E2}"/>
    <hyperlink ref="A52" r:id="rId15" display="https://www.worldometers.info/coronavirus/usa/virginia/" xr:uid="{2CF33F46-B520-4D2F-962A-36DDA6283452}"/>
    <hyperlink ref="A45" r:id="rId16" display="https://www.worldometers.info/coronavirus/usa/south-carolina/" xr:uid="{BB3060B9-31D8-4AC4-8AD0-B97B172D409E}"/>
    <hyperlink ref="A24" r:id="rId17" display="https://www.worldometers.info/coronavirus/usa/massachusetts/" xr:uid="{866E7E2D-B84C-439B-9261-197EE26E5795}"/>
    <hyperlink ref="A25" r:id="rId18" display="https://www.worldometers.info/coronavirus/usa/michigan/" xr:uid="{BD7DC71D-2F03-43D7-8F05-CCDDD9FA5388}"/>
    <hyperlink ref="A23" r:id="rId19" display="https://www.worldometers.info/coronavirus/usa/maryland/" xr:uid="{527554A7-D748-4820-A57D-244DD470A5E6}"/>
    <hyperlink ref="A17" r:id="rId20" display="https://www.worldometers.info/coronavirus/usa/indiana/" xr:uid="{C48E603F-FD8B-462B-8CB1-6DC607602EB4}"/>
    <hyperlink ref="A28" r:id="rId21" display="https://www.worldometers.info/coronavirus/usa/missouri/" xr:uid="{0B838B36-42A2-4355-9009-0CED26825383}"/>
    <hyperlink ref="A27" r:id="rId22" display="https://www.worldometers.info/coronavirus/usa/mississippi/" xr:uid="{B147D9FF-E251-4D57-AB4B-A084CDCDBA54}"/>
    <hyperlink ref="A55" r:id="rId23" display="https://www.worldometers.info/coronavirus/usa/wisconsin/" xr:uid="{050B3130-2AE8-4CED-8C86-B8C9F792C74E}"/>
    <hyperlink ref="A26" r:id="rId24" display="https://www.worldometers.info/coronavirus/usa/minnesota/" xr:uid="{D0512577-74C7-41E8-8AF6-D5C66BA1F55F}"/>
    <hyperlink ref="A53" r:id="rId25" display="https://www.worldometers.info/coronavirus/usa/washington/" xr:uid="{EEDB7B76-00EE-4E73-AFB9-28A8661899A2}"/>
    <hyperlink ref="A31" r:id="rId26" display="https://www.worldometers.info/coronavirus/usa/nevada/" xr:uid="{FA0650AC-EE7E-4D91-9F26-44B7DC06AF32}"/>
    <hyperlink ref="A18" r:id="rId27" display="https://www.worldometers.info/coronavirus/usa/iowa/" xr:uid="{25CCC5BA-EEE4-4C70-B980-C2A31174AADA}"/>
    <hyperlink ref="A5" r:id="rId28" display="https://www.worldometers.info/coronavirus/usa/arkansas/" xr:uid="{50C38FBB-C3E2-4242-BC74-1DF9C5F774B5}"/>
    <hyperlink ref="A40" r:id="rId29" display="https://www.worldometers.info/coronavirus/usa/oklahoma/" xr:uid="{F735BD88-09A3-4FB5-B98D-CD7EBCE408D5}"/>
    <hyperlink ref="A7" r:id="rId30" display="https://www.worldometers.info/coronavirus/usa/colorado/" xr:uid="{44DABD20-F874-4A67-8854-5A0837ABDCE6}"/>
    <hyperlink ref="A50" r:id="rId31" display="https://www.worldometers.info/coronavirus/usa/utah/" xr:uid="{470387B0-85C5-40BB-8B5D-722D36C73FCF}"/>
    <hyperlink ref="A8" r:id="rId32" display="https://www.worldometers.info/coronavirus/usa/connecticut/" xr:uid="{FDEA67EA-51F7-4E64-9A4C-BFCC0CCED270}"/>
    <hyperlink ref="A20" r:id="rId33" display="https://www.worldometers.info/coronavirus/usa/kentucky/" xr:uid="{07223BCF-C733-4AC4-AD7F-CE7A868B26C7}"/>
    <hyperlink ref="A19" r:id="rId34" display="https://www.worldometers.info/coronavirus/usa/kansas/" xr:uid="{0D14470B-0D64-4FD3-BFC6-C37B49B610F3}"/>
    <hyperlink ref="A30" r:id="rId35" display="https://www.worldometers.info/coronavirus/usa/nebraska/" xr:uid="{17A45DF5-10DF-45A1-9CF2-54EC095AEF0C}"/>
    <hyperlink ref="A15" r:id="rId36" display="https://www.worldometers.info/coronavirus/usa/idaho/" xr:uid="{199010B8-1395-41B7-ADCF-FD97AC8E5728}"/>
    <hyperlink ref="A41" r:id="rId37" display="https://www.worldometers.info/coronavirus/usa/oregon/" xr:uid="{79B355ED-EA09-4D31-953E-A5BD6AD9F4EF}"/>
    <hyperlink ref="A34" r:id="rId38" display="https://www.worldometers.info/coronavirus/usa/new-mexico/" xr:uid="{08F97652-44AC-48BC-A713-F6E1A189C051}"/>
    <hyperlink ref="A44" r:id="rId39" display="https://www.worldometers.info/coronavirus/usa/rhode-island/" xr:uid="{F67C71A0-4123-415A-8EB6-C24BAC189B5C}"/>
    <hyperlink ref="A9" r:id="rId40" display="https://www.worldometers.info/coronavirus/usa/delaware/" xr:uid="{98668EF7-3A8D-4D60-B817-EBADC1162849}"/>
    <hyperlink ref="A46" r:id="rId41" display="https://www.worldometers.info/coronavirus/usa/south-dakota/" xr:uid="{2CD8621E-32FD-48B7-A78E-148A0BC3F78A}"/>
    <hyperlink ref="A10" r:id="rId42" display="https://www.worldometers.info/coronavirus/usa/district-of-columbia/" xr:uid="{2CBC54A1-0CCB-43F9-84DD-72D29EB7B465}"/>
    <hyperlink ref="A37" r:id="rId43" display="https://www.worldometers.info/coronavirus/usa/north-dakota/" xr:uid="{7312A49B-41C4-47D7-94E7-0C5DC9E8C9A0}"/>
    <hyperlink ref="A54" r:id="rId44" display="https://www.worldometers.info/coronavirus/usa/west-virginia/" xr:uid="{6ECAF7DB-7A6A-4822-B7B5-DE3B1F724ACB}"/>
    <hyperlink ref="A14" r:id="rId45" display="https://www.worldometers.info/coronavirus/usa/hawaii/" xr:uid="{39915226-F6DA-46E1-9A85-BB683CEC6894}"/>
    <hyperlink ref="A29" r:id="rId46" display="https://www.worldometers.info/coronavirus/usa/montana/" xr:uid="{F29F4BD2-3741-4B7D-B34D-8A79D91F8FF9}"/>
    <hyperlink ref="A32" r:id="rId47" display="https://www.worldometers.info/coronavirus/usa/new-hampshire/" xr:uid="{9F63B68B-B628-412A-9C7C-EB3E9DB14521}"/>
    <hyperlink ref="A3" r:id="rId48" display="https://www.worldometers.info/coronavirus/usa/alaska/" xr:uid="{48CE91E4-BF0B-468B-9C89-F0772E55E88A}"/>
    <hyperlink ref="A22" r:id="rId49" display="https://www.worldometers.info/coronavirus/usa/maine/" xr:uid="{B318511A-EF10-4FE1-A907-A35341FA7724}"/>
    <hyperlink ref="A56" r:id="rId50" display="https://www.worldometers.info/coronavirus/usa/wyoming/" xr:uid="{68EDAE87-6AC0-4E41-8F3F-43152257917F}"/>
    <hyperlink ref="A51" r:id="rId51" display="https://www.worldometers.info/coronavirus/usa/vermont/" xr:uid="{0DB53998-11EC-405D-89D8-D7F537BEC91B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1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2275</v>
      </c>
    </row>
    <row r="3" spans="1:2" ht="15" thickBot="1" x14ac:dyDescent="0.4">
      <c r="A3" s="41" t="s">
        <v>52</v>
      </c>
      <c r="B3" s="31">
        <v>42</v>
      </c>
    </row>
    <row r="4" spans="1:2" ht="15" thickBot="1" x14ac:dyDescent="0.4">
      <c r="A4" s="41" t="s">
        <v>33</v>
      </c>
      <c r="B4" s="31">
        <v>5207</v>
      </c>
    </row>
    <row r="5" spans="1:2" ht="15" thickBot="1" x14ac:dyDescent="0.4">
      <c r="A5" s="41" t="s">
        <v>34</v>
      </c>
      <c r="B5" s="31">
        <v>882</v>
      </c>
    </row>
    <row r="6" spans="1:2" ht="15" thickBot="1" x14ac:dyDescent="0.4">
      <c r="A6" s="41" t="s">
        <v>10</v>
      </c>
      <c r="B6" s="31">
        <v>13708</v>
      </c>
    </row>
    <row r="7" spans="1:2" ht="15" thickBot="1" x14ac:dyDescent="0.4">
      <c r="A7" s="41" t="s">
        <v>18</v>
      </c>
      <c r="B7" s="31">
        <v>1971</v>
      </c>
    </row>
    <row r="8" spans="1:2" ht="15" thickBot="1" x14ac:dyDescent="0.4">
      <c r="A8" s="41" t="s">
        <v>23</v>
      </c>
      <c r="B8" s="31">
        <v>4468</v>
      </c>
    </row>
    <row r="9" spans="1:2" ht="15" thickBot="1" x14ac:dyDescent="0.4">
      <c r="A9" s="41" t="s">
        <v>43</v>
      </c>
      <c r="B9" s="31">
        <v>608</v>
      </c>
    </row>
    <row r="10" spans="1:2" ht="29.5" thickBot="1" x14ac:dyDescent="0.4">
      <c r="A10" s="41" t="s">
        <v>63</v>
      </c>
      <c r="B10" s="31">
        <v>611</v>
      </c>
    </row>
    <row r="11" spans="1:2" ht="15" thickBot="1" x14ac:dyDescent="0.4">
      <c r="A11" s="41" t="s">
        <v>13</v>
      </c>
      <c r="B11" s="31">
        <v>11815</v>
      </c>
    </row>
    <row r="12" spans="1:2" ht="15" thickBot="1" x14ac:dyDescent="0.4">
      <c r="A12" s="41" t="s">
        <v>16</v>
      </c>
      <c r="B12" s="31">
        <v>5977</v>
      </c>
    </row>
    <row r="13" spans="1:2" ht="15" thickBot="1" x14ac:dyDescent="0.4">
      <c r="A13" s="44" t="s">
        <v>64</v>
      </c>
      <c r="B13" s="31">
        <v>14</v>
      </c>
    </row>
    <row r="14" spans="1:2" ht="15" thickBot="1" x14ac:dyDescent="0.4">
      <c r="A14" s="41" t="s">
        <v>47</v>
      </c>
      <c r="B14" s="31">
        <v>84</v>
      </c>
    </row>
    <row r="15" spans="1:2" ht="15" thickBot="1" x14ac:dyDescent="0.4">
      <c r="A15" s="41" t="s">
        <v>49</v>
      </c>
      <c r="B15" s="31">
        <v>384</v>
      </c>
    </row>
    <row r="16" spans="1:2" ht="15" thickBot="1" x14ac:dyDescent="0.4">
      <c r="A16" s="41" t="s">
        <v>12</v>
      </c>
      <c r="B16" s="31">
        <v>8385</v>
      </c>
    </row>
    <row r="17" spans="1:2" ht="15" thickBot="1" x14ac:dyDescent="0.4">
      <c r="A17" s="41" t="s">
        <v>27</v>
      </c>
      <c r="B17" s="31">
        <v>3362</v>
      </c>
    </row>
    <row r="18" spans="1:2" ht="15" thickBot="1" x14ac:dyDescent="0.4">
      <c r="A18" s="41" t="s">
        <v>41</v>
      </c>
      <c r="B18" s="31">
        <v>1165</v>
      </c>
    </row>
    <row r="19" spans="1:2" ht="15" thickBot="1" x14ac:dyDescent="0.4">
      <c r="A19" s="41" t="s">
        <v>45</v>
      </c>
      <c r="B19" s="31">
        <v>481</v>
      </c>
    </row>
    <row r="20" spans="1:2" ht="15" thickBot="1" x14ac:dyDescent="0.4">
      <c r="A20" s="41" t="s">
        <v>38</v>
      </c>
      <c r="B20" s="31">
        <v>993</v>
      </c>
    </row>
    <row r="21" spans="1:2" ht="15" thickBot="1" x14ac:dyDescent="0.4">
      <c r="A21" s="41" t="s">
        <v>14</v>
      </c>
      <c r="B21" s="31">
        <v>5035</v>
      </c>
    </row>
    <row r="22" spans="1:2" ht="15" thickBot="1" x14ac:dyDescent="0.4">
      <c r="A22" s="41" t="s">
        <v>39</v>
      </c>
      <c r="B22" s="31">
        <v>134</v>
      </c>
    </row>
    <row r="23" spans="1:2" ht="15" thickBot="1" x14ac:dyDescent="0.4">
      <c r="A23" s="41" t="s">
        <v>26</v>
      </c>
      <c r="B23" s="31">
        <v>3796</v>
      </c>
    </row>
    <row r="24" spans="1:2" ht="15" thickBot="1" x14ac:dyDescent="0.4">
      <c r="A24" s="41" t="s">
        <v>17</v>
      </c>
      <c r="B24" s="31">
        <v>9116</v>
      </c>
    </row>
    <row r="25" spans="1:2" ht="15" thickBot="1" x14ac:dyDescent="0.4">
      <c r="A25" s="41" t="s">
        <v>11</v>
      </c>
      <c r="B25" s="31">
        <v>6806</v>
      </c>
    </row>
    <row r="26" spans="1:2" ht="15" thickBot="1" x14ac:dyDescent="0.4">
      <c r="A26" s="41" t="s">
        <v>32</v>
      </c>
      <c r="B26" s="31">
        <v>1903</v>
      </c>
    </row>
    <row r="27" spans="1:2" ht="15" thickBot="1" x14ac:dyDescent="0.4">
      <c r="A27" s="41" t="s">
        <v>30</v>
      </c>
      <c r="B27" s="31">
        <v>2569</v>
      </c>
    </row>
    <row r="28" spans="1:2" ht="15" thickBot="1" x14ac:dyDescent="0.4">
      <c r="A28" s="41" t="s">
        <v>35</v>
      </c>
      <c r="B28" s="31">
        <v>1756</v>
      </c>
    </row>
    <row r="29" spans="1:2" ht="15" thickBot="1" x14ac:dyDescent="0.4">
      <c r="A29" s="41" t="s">
        <v>51</v>
      </c>
      <c r="B29" s="31">
        <v>116</v>
      </c>
    </row>
    <row r="30" spans="1:2" ht="15" thickBot="1" x14ac:dyDescent="0.4">
      <c r="A30" s="41" t="s">
        <v>50</v>
      </c>
      <c r="B30" s="31">
        <v>404</v>
      </c>
    </row>
    <row r="31" spans="1:2" ht="15" thickBot="1" x14ac:dyDescent="0.4">
      <c r="A31" s="41" t="s">
        <v>31</v>
      </c>
      <c r="B31" s="31">
        <v>1388</v>
      </c>
    </row>
    <row r="32" spans="1:2" ht="29.5" thickBot="1" x14ac:dyDescent="0.4">
      <c r="A32" s="41" t="s">
        <v>42</v>
      </c>
      <c r="B32" s="31">
        <v>432</v>
      </c>
    </row>
    <row r="33" spans="1:2" ht="15" thickBot="1" x14ac:dyDescent="0.4">
      <c r="A33" s="41" t="s">
        <v>8</v>
      </c>
      <c r="B33" s="31">
        <v>16088</v>
      </c>
    </row>
    <row r="34" spans="1:2" ht="15" thickBot="1" x14ac:dyDescent="0.4">
      <c r="A34" s="41" t="s">
        <v>44</v>
      </c>
      <c r="B34" s="31">
        <v>800</v>
      </c>
    </row>
    <row r="35" spans="1:2" ht="15" thickBot="1" x14ac:dyDescent="0.4">
      <c r="A35" s="41" t="s">
        <v>7</v>
      </c>
      <c r="B35" s="31">
        <v>33073</v>
      </c>
    </row>
    <row r="36" spans="1:2" ht="15" thickBot="1" x14ac:dyDescent="0.4">
      <c r="A36" s="41" t="s">
        <v>24</v>
      </c>
      <c r="B36" s="31">
        <v>2918</v>
      </c>
    </row>
    <row r="37" spans="1:2" ht="15" thickBot="1" x14ac:dyDescent="0.4">
      <c r="A37" s="41" t="s">
        <v>53</v>
      </c>
      <c r="B37" s="31">
        <v>155</v>
      </c>
    </row>
    <row r="38" spans="1:2" ht="21.5" thickBot="1" x14ac:dyDescent="0.4">
      <c r="A38" s="44" t="s">
        <v>67</v>
      </c>
      <c r="B38" s="31">
        <v>2</v>
      </c>
    </row>
    <row r="39" spans="1:2" ht="15" thickBot="1" x14ac:dyDescent="0.4">
      <c r="A39" s="41" t="s">
        <v>21</v>
      </c>
      <c r="B39" s="31">
        <v>4260</v>
      </c>
    </row>
    <row r="40" spans="1:2" ht="15" thickBot="1" x14ac:dyDescent="0.4">
      <c r="A40" s="41" t="s">
        <v>46</v>
      </c>
      <c r="B40" s="31">
        <v>850</v>
      </c>
    </row>
    <row r="41" spans="1:2" ht="15" thickBot="1" x14ac:dyDescent="0.4">
      <c r="A41" s="41" t="s">
        <v>37</v>
      </c>
      <c r="B41" s="31">
        <v>480</v>
      </c>
    </row>
    <row r="42" spans="1:2" ht="15" thickBot="1" x14ac:dyDescent="0.4">
      <c r="A42" s="41" t="s">
        <v>19</v>
      </c>
      <c r="B42" s="31">
        <v>7856</v>
      </c>
    </row>
    <row r="43" spans="1:2" ht="15" thickBot="1" x14ac:dyDescent="0.4">
      <c r="A43" s="44" t="s">
        <v>65</v>
      </c>
      <c r="B43" s="31">
        <v>464</v>
      </c>
    </row>
    <row r="44" spans="1:2" ht="15" thickBot="1" x14ac:dyDescent="0.4">
      <c r="A44" s="41" t="s">
        <v>40</v>
      </c>
      <c r="B44" s="31">
        <v>1055</v>
      </c>
    </row>
    <row r="45" spans="1:2" ht="15" thickBot="1" x14ac:dyDescent="0.4">
      <c r="A45" s="41" t="s">
        <v>25</v>
      </c>
      <c r="B45" s="31">
        <v>2877</v>
      </c>
    </row>
    <row r="46" spans="1:2" ht="15" thickBot="1" x14ac:dyDescent="0.4">
      <c r="A46" s="41" t="s">
        <v>54</v>
      </c>
      <c r="B46" s="31">
        <v>173</v>
      </c>
    </row>
    <row r="47" spans="1:2" ht="15" thickBot="1" x14ac:dyDescent="0.4">
      <c r="A47" s="41" t="s">
        <v>20</v>
      </c>
      <c r="B47" s="31">
        <v>1862</v>
      </c>
    </row>
    <row r="48" spans="1:2" ht="15" thickBot="1" x14ac:dyDescent="0.4">
      <c r="A48" s="41" t="s">
        <v>15</v>
      </c>
      <c r="B48" s="31">
        <v>13696</v>
      </c>
    </row>
    <row r="49" spans="1:2" ht="21.5" thickBot="1" x14ac:dyDescent="0.4">
      <c r="A49" s="58" t="s">
        <v>66</v>
      </c>
      <c r="B49" s="55">
        <v>16</v>
      </c>
    </row>
    <row r="50" spans="1:2" ht="15" thickBot="1" x14ac:dyDescent="0.4">
      <c r="A50" s="41" t="s">
        <v>28</v>
      </c>
      <c r="B50" s="31">
        <v>420</v>
      </c>
    </row>
    <row r="51" spans="1:2" ht="15" thickBot="1" x14ac:dyDescent="0.4">
      <c r="A51" s="41" t="s">
        <v>48</v>
      </c>
      <c r="B51" s="31">
        <v>58</v>
      </c>
    </row>
    <row r="52" spans="1:2" ht="15" thickBot="1" x14ac:dyDescent="0.4">
      <c r="A52" s="41" t="s">
        <v>29</v>
      </c>
      <c r="B52" s="31">
        <v>2677</v>
      </c>
    </row>
    <row r="53" spans="1:2" ht="15" thickBot="1" x14ac:dyDescent="0.4">
      <c r="A53" s="41" t="s">
        <v>9</v>
      </c>
      <c r="B53" s="31">
        <v>1953</v>
      </c>
    </row>
    <row r="54" spans="1:2" ht="15" thickBot="1" x14ac:dyDescent="0.4">
      <c r="A54" s="41" t="s">
        <v>56</v>
      </c>
      <c r="B54" s="31">
        <v>243</v>
      </c>
    </row>
    <row r="55" spans="1:2" ht="15" thickBot="1" x14ac:dyDescent="0.4">
      <c r="A55" s="41" t="s">
        <v>22</v>
      </c>
      <c r="B55" s="31">
        <v>1168</v>
      </c>
    </row>
    <row r="56" spans="1:2" ht="15" thickBot="1" x14ac:dyDescent="0.4">
      <c r="A56" s="51" t="s">
        <v>55</v>
      </c>
      <c r="B56" s="52">
        <v>42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36E75170-8B26-4AC8-89E7-FB8A64F1DF43}"/>
    <hyperlink ref="A48" r:id="rId2" display="https://www.worldometers.info/coronavirus/usa/texas/" xr:uid="{96EEE816-ABA4-494F-B672-D0854B122E65}"/>
    <hyperlink ref="A11" r:id="rId3" display="https://www.worldometers.info/coronavirus/usa/florida/" xr:uid="{D5A56C6F-5787-4780-B194-6D96BB2B9AEF}"/>
    <hyperlink ref="A35" r:id="rId4" display="https://www.worldometers.info/coronavirus/usa/new-york/" xr:uid="{63482F49-5598-416C-8A01-CBE99689BF1D}"/>
    <hyperlink ref="A12" r:id="rId5" display="https://www.worldometers.info/coronavirus/usa/georgia/" xr:uid="{ADE178A5-8706-48F6-87D8-8F574F3278DB}"/>
    <hyperlink ref="A16" r:id="rId6" display="https://www.worldometers.info/coronavirus/usa/illinois/" xr:uid="{759A7EEE-38F4-453B-803D-00D59F791296}"/>
    <hyperlink ref="A4" r:id="rId7" display="https://www.worldometers.info/coronavirus/usa/arizona/" xr:uid="{3022E334-C1A6-456E-A590-6AF7912CD3D4}"/>
    <hyperlink ref="A33" r:id="rId8" display="https://www.worldometers.info/coronavirus/usa/new-jersey/" xr:uid="{F5528E09-42B4-4E73-A3C0-B52CBA09E36E}"/>
    <hyperlink ref="A36" r:id="rId9" display="https://www.worldometers.info/coronavirus/usa/north-carolina/" xr:uid="{0B56C8B3-4BB6-435D-9F55-9C544F669E1B}"/>
    <hyperlink ref="A47" r:id="rId10" display="https://www.worldometers.info/coronavirus/usa/tennessee/" xr:uid="{529C9915-7F7A-420A-ABF7-5BC771906619}"/>
    <hyperlink ref="A21" r:id="rId11" display="https://www.worldometers.info/coronavirus/usa/louisiana/" xr:uid="{4D55A412-16AC-4649-8315-061878518FE9}"/>
    <hyperlink ref="A42" r:id="rId12" display="https://www.worldometers.info/coronavirus/usa/pennsylvania/" xr:uid="{EC0834BC-8697-4FDA-82C2-1CEBCF70D8E4}"/>
    <hyperlink ref="A2" r:id="rId13" display="https://www.worldometers.info/coronavirus/usa/alabama/" xr:uid="{37AAE765-292D-4C44-AEEF-8E1ED417C350}"/>
    <hyperlink ref="A39" r:id="rId14" display="https://www.worldometers.info/coronavirus/usa/ohio/" xr:uid="{A1F6889B-AF4E-4184-82B5-A7465E94C11F}"/>
    <hyperlink ref="A52" r:id="rId15" display="https://www.worldometers.info/coronavirus/usa/virginia/" xr:uid="{1ABA7C9E-47B4-47B5-90AC-F40A689852A0}"/>
    <hyperlink ref="A45" r:id="rId16" display="https://www.worldometers.info/coronavirus/usa/south-carolina/" xr:uid="{40BDF726-80E7-4A6F-9998-0E9D187565F7}"/>
    <hyperlink ref="A24" r:id="rId17" display="https://www.worldometers.info/coronavirus/usa/massachusetts/" xr:uid="{143DCA63-6F03-450E-B3EE-F7B1665FDFD0}"/>
    <hyperlink ref="A25" r:id="rId18" display="https://www.worldometers.info/coronavirus/usa/michigan/" xr:uid="{DCB0ECDD-A72B-46CA-95F0-719D748EA69F}"/>
    <hyperlink ref="A23" r:id="rId19" display="https://www.worldometers.info/coronavirus/usa/maryland/" xr:uid="{BF374199-F57B-4D41-BB88-35150FE7DF8E}"/>
    <hyperlink ref="A17" r:id="rId20" display="https://www.worldometers.info/coronavirus/usa/indiana/" xr:uid="{B7115AD3-2E77-463A-9F3D-1CB1C5D24D28}"/>
    <hyperlink ref="A28" r:id="rId21" display="https://www.worldometers.info/coronavirus/usa/missouri/" xr:uid="{D170836E-A2F0-4B10-900E-0363EE61189F}"/>
    <hyperlink ref="A27" r:id="rId22" display="https://www.worldometers.info/coronavirus/usa/mississippi/" xr:uid="{7ACD3B38-BD0D-4F16-967A-140A5A526859}"/>
    <hyperlink ref="A55" r:id="rId23" display="https://www.worldometers.info/coronavirus/usa/wisconsin/" xr:uid="{9D415149-2BCE-401D-8BF9-EE866267203E}"/>
    <hyperlink ref="A26" r:id="rId24" display="https://www.worldometers.info/coronavirus/usa/minnesota/" xr:uid="{18BA8BAC-11B3-4D85-B4F9-8475F73BAB26}"/>
    <hyperlink ref="A53" r:id="rId25" display="https://www.worldometers.info/coronavirus/usa/washington/" xr:uid="{9AC0ADF9-098C-49FD-987C-872C479111D7}"/>
    <hyperlink ref="A31" r:id="rId26" display="https://www.worldometers.info/coronavirus/usa/nevada/" xr:uid="{B7353263-FF9A-45AC-8C57-02043E6BC953}"/>
    <hyperlink ref="A18" r:id="rId27" display="https://www.worldometers.info/coronavirus/usa/iowa/" xr:uid="{01FC43D2-3C3A-4925-BEA7-C0EAB0F36D65}"/>
    <hyperlink ref="A5" r:id="rId28" display="https://www.worldometers.info/coronavirus/usa/arkansas/" xr:uid="{AEF3F850-0D92-4246-A048-5748DF1A6E6B}"/>
    <hyperlink ref="A40" r:id="rId29" display="https://www.worldometers.info/coronavirus/usa/oklahoma/" xr:uid="{ED1D7AFA-9595-4466-9DB5-970A1D08264F}"/>
    <hyperlink ref="A7" r:id="rId30" display="https://www.worldometers.info/coronavirus/usa/colorado/" xr:uid="{1942A3BA-B1B7-4C39-B837-AEA16407B3D4}"/>
    <hyperlink ref="A50" r:id="rId31" display="https://www.worldometers.info/coronavirus/usa/utah/" xr:uid="{9C2826DB-B933-42B1-BB6F-E61482BDD7EB}"/>
    <hyperlink ref="A8" r:id="rId32" display="https://www.worldometers.info/coronavirus/usa/connecticut/" xr:uid="{72BDFC7A-E495-49CC-A6CF-369AA82A61D2}"/>
    <hyperlink ref="A20" r:id="rId33" display="https://www.worldometers.info/coronavirus/usa/kentucky/" xr:uid="{22262FD2-F2B3-491D-860E-548D0DC4F358}"/>
    <hyperlink ref="A19" r:id="rId34" display="https://www.worldometers.info/coronavirus/usa/kansas/" xr:uid="{233A0690-EA65-4C76-A75B-9D44CBC1AAAF}"/>
    <hyperlink ref="A30" r:id="rId35" display="https://www.worldometers.info/coronavirus/usa/nebraska/" xr:uid="{A35218E1-B48C-4556-B1C4-59C9C8613C42}"/>
    <hyperlink ref="A15" r:id="rId36" display="https://www.worldometers.info/coronavirus/usa/idaho/" xr:uid="{D932FCAB-48AB-4AFB-8D4D-3136E655017C}"/>
    <hyperlink ref="A41" r:id="rId37" display="https://www.worldometers.info/coronavirus/usa/oregon/" xr:uid="{2E753A7C-F31F-4857-B6BF-16B721DDF959}"/>
    <hyperlink ref="A34" r:id="rId38" display="https://www.worldometers.info/coronavirus/usa/new-mexico/" xr:uid="{E82B4A89-30D9-42DD-8CB5-9A51738A4E05}"/>
    <hyperlink ref="A44" r:id="rId39" display="https://www.worldometers.info/coronavirus/usa/rhode-island/" xr:uid="{9A0C3E71-B1F3-4F02-8C89-1521F73A92AE}"/>
    <hyperlink ref="A9" r:id="rId40" display="https://www.worldometers.info/coronavirus/usa/delaware/" xr:uid="{8537B82E-7C50-4737-8E57-C3F82E787406}"/>
    <hyperlink ref="A46" r:id="rId41" display="https://www.worldometers.info/coronavirus/usa/south-dakota/" xr:uid="{F4B46CEC-B12D-4EFB-80DE-55F4E3D578A3}"/>
    <hyperlink ref="A10" r:id="rId42" display="https://www.worldometers.info/coronavirus/usa/district-of-columbia/" xr:uid="{8CCB8A53-3D35-4CF7-9D6C-236BEA7A618D}"/>
    <hyperlink ref="A37" r:id="rId43" display="https://www.worldometers.info/coronavirus/usa/north-dakota/" xr:uid="{3ACBCCC3-F8AC-4592-84F8-454CABBA3313}"/>
    <hyperlink ref="A54" r:id="rId44" display="https://www.worldometers.info/coronavirus/usa/west-virginia/" xr:uid="{AD283677-E39D-48B8-87E5-BD8A7F429185}"/>
    <hyperlink ref="A14" r:id="rId45" display="https://www.worldometers.info/coronavirus/usa/hawaii/" xr:uid="{39C53828-6788-455C-B72E-397A8D49CEFB}"/>
    <hyperlink ref="A29" r:id="rId46" display="https://www.worldometers.info/coronavirus/usa/montana/" xr:uid="{E1C51E75-7AF5-4D6A-B9D0-6602A8F19FC1}"/>
    <hyperlink ref="A32" r:id="rId47" display="https://www.worldometers.info/coronavirus/usa/new-hampshire/" xr:uid="{194F805E-3541-4BA9-8C02-954E5597D6D4}"/>
    <hyperlink ref="A3" r:id="rId48" display="https://www.worldometers.info/coronavirus/usa/alaska/" xr:uid="{389EC22A-EF5E-4F5A-9B62-264E5CADA12D}"/>
    <hyperlink ref="A22" r:id="rId49" display="https://www.worldometers.info/coronavirus/usa/maine/" xr:uid="{BFEFACCF-980F-4FEA-8134-01E50EEFF23E}"/>
    <hyperlink ref="A56" r:id="rId50" display="https://www.worldometers.info/coronavirus/usa/wyoming/" xr:uid="{2AEB0386-9DCA-4142-B6DD-EA41AB28C4E6}"/>
    <hyperlink ref="A51" r:id="rId51" display="https://www.worldometers.info/coronavirus/usa/vermont/" xr:uid="{54D5CDB3-D3D9-4ACC-BDD0-03A3B91A44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2275</v>
      </c>
    </row>
    <row r="3" spans="1:3" ht="15" thickBot="1" x14ac:dyDescent="0.4">
      <c r="B3" s="41" t="s">
        <v>52</v>
      </c>
      <c r="C3" s="31">
        <v>42</v>
      </c>
    </row>
    <row r="4" spans="1:3" ht="15" thickBot="1" x14ac:dyDescent="0.4">
      <c r="A4" s="27" t="s">
        <v>33</v>
      </c>
      <c r="B4" s="41" t="s">
        <v>33</v>
      </c>
      <c r="C4" s="31">
        <v>5207</v>
      </c>
    </row>
    <row r="5" spans="1:3" ht="15" thickBot="1" x14ac:dyDescent="0.4">
      <c r="A5" s="27" t="s">
        <v>34</v>
      </c>
      <c r="B5" s="41" t="s">
        <v>34</v>
      </c>
      <c r="C5" s="31">
        <v>882</v>
      </c>
    </row>
    <row r="6" spans="1:3" ht="15" thickBot="1" x14ac:dyDescent="0.4">
      <c r="A6" s="27" t="s">
        <v>10</v>
      </c>
      <c r="B6" s="41" t="s">
        <v>10</v>
      </c>
      <c r="C6" s="31">
        <v>13708</v>
      </c>
    </row>
    <row r="7" spans="1:3" ht="15" thickBot="1" x14ac:dyDescent="0.4">
      <c r="A7" s="27" t="s">
        <v>18</v>
      </c>
      <c r="B7" s="41" t="s">
        <v>18</v>
      </c>
      <c r="C7" s="31">
        <v>1971</v>
      </c>
    </row>
    <row r="8" spans="1:3" ht="15" thickBot="1" x14ac:dyDescent="0.4">
      <c r="A8" s="27" t="s">
        <v>23</v>
      </c>
      <c r="B8" s="41" t="s">
        <v>23</v>
      </c>
      <c r="C8" s="31">
        <v>4468</v>
      </c>
    </row>
    <row r="9" spans="1:3" ht="15" thickBot="1" x14ac:dyDescent="0.4">
      <c r="A9" s="27" t="s">
        <v>43</v>
      </c>
      <c r="B9" s="41" t="s">
        <v>43</v>
      </c>
      <c r="C9" s="31">
        <v>608</v>
      </c>
    </row>
    <row r="10" spans="1:3" ht="29.5" thickBot="1" x14ac:dyDescent="0.4">
      <c r="A10" s="27" t="s">
        <v>95</v>
      </c>
      <c r="B10" s="41" t="s">
        <v>63</v>
      </c>
      <c r="C10" s="31">
        <v>611</v>
      </c>
    </row>
    <row r="11" spans="1:3" ht="15" thickBot="1" x14ac:dyDescent="0.4">
      <c r="A11" s="27" t="s">
        <v>13</v>
      </c>
      <c r="B11" s="41" t="s">
        <v>13</v>
      </c>
      <c r="C11" s="31">
        <v>11815</v>
      </c>
    </row>
    <row r="12" spans="1:3" ht="15" thickBot="1" x14ac:dyDescent="0.4">
      <c r="A12" s="27" t="s">
        <v>16</v>
      </c>
      <c r="B12" s="41" t="s">
        <v>16</v>
      </c>
      <c r="C12" s="31">
        <v>5977</v>
      </c>
    </row>
    <row r="13" spans="1:3" ht="13" thickBot="1" x14ac:dyDescent="0.4">
      <c r="A13" s="27" t="s">
        <v>64</v>
      </c>
      <c r="B13" s="44" t="s">
        <v>64</v>
      </c>
      <c r="C13" s="31">
        <v>14</v>
      </c>
    </row>
    <row r="14" spans="1:3" ht="15" thickBot="1" x14ac:dyDescent="0.4">
      <c r="B14" s="41" t="s">
        <v>47</v>
      </c>
      <c r="C14" s="31">
        <v>84</v>
      </c>
    </row>
    <row r="15" spans="1:3" ht="15" thickBot="1" x14ac:dyDescent="0.4">
      <c r="A15" s="27" t="s">
        <v>49</v>
      </c>
      <c r="B15" s="41" t="s">
        <v>49</v>
      </c>
      <c r="C15" s="31">
        <v>384</v>
      </c>
    </row>
    <row r="16" spans="1:3" ht="15" thickBot="1" x14ac:dyDescent="0.4">
      <c r="A16" s="27" t="s">
        <v>12</v>
      </c>
      <c r="B16" s="41" t="s">
        <v>12</v>
      </c>
      <c r="C16" s="31">
        <v>8385</v>
      </c>
    </row>
    <row r="17" spans="1:3" ht="15" thickBot="1" x14ac:dyDescent="0.4">
      <c r="A17" s="27" t="s">
        <v>27</v>
      </c>
      <c r="B17" s="41" t="s">
        <v>27</v>
      </c>
      <c r="C17" s="31">
        <v>3362</v>
      </c>
    </row>
    <row r="18" spans="1:3" ht="15" thickBot="1" x14ac:dyDescent="0.4">
      <c r="A18" s="27" t="s">
        <v>41</v>
      </c>
      <c r="B18" s="41" t="s">
        <v>41</v>
      </c>
      <c r="C18" s="31">
        <v>1165</v>
      </c>
    </row>
    <row r="19" spans="1:3" ht="15" thickBot="1" x14ac:dyDescent="0.4">
      <c r="A19" s="27" t="s">
        <v>45</v>
      </c>
      <c r="B19" s="41" t="s">
        <v>45</v>
      </c>
      <c r="C19" s="31">
        <v>481</v>
      </c>
    </row>
    <row r="20" spans="1:3" ht="15" thickBot="1" x14ac:dyDescent="0.4">
      <c r="A20" s="27" t="s">
        <v>38</v>
      </c>
      <c r="B20" s="41" t="s">
        <v>38</v>
      </c>
      <c r="C20" s="31">
        <v>993</v>
      </c>
    </row>
    <row r="21" spans="1:3" ht="15" thickBot="1" x14ac:dyDescent="0.4">
      <c r="A21" s="27" t="s">
        <v>14</v>
      </c>
      <c r="B21" s="41" t="s">
        <v>14</v>
      </c>
      <c r="C21" s="31">
        <v>5035</v>
      </c>
    </row>
    <row r="22" spans="1:3" ht="15" thickBot="1" x14ac:dyDescent="0.4">
      <c r="B22" s="41" t="s">
        <v>39</v>
      </c>
      <c r="C22" s="31">
        <v>134</v>
      </c>
    </row>
    <row r="23" spans="1:3" ht="15" thickBot="1" x14ac:dyDescent="0.4">
      <c r="A23" s="27" t="s">
        <v>26</v>
      </c>
      <c r="B23" s="41" t="s">
        <v>26</v>
      </c>
      <c r="C23" s="31">
        <v>3796</v>
      </c>
    </row>
    <row r="24" spans="1:3" ht="15" thickBot="1" x14ac:dyDescent="0.4">
      <c r="A24" s="27" t="s">
        <v>17</v>
      </c>
      <c r="B24" s="41" t="s">
        <v>17</v>
      </c>
      <c r="C24" s="31">
        <v>9116</v>
      </c>
    </row>
    <row r="25" spans="1:3" ht="15" thickBot="1" x14ac:dyDescent="0.4">
      <c r="A25" s="27" t="s">
        <v>11</v>
      </c>
      <c r="B25" s="41" t="s">
        <v>11</v>
      </c>
      <c r="C25" s="31">
        <v>6806</v>
      </c>
    </row>
    <row r="26" spans="1:3" ht="15" thickBot="1" x14ac:dyDescent="0.4">
      <c r="A26" s="27" t="s">
        <v>32</v>
      </c>
      <c r="B26" s="41" t="s">
        <v>32</v>
      </c>
      <c r="C26" s="31">
        <v>1903</v>
      </c>
    </row>
    <row r="27" spans="1:3" ht="15" thickBot="1" x14ac:dyDescent="0.4">
      <c r="A27" s="27" t="s">
        <v>30</v>
      </c>
      <c r="B27" s="41" t="s">
        <v>30</v>
      </c>
      <c r="C27" s="31">
        <v>2569</v>
      </c>
    </row>
    <row r="28" spans="1:3" ht="15" thickBot="1" x14ac:dyDescent="0.4">
      <c r="A28" s="27" t="s">
        <v>35</v>
      </c>
      <c r="B28" s="41" t="s">
        <v>35</v>
      </c>
      <c r="C28" s="31">
        <v>1756</v>
      </c>
    </row>
    <row r="29" spans="1:3" ht="15" thickBot="1" x14ac:dyDescent="0.4">
      <c r="B29" s="41" t="s">
        <v>51</v>
      </c>
      <c r="C29" s="31">
        <v>116</v>
      </c>
    </row>
    <row r="30" spans="1:3" ht="15" thickBot="1" x14ac:dyDescent="0.4">
      <c r="B30" s="41" t="s">
        <v>50</v>
      </c>
      <c r="C30" s="31">
        <v>404</v>
      </c>
    </row>
    <row r="31" spans="1:3" ht="15" thickBot="1" x14ac:dyDescent="0.4">
      <c r="A31" s="27" t="s">
        <v>31</v>
      </c>
      <c r="B31" s="41" t="s">
        <v>31</v>
      </c>
      <c r="C31" s="31">
        <v>1388</v>
      </c>
    </row>
    <row r="32" spans="1:3" ht="15" thickBot="1" x14ac:dyDescent="0.4">
      <c r="A32" s="27" t="s">
        <v>42</v>
      </c>
      <c r="B32" s="41" t="s">
        <v>42</v>
      </c>
      <c r="C32" s="31">
        <v>432</v>
      </c>
    </row>
    <row r="33" spans="1:3" ht="15" thickBot="1" x14ac:dyDescent="0.4">
      <c r="A33" s="27" t="s">
        <v>8</v>
      </c>
      <c r="B33" s="41" t="s">
        <v>8</v>
      </c>
      <c r="C33" s="31">
        <v>16088</v>
      </c>
    </row>
    <row r="34" spans="1:3" ht="15" thickBot="1" x14ac:dyDescent="0.4">
      <c r="A34" s="27" t="s">
        <v>44</v>
      </c>
      <c r="B34" s="41" t="s">
        <v>44</v>
      </c>
      <c r="C34" s="31">
        <v>800</v>
      </c>
    </row>
    <row r="35" spans="1:3" ht="15" thickBot="1" x14ac:dyDescent="0.4">
      <c r="A35" s="27" t="s">
        <v>7</v>
      </c>
      <c r="B35" s="41" t="s">
        <v>7</v>
      </c>
      <c r="C35" s="31">
        <v>33073</v>
      </c>
    </row>
    <row r="36" spans="1:3" ht="15" thickBot="1" x14ac:dyDescent="0.4">
      <c r="A36" s="27" t="s">
        <v>24</v>
      </c>
      <c r="B36" s="41" t="s">
        <v>24</v>
      </c>
      <c r="C36" s="31">
        <v>2918</v>
      </c>
    </row>
    <row r="37" spans="1:3" ht="15" thickBot="1" x14ac:dyDescent="0.4">
      <c r="B37" s="41" t="s">
        <v>53</v>
      </c>
      <c r="C37" s="31">
        <v>155</v>
      </c>
    </row>
    <row r="38" spans="1:3" ht="15" thickBot="1" x14ac:dyDescent="0.4">
      <c r="A38" s="27" t="s">
        <v>21</v>
      </c>
      <c r="B38" s="41" t="s">
        <v>21</v>
      </c>
      <c r="C38" s="31">
        <v>4260</v>
      </c>
    </row>
    <row r="39" spans="1:3" ht="15" thickBot="1" x14ac:dyDescent="0.4">
      <c r="A39" s="27" t="s">
        <v>46</v>
      </c>
      <c r="B39" s="41" t="s">
        <v>46</v>
      </c>
      <c r="C39" s="31">
        <v>850</v>
      </c>
    </row>
    <row r="40" spans="1:3" ht="15" thickBot="1" x14ac:dyDescent="0.4">
      <c r="A40" s="27" t="s">
        <v>37</v>
      </c>
      <c r="B40" s="41" t="s">
        <v>37</v>
      </c>
      <c r="C40" s="31">
        <v>480</v>
      </c>
    </row>
    <row r="41" spans="1:3" ht="15" thickBot="1" x14ac:dyDescent="0.4">
      <c r="A41" s="27" t="s">
        <v>19</v>
      </c>
      <c r="B41" s="41" t="s">
        <v>19</v>
      </c>
      <c r="C41" s="31">
        <v>7856</v>
      </c>
    </row>
    <row r="42" spans="1:3" ht="13" thickBot="1" x14ac:dyDescent="0.4">
      <c r="A42" s="27" t="s">
        <v>65</v>
      </c>
      <c r="B42" s="44" t="s">
        <v>65</v>
      </c>
      <c r="C42" s="31">
        <v>464</v>
      </c>
    </row>
    <row r="43" spans="1:3" ht="15" thickBot="1" x14ac:dyDescent="0.4">
      <c r="B43" s="41" t="s">
        <v>40</v>
      </c>
      <c r="C43" s="31">
        <v>1055</v>
      </c>
    </row>
    <row r="44" spans="1:3" ht="15" thickBot="1" x14ac:dyDescent="0.4">
      <c r="A44" s="27" t="s">
        <v>25</v>
      </c>
      <c r="B44" s="41" t="s">
        <v>25</v>
      </c>
      <c r="C44" s="31">
        <v>2877</v>
      </c>
    </row>
    <row r="45" spans="1:3" ht="15" thickBot="1" x14ac:dyDescent="0.4">
      <c r="A45" s="27" t="s">
        <v>54</v>
      </c>
      <c r="B45" s="41" t="s">
        <v>54</v>
      </c>
      <c r="C45" s="31">
        <v>173</v>
      </c>
    </row>
    <row r="46" spans="1:3" ht="15" thickBot="1" x14ac:dyDescent="0.4">
      <c r="A46" s="27" t="s">
        <v>20</v>
      </c>
      <c r="B46" s="41" t="s">
        <v>20</v>
      </c>
      <c r="C46" s="31">
        <v>1862</v>
      </c>
    </row>
    <row r="47" spans="1:3" ht="15" thickBot="1" x14ac:dyDescent="0.4">
      <c r="A47" s="27" t="s">
        <v>15</v>
      </c>
      <c r="B47" s="41" t="s">
        <v>15</v>
      </c>
      <c r="C47" s="31">
        <v>13696</v>
      </c>
    </row>
    <row r="48" spans="1:3" ht="15" thickBot="1" x14ac:dyDescent="0.4">
      <c r="A48" s="27" t="s">
        <v>28</v>
      </c>
      <c r="B48" s="41" t="s">
        <v>28</v>
      </c>
      <c r="C48" s="31">
        <v>420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2677</v>
      </c>
    </row>
    <row r="51" spans="1:3" ht="15" thickBot="1" x14ac:dyDescent="0.4">
      <c r="A51" s="27" t="s">
        <v>9</v>
      </c>
      <c r="B51" s="41" t="s">
        <v>9</v>
      </c>
      <c r="C51" s="31">
        <v>1953</v>
      </c>
    </row>
    <row r="52" spans="1:3" ht="15" thickBot="1" x14ac:dyDescent="0.4">
      <c r="B52" s="41" t="s">
        <v>56</v>
      </c>
      <c r="C52" s="31">
        <v>243</v>
      </c>
    </row>
    <row r="53" spans="1:3" ht="15" thickBot="1" x14ac:dyDescent="0.4">
      <c r="A53" s="27" t="s">
        <v>22</v>
      </c>
      <c r="B53" s="41" t="s">
        <v>22</v>
      </c>
      <c r="C53" s="31">
        <v>1168</v>
      </c>
    </row>
    <row r="54" spans="1:3" ht="15" thickBot="1" x14ac:dyDescent="0.4">
      <c r="A54" s="27" t="s">
        <v>55</v>
      </c>
      <c r="B54" s="51" t="s">
        <v>55</v>
      </c>
      <c r="C54" s="52">
        <v>42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5693F60E-82CE-4587-9696-0068B75A190D}"/>
    <hyperlink ref="B47" r:id="rId2" display="https://www.worldometers.info/coronavirus/usa/texas/" xr:uid="{1D82206F-94E1-4F79-852D-8D6814458C37}"/>
    <hyperlink ref="B11" r:id="rId3" display="https://www.worldometers.info/coronavirus/usa/florida/" xr:uid="{410693E0-439A-4A0C-91E6-F6EC0893B1A0}"/>
    <hyperlink ref="B35" r:id="rId4" display="https://www.worldometers.info/coronavirus/usa/new-york/" xr:uid="{8DBD417C-6D51-4209-9AF4-9E8E4FD8D879}"/>
    <hyperlink ref="B12" r:id="rId5" display="https://www.worldometers.info/coronavirus/usa/georgia/" xr:uid="{BAE100A6-7728-4308-9B9C-B5C715027C16}"/>
    <hyperlink ref="B16" r:id="rId6" display="https://www.worldometers.info/coronavirus/usa/illinois/" xr:uid="{8BADDB73-332F-41D9-8A8C-F94E8A982705}"/>
    <hyperlink ref="B4" r:id="rId7" display="https://www.worldometers.info/coronavirus/usa/arizona/" xr:uid="{F8B2734B-8ABC-449C-9717-6D103A355832}"/>
    <hyperlink ref="B33" r:id="rId8" display="https://www.worldometers.info/coronavirus/usa/new-jersey/" xr:uid="{3D18EE49-0D80-49F8-904B-4A3D9C96078A}"/>
    <hyperlink ref="B36" r:id="rId9" display="https://www.worldometers.info/coronavirus/usa/north-carolina/" xr:uid="{16B1EDFC-981F-4C49-9744-B8D4F75B7994}"/>
    <hyperlink ref="B46" r:id="rId10" display="https://www.worldometers.info/coronavirus/usa/tennessee/" xr:uid="{A36ADFF6-7762-4D49-A89C-7409B4AD7D21}"/>
    <hyperlink ref="B21" r:id="rId11" display="https://www.worldometers.info/coronavirus/usa/louisiana/" xr:uid="{EBFB59FD-3053-4741-AE5B-5415D4DC9EC6}"/>
    <hyperlink ref="B41" r:id="rId12" display="https://www.worldometers.info/coronavirus/usa/pennsylvania/" xr:uid="{0EC4FA58-9A7D-4917-8000-D5169BB44422}"/>
    <hyperlink ref="B2" r:id="rId13" display="https://www.worldometers.info/coronavirus/usa/alabama/" xr:uid="{57F73C47-020F-4193-A98F-3D3E32B30F54}"/>
    <hyperlink ref="B38" r:id="rId14" display="https://www.worldometers.info/coronavirus/usa/ohio/" xr:uid="{9E70FDA2-59BA-4F8B-B930-6048937D5DE3}"/>
    <hyperlink ref="B50" r:id="rId15" display="https://www.worldometers.info/coronavirus/usa/virginia/" xr:uid="{35379C5D-A59C-4C60-85C6-6D71097D69F0}"/>
    <hyperlink ref="B44" r:id="rId16" display="https://www.worldometers.info/coronavirus/usa/south-carolina/" xr:uid="{2B2D71AF-1974-4D5E-83ED-3EC07E09C805}"/>
    <hyperlink ref="B24" r:id="rId17" display="https://www.worldometers.info/coronavirus/usa/massachusetts/" xr:uid="{00CF4F1B-3E80-44EF-8809-C0DF7434D2E3}"/>
    <hyperlink ref="B25" r:id="rId18" display="https://www.worldometers.info/coronavirus/usa/michigan/" xr:uid="{037B21C5-5C5E-4B1D-810E-7979710D48BD}"/>
    <hyperlink ref="B23" r:id="rId19" display="https://www.worldometers.info/coronavirus/usa/maryland/" xr:uid="{0C83597B-59C0-4F8E-883C-AFD951386800}"/>
    <hyperlink ref="B17" r:id="rId20" display="https://www.worldometers.info/coronavirus/usa/indiana/" xr:uid="{E873DEDE-7E1A-4242-BC6C-EE68469461D5}"/>
    <hyperlink ref="B28" r:id="rId21" display="https://www.worldometers.info/coronavirus/usa/missouri/" xr:uid="{04540C94-784A-435E-BB16-DCABBE2E05E7}"/>
    <hyperlink ref="B27" r:id="rId22" display="https://www.worldometers.info/coronavirus/usa/mississippi/" xr:uid="{74ADA7F4-0C70-4A2C-9F04-480058E01CDB}"/>
    <hyperlink ref="B53" r:id="rId23" display="https://www.worldometers.info/coronavirus/usa/wisconsin/" xr:uid="{1148E22D-A745-42D1-ADDD-62CCF0BBAC23}"/>
    <hyperlink ref="B26" r:id="rId24" display="https://www.worldometers.info/coronavirus/usa/minnesota/" xr:uid="{A16F33BA-470A-4A70-9A3A-6768B39F1F0C}"/>
    <hyperlink ref="B51" r:id="rId25" display="https://www.worldometers.info/coronavirus/usa/washington/" xr:uid="{82D16C22-8B87-4B0B-A222-2612FF13AF5D}"/>
    <hyperlink ref="B31" r:id="rId26" display="https://www.worldometers.info/coronavirus/usa/nevada/" xr:uid="{1F281436-F942-4A0E-A793-5ECF30555ED3}"/>
    <hyperlink ref="B18" r:id="rId27" display="https://www.worldometers.info/coronavirus/usa/iowa/" xr:uid="{84B9E877-FA8E-4E9D-90A4-8BB2F451D560}"/>
    <hyperlink ref="B5" r:id="rId28" display="https://www.worldometers.info/coronavirus/usa/arkansas/" xr:uid="{63146BC5-F9F5-4F2F-807B-B47BE8A754BE}"/>
    <hyperlink ref="B39" r:id="rId29" display="https://www.worldometers.info/coronavirus/usa/oklahoma/" xr:uid="{5B612B2B-6323-425C-AAC3-FD08CF656740}"/>
    <hyperlink ref="B7" r:id="rId30" display="https://www.worldometers.info/coronavirus/usa/colorado/" xr:uid="{8CC770C7-09C2-4553-BF62-FAE498B3736C}"/>
    <hyperlink ref="B48" r:id="rId31" display="https://www.worldometers.info/coronavirus/usa/utah/" xr:uid="{1DF31BEA-1F9E-469B-BF09-2C81DAD6D580}"/>
    <hyperlink ref="B8" r:id="rId32" display="https://www.worldometers.info/coronavirus/usa/connecticut/" xr:uid="{79234881-A31D-4BEB-BA42-0C2B2010D23F}"/>
    <hyperlink ref="B20" r:id="rId33" display="https://www.worldometers.info/coronavirus/usa/kentucky/" xr:uid="{BDD9796F-2ED7-41D4-BBCD-1B5DC42BF29C}"/>
    <hyperlink ref="B19" r:id="rId34" display="https://www.worldometers.info/coronavirus/usa/kansas/" xr:uid="{7884A424-D5AA-4F98-936D-0E206CACB3E1}"/>
    <hyperlink ref="B30" r:id="rId35" display="https://www.worldometers.info/coronavirus/usa/nebraska/" xr:uid="{BB94D1C9-5DA1-4665-82BE-6984391FB5B5}"/>
    <hyperlink ref="B15" r:id="rId36" display="https://www.worldometers.info/coronavirus/usa/idaho/" xr:uid="{FC6D5F0F-62BC-448C-8597-EF47A9192FC6}"/>
    <hyperlink ref="B40" r:id="rId37" display="https://www.worldometers.info/coronavirus/usa/oregon/" xr:uid="{5A4AF39B-1B3E-421F-BE10-19FBAD84F556}"/>
    <hyperlink ref="B34" r:id="rId38" display="https://www.worldometers.info/coronavirus/usa/new-mexico/" xr:uid="{ACE5D82A-4A14-49B8-88C2-19E96043483D}"/>
    <hyperlink ref="B43" r:id="rId39" display="https://www.worldometers.info/coronavirus/usa/rhode-island/" xr:uid="{5025364A-E7AB-4487-B87B-DA103D8E5FFB}"/>
    <hyperlink ref="B9" r:id="rId40" display="https://www.worldometers.info/coronavirus/usa/delaware/" xr:uid="{196152AE-F9ED-4099-A359-BB6E4CD9D139}"/>
    <hyperlink ref="B45" r:id="rId41" display="https://www.worldometers.info/coronavirus/usa/south-dakota/" xr:uid="{D784C076-FB35-461B-AB69-2AAD543B4E59}"/>
    <hyperlink ref="B10" r:id="rId42" display="https://www.worldometers.info/coronavirus/usa/district-of-columbia/" xr:uid="{474897E9-AD2F-4796-B3E5-0BD81118705E}"/>
    <hyperlink ref="B37" r:id="rId43" display="https://www.worldometers.info/coronavirus/usa/north-dakota/" xr:uid="{5B46B208-D616-4D9F-B8EB-450875BE714F}"/>
    <hyperlink ref="B52" r:id="rId44" display="https://www.worldometers.info/coronavirus/usa/west-virginia/" xr:uid="{3D7D3979-00BA-4C9F-96F2-90CA3B08B506}"/>
    <hyperlink ref="B14" r:id="rId45" display="https://www.worldometers.info/coronavirus/usa/hawaii/" xr:uid="{8E1E1CAF-669A-4AF4-8A6D-D1862ABCD71F}"/>
    <hyperlink ref="B29" r:id="rId46" display="https://www.worldometers.info/coronavirus/usa/montana/" xr:uid="{19986393-29BC-4530-9F27-35B4FC92B0D9}"/>
    <hyperlink ref="B32" r:id="rId47" display="https://www.worldometers.info/coronavirus/usa/new-hampshire/" xr:uid="{2F9CA8A6-48E7-40C2-BC15-1D01F3DB78F8}"/>
    <hyperlink ref="B3" r:id="rId48" display="https://www.worldometers.info/coronavirus/usa/alaska/" xr:uid="{56E56856-F763-426A-BCCD-E860731E47DA}"/>
    <hyperlink ref="B22" r:id="rId49" display="https://www.worldometers.info/coronavirus/usa/maine/" xr:uid="{20079DB0-F026-4695-A1F4-3954475686E1}"/>
    <hyperlink ref="B54" r:id="rId50" display="https://www.worldometers.info/coronavirus/usa/wyoming/" xr:uid="{F69BA5C3-FC4B-43F6-990F-C04E0A2C732B}"/>
    <hyperlink ref="B49" r:id="rId51" display="https://www.worldometers.info/coronavirus/usa/vermont/" xr:uid="{93165A72-BFC5-4F87-83F8-053AE83212A0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2020-09-06T11:42:18Z</dcterms:modified>
</cp:coreProperties>
</file>