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AC61E1D7-FD09-4E45-B10B-4EFE1FCC8425}" xr6:coauthVersionLast="45" xr6:coauthVersionMax="45" xr10:uidLastSave="{FB9FC858-1ADF-4C77-861E-0325475F5084}"/>
  <bookViews>
    <workbookView xWindow="11205" yWindow="-18645" windowWidth="25785" windowHeight="171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4" i="3" l="1"/>
  <c r="L46" i="3"/>
  <c r="L44" i="3"/>
  <c r="L21" i="3"/>
  <c r="L18" i="3"/>
  <c r="L8" i="3"/>
  <c r="L30" i="3"/>
  <c r="L39" i="3"/>
  <c r="L4" i="3"/>
  <c r="L34" i="3"/>
  <c r="L29" i="3"/>
  <c r="L33" i="3"/>
  <c r="L36" i="3"/>
  <c r="L55" i="3"/>
  <c r="L51" i="3"/>
  <c r="L40" i="3"/>
  <c r="L24" i="3"/>
  <c r="L14" i="3"/>
  <c r="L2" i="3"/>
  <c r="L50" i="3"/>
  <c r="L10" i="3"/>
  <c r="L16" i="3"/>
  <c r="L9" i="3"/>
  <c r="L37" i="3"/>
  <c r="L27" i="3"/>
  <c r="L6" i="3"/>
  <c r="L38" i="3"/>
  <c r="L57" i="3"/>
  <c r="L22" i="3"/>
  <c r="L47" i="3"/>
  <c r="L7" i="3"/>
  <c r="L49" i="3"/>
  <c r="L31" i="3"/>
  <c r="L35" i="3"/>
  <c r="L12" i="3"/>
  <c r="L23" i="3"/>
  <c r="L13" i="3"/>
  <c r="L5" i="3"/>
  <c r="L41" i="3"/>
  <c r="L25" i="3"/>
  <c r="L19" i="3"/>
  <c r="L28" i="3"/>
  <c r="L48" i="3"/>
  <c r="L32" i="3"/>
  <c r="L15" i="3"/>
  <c r="L53" i="3"/>
  <c r="L45" i="3"/>
  <c r="L56" i="3"/>
  <c r="L20" i="3"/>
  <c r="L42" i="3"/>
  <c r="L3" i="3"/>
  <c r="L17" i="3"/>
  <c r="L11" i="3"/>
  <c r="L43" i="3"/>
  <c r="M38" i="3" l="1"/>
  <c r="M30" i="3"/>
  <c r="M11" i="3"/>
  <c r="M22" i="3"/>
  <c r="M32" i="3"/>
  <c r="M17" i="3"/>
  <c r="M41" i="3"/>
  <c r="M44" i="3"/>
  <c r="M4" i="3"/>
  <c r="M15" i="3"/>
  <c r="M23" i="3"/>
  <c r="M33" i="3"/>
  <c r="M28" i="3"/>
  <c r="M27" i="3"/>
  <c r="M26" i="3"/>
  <c r="M53" i="3"/>
  <c r="M14" i="3"/>
  <c r="M48" i="3"/>
  <c r="M24" i="3"/>
  <c r="M55" i="3"/>
  <c r="M46" i="3"/>
  <c r="M12" i="3"/>
  <c r="M47" i="3"/>
  <c r="M5" i="3"/>
  <c r="M49" i="3"/>
  <c r="M56" i="3"/>
  <c r="M9" i="3"/>
  <c r="M31" i="3"/>
  <c r="M37" i="3"/>
  <c r="M35" i="3"/>
  <c r="M20" i="3"/>
  <c r="M51" i="3"/>
  <c r="M21" i="3"/>
  <c r="M3" i="3"/>
  <c r="M34" i="3"/>
  <c r="M19" i="3"/>
  <c r="M2" i="3"/>
  <c r="M36" i="3"/>
  <c r="M25" i="3"/>
  <c r="M50" i="3"/>
  <c r="M54" i="3"/>
  <c r="M57" i="3"/>
  <c r="M10" i="3"/>
  <c r="M43" i="3"/>
  <c r="M39" i="3"/>
  <c r="M8" i="3"/>
  <c r="M45" i="3"/>
  <c r="M42" i="3"/>
  <c r="M29" i="3"/>
  <c r="M18" i="3"/>
  <c r="M13" i="3"/>
  <c r="M7" i="3"/>
  <c r="M40" i="3"/>
  <c r="M16" i="3"/>
  <c r="M6" i="3"/>
  <c r="M52" i="3" l="1"/>
  <c r="L26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<sst xmlns="http://schemas.openxmlformats.org/spreadsheetml/2006/main" count="322" uniqueCount="101">
  <si>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</si>
  <si>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</si>
  <si>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</si>
  <si>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</si>
  <si>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</si>
  <si>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</si>
  <si>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</si>
  <si>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</si>
  <si>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</si>
  <si>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</si>
  <si>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</si>
  <si>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</si>
  <si>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</si>
  <si>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</si>
  <si>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</si>
  <si>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</si>
  <si>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</si>
  <si>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</si>
  <si>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</si>
  <si>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</si>
  <si>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</si>
  <si>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</si>
  <si>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</si>
  <si>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</si>
  <si>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</si>
  <si>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</si>
  <si>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</si>
  <si>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</si>
  <si>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</si>
  <si>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</si>
  <si>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</si>
  <si>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</si>
  <si>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</si>
  <si>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</si>
  <si>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</si>
  <si>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</si>
  <si>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</si>
  <si>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</si>
  <si>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</si>
  <si>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</si>
  <si>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</si>
  <si>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</si>
  <si>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</si>
  <si>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</si>
  <si>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</si>
  <si>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</si>
  <si>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</si>
  <si>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</si>
  <si>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</si>
  <si>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</si>
  <si>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</si>
  <si>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</si>
  <si>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</si>
  <si>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</si>
  <si>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</si>
  <si>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</si>
  <si>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</si>
  <si>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</si>
  <si>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</si>
  <si>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</si>
  <si>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</si>
  <si>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</si>
  <si>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</si>
  <si>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</si>
  <si>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</si>
  <si>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</si>
  <si>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</si>
  <si>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</si>
  <si>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</si>
  <si>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</si>
  <si>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</si>
  <si>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</si>
  <si>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</si>
  <si>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</si>
  <si>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</si>
  <si>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</si>
  <si>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</si>
  <si>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</si>
  <si>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</si>
  <si>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</si>
  <si>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</si>
  <si>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</si>
  <si>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</si>
  <si>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</si>
  <si>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</si>
  <si>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</si>
  <si>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</si>
  <si>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</si>
  <si>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</si>
  <si>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</si>
  <si>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</si>
  <si>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</si>
  <si>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</si>
  <si>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</si>
  <si>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</si>
  <si>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</si>
  <si>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</si>
  <si>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</si>
  <si>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</si>
  <si>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Veteran Affairs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</si>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</sst>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  <font>
      <sz val="8"/>
      <color rgb="FF00B5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0" fontId="13" fillId="2" borderId="7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26" workbookViewId="0">
      <selection activeCell="A5" sqref="A5:J60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56" t="s">
        <v>68</v>
      </c>
      <c r="L1" s="56"/>
      <c r="M1" s="56"/>
      <c r="N1" s="6">
        <v>1.4999999999999999E-2</v>
      </c>
      <c r="O1" s="6"/>
      <c r="P1" s="57" t="s">
        <v>77</v>
      </c>
      <c r="Q1" s="57"/>
      <c r="R1" s="57"/>
      <c r="S1" s="57"/>
      <c r="T1" s="57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306158</v>
      </c>
      <c r="C5" s="2"/>
      <c r="D5" s="1">
        <v>23474</v>
      </c>
      <c r="E5" s="2"/>
      <c r="F5" s="1">
        <v>234511</v>
      </c>
      <c r="G5" s="1">
        <v>15606</v>
      </c>
      <c r="H5" s="1">
        <v>1197</v>
      </c>
      <c r="I5" s="1">
        <v>872481</v>
      </c>
      <c r="J5" s="1">
        <v>44472</v>
      </c>
      <c r="K5" s="7"/>
      <c r="L5" s="26">
        <f t="shared" ref="L5:L35" si="0">D5/B5</f>
        <v>7.6672829062118253E-2</v>
      </c>
      <c r="M5" s="4">
        <f t="shared" ref="M5:M35" si="1">D5/$N$1</f>
        <v>1564933.3333333335</v>
      </c>
      <c r="N5" s="5">
        <f t="shared" ref="N5:N35" si="2">ABS(F5-M5)/M5</f>
        <v>0.85014633211212409</v>
      </c>
      <c r="O5" s="5"/>
      <c r="P5" s="22">
        <f t="shared" ref="P5:P35" si="3">$P$2*$M5</f>
        <v>234740.00000000003</v>
      </c>
      <c r="Q5" s="22">
        <f t="shared" ref="Q5:Q35" si="4">$Q$2*$M5</f>
        <v>938960.00000000012</v>
      </c>
      <c r="R5" s="22">
        <f t="shared" ref="R5:R35" si="5">$R$2*$M5</f>
        <v>391233.33333333337</v>
      </c>
      <c r="S5" s="22">
        <f t="shared" ref="S5:S35" si="6">$S$2*$M5</f>
        <v>195616.66666666669</v>
      </c>
      <c r="T5" s="22">
        <f t="shared" ref="T5:T35" si="7">$T$2*$M5</f>
        <v>23474</v>
      </c>
      <c r="U5" s="19">
        <f t="shared" ref="U5:U35" si="8">M5-T5</f>
        <v>1541459.3333333335</v>
      </c>
    </row>
    <row r="6" spans="1:21" ht="15" thickBot="1" x14ac:dyDescent="0.4">
      <c r="A6" s="3" t="s">
        <v>8</v>
      </c>
      <c r="B6" s="1">
        <v>116264</v>
      </c>
      <c r="C6" s="2"/>
      <c r="D6" s="1">
        <v>6770</v>
      </c>
      <c r="E6" s="2"/>
      <c r="F6" s="1">
        <v>108223</v>
      </c>
      <c r="G6" s="1">
        <v>13090</v>
      </c>
      <c r="H6" s="2">
        <v>762</v>
      </c>
      <c r="I6" s="1">
        <v>240246</v>
      </c>
      <c r="J6" s="1">
        <v>27049</v>
      </c>
      <c r="K6" s="7"/>
      <c r="L6" s="26">
        <f t="shared" si="0"/>
        <v>5.8229546549232777E-2</v>
      </c>
      <c r="M6" s="4">
        <f t="shared" si="1"/>
        <v>451333.33333333337</v>
      </c>
      <c r="N6" s="5">
        <f t="shared" si="2"/>
        <v>0.76021491875923197</v>
      </c>
      <c r="O6" s="5"/>
      <c r="P6" s="22">
        <f t="shared" si="3"/>
        <v>67700</v>
      </c>
      <c r="Q6" s="22">
        <f t="shared" si="4"/>
        <v>270800</v>
      </c>
      <c r="R6" s="22">
        <f t="shared" si="5"/>
        <v>112833.33333333334</v>
      </c>
      <c r="S6" s="22">
        <f t="shared" si="6"/>
        <v>56416.666666666672</v>
      </c>
      <c r="T6" s="22">
        <f t="shared" si="7"/>
        <v>6770</v>
      </c>
      <c r="U6" s="19">
        <f t="shared" si="8"/>
        <v>444563.33333333337</v>
      </c>
    </row>
    <row r="7" spans="1:21" ht="15" thickBot="1" x14ac:dyDescent="0.4">
      <c r="A7" s="3" t="s">
        <v>17</v>
      </c>
      <c r="B7" s="1">
        <v>60265</v>
      </c>
      <c r="C7" s="2"/>
      <c r="D7" s="1">
        <v>3405</v>
      </c>
      <c r="E7" s="2"/>
      <c r="F7" s="1">
        <v>48742</v>
      </c>
      <c r="G7" s="1">
        <v>8823</v>
      </c>
      <c r="H7" s="2">
        <v>499</v>
      </c>
      <c r="I7" s="1">
        <v>265618</v>
      </c>
      <c r="J7" s="1">
        <v>38889</v>
      </c>
      <c r="K7" s="7"/>
      <c r="L7" s="26">
        <f t="shared" si="0"/>
        <v>5.6500456317929146E-2</v>
      </c>
      <c r="M7" s="4">
        <f t="shared" si="1"/>
        <v>227000</v>
      </c>
      <c r="N7" s="5">
        <f t="shared" si="2"/>
        <v>0.78527753303964754</v>
      </c>
      <c r="O7" s="5"/>
      <c r="P7" s="22">
        <f t="shared" si="3"/>
        <v>34050</v>
      </c>
      <c r="Q7" s="22">
        <f t="shared" si="4"/>
        <v>136200</v>
      </c>
      <c r="R7" s="22">
        <f t="shared" si="5"/>
        <v>56750</v>
      </c>
      <c r="S7" s="22">
        <f t="shared" si="6"/>
        <v>28375</v>
      </c>
      <c r="T7" s="22">
        <f t="shared" si="7"/>
        <v>3405</v>
      </c>
      <c r="U7" s="19">
        <f t="shared" si="8"/>
        <v>223595</v>
      </c>
    </row>
    <row r="8" spans="1:21" ht="15" thickBot="1" x14ac:dyDescent="0.4">
      <c r="A8" s="3" t="s">
        <v>12</v>
      </c>
      <c r="B8" s="1">
        <v>50355</v>
      </c>
      <c r="C8" s="2"/>
      <c r="D8" s="1">
        <v>2215</v>
      </c>
      <c r="E8" s="2"/>
      <c r="F8" s="1">
        <v>47534</v>
      </c>
      <c r="G8" s="1">
        <v>3927</v>
      </c>
      <c r="H8" s="2">
        <v>173</v>
      </c>
      <c r="I8" s="1">
        <v>256667</v>
      </c>
      <c r="J8" s="1">
        <v>20018</v>
      </c>
      <c r="K8" s="7"/>
      <c r="L8" s="26">
        <f t="shared" si="0"/>
        <v>4.398768741932281E-2</v>
      </c>
      <c r="M8" s="4">
        <f t="shared" si="1"/>
        <v>147666.66666666669</v>
      </c>
      <c r="N8" s="5">
        <f t="shared" si="2"/>
        <v>0.67809932279909713</v>
      </c>
      <c r="O8" s="5"/>
      <c r="P8" s="22">
        <f t="shared" si="3"/>
        <v>22150.000000000004</v>
      </c>
      <c r="Q8" s="22">
        <f t="shared" si="4"/>
        <v>88600.000000000015</v>
      </c>
      <c r="R8" s="22">
        <f t="shared" si="5"/>
        <v>36916.666666666672</v>
      </c>
      <c r="S8" s="22">
        <f t="shared" si="6"/>
        <v>18458.333333333336</v>
      </c>
      <c r="T8" s="22">
        <f t="shared" si="7"/>
        <v>2215</v>
      </c>
      <c r="U8" s="19">
        <f t="shared" si="8"/>
        <v>145451.66666666669</v>
      </c>
    </row>
    <row r="9" spans="1:21" ht="15" thickBot="1" x14ac:dyDescent="0.4">
      <c r="A9" s="3" t="s">
        <v>10</v>
      </c>
      <c r="B9" s="1">
        <v>48746</v>
      </c>
      <c r="C9" s="58">
        <v>181</v>
      </c>
      <c r="D9" s="1">
        <v>1944</v>
      </c>
      <c r="E9" s="59">
        <v>5</v>
      </c>
      <c r="F9" s="1">
        <v>43465</v>
      </c>
      <c r="G9" s="1">
        <v>1245</v>
      </c>
      <c r="H9" s="2">
        <v>50</v>
      </c>
      <c r="I9" s="1">
        <v>603139</v>
      </c>
      <c r="J9" s="1">
        <v>15406</v>
      </c>
      <c r="K9" s="7"/>
      <c r="L9" s="26">
        <f t="shared" si="0"/>
        <v>3.9880195298075738E-2</v>
      </c>
      <c r="M9" s="4">
        <f t="shared" si="1"/>
        <v>129600</v>
      </c>
      <c r="N9" s="5">
        <f t="shared" si="2"/>
        <v>0.66462191358024691</v>
      </c>
      <c r="O9" s="5"/>
      <c r="P9" s="22">
        <f t="shared" si="3"/>
        <v>19440</v>
      </c>
      <c r="Q9" s="22">
        <f t="shared" si="4"/>
        <v>77760</v>
      </c>
      <c r="R9" s="22">
        <f t="shared" si="5"/>
        <v>32400</v>
      </c>
      <c r="S9" s="22">
        <f t="shared" si="6"/>
        <v>16200</v>
      </c>
      <c r="T9" s="22">
        <f t="shared" si="7"/>
        <v>1944</v>
      </c>
      <c r="U9" s="19">
        <f t="shared" si="8"/>
        <v>127656</v>
      </c>
    </row>
    <row r="10" spans="1:21" ht="15" thickBot="1" x14ac:dyDescent="0.4">
      <c r="A10" s="3" t="s">
        <v>19</v>
      </c>
      <c r="B10" s="1">
        <v>45865</v>
      </c>
      <c r="C10" s="58">
        <v>137</v>
      </c>
      <c r="D10" s="1">
        <v>2354</v>
      </c>
      <c r="E10" s="2"/>
      <c r="F10" s="1">
        <v>42746</v>
      </c>
      <c r="G10" s="1">
        <v>3586</v>
      </c>
      <c r="H10" s="2">
        <v>184</v>
      </c>
      <c r="I10" s="1">
        <v>214884</v>
      </c>
      <c r="J10" s="1">
        <v>16799</v>
      </c>
      <c r="K10" s="7"/>
      <c r="L10" s="26">
        <f t="shared" si="0"/>
        <v>5.1324539409135506E-2</v>
      </c>
      <c r="M10" s="4">
        <f t="shared" si="1"/>
        <v>156933.33333333334</v>
      </c>
      <c r="N10" s="5">
        <f t="shared" si="2"/>
        <v>0.72761682242990655</v>
      </c>
      <c r="O10" s="5"/>
      <c r="P10" s="22">
        <f t="shared" si="3"/>
        <v>23540</v>
      </c>
      <c r="Q10" s="22">
        <f t="shared" si="4"/>
        <v>94160</v>
      </c>
      <c r="R10" s="22">
        <f t="shared" si="5"/>
        <v>39233.333333333336</v>
      </c>
      <c r="S10" s="22">
        <f t="shared" si="6"/>
        <v>19616.666666666668</v>
      </c>
      <c r="T10" s="22">
        <f t="shared" si="7"/>
        <v>2354</v>
      </c>
      <c r="U10" s="19">
        <f t="shared" si="8"/>
        <v>154579.33333333334</v>
      </c>
    </row>
    <row r="11" spans="1:21" ht="15" thickBot="1" x14ac:dyDescent="0.4">
      <c r="A11" s="3" t="s">
        <v>11</v>
      </c>
      <c r="B11" s="1">
        <v>40399</v>
      </c>
      <c r="C11" s="2"/>
      <c r="D11" s="1">
        <v>3670</v>
      </c>
      <c r="E11" s="2"/>
      <c r="F11" s="1">
        <v>28387</v>
      </c>
      <c r="G11" s="1">
        <v>4057</v>
      </c>
      <c r="H11" s="2">
        <v>369</v>
      </c>
      <c r="I11" s="1">
        <v>177228</v>
      </c>
      <c r="J11" s="1">
        <v>17798</v>
      </c>
      <c r="K11" s="7"/>
      <c r="L11" s="26">
        <f t="shared" si="0"/>
        <v>9.084383276813783E-2</v>
      </c>
      <c r="M11" s="4">
        <f t="shared" si="1"/>
        <v>244666.66666666669</v>
      </c>
      <c r="N11" s="5">
        <f t="shared" si="2"/>
        <v>0.88397683923705728</v>
      </c>
      <c r="O11" s="5"/>
      <c r="P11" s="22">
        <f t="shared" si="3"/>
        <v>36700</v>
      </c>
      <c r="Q11" s="22">
        <f t="shared" si="4"/>
        <v>146800</v>
      </c>
      <c r="R11" s="22">
        <f t="shared" si="5"/>
        <v>61166.666666666672</v>
      </c>
      <c r="S11" s="22">
        <f t="shared" si="6"/>
        <v>30583.333333333336</v>
      </c>
      <c r="T11" s="22">
        <f t="shared" si="7"/>
        <v>3670</v>
      </c>
      <c r="U11" s="19">
        <f t="shared" si="8"/>
        <v>240996.66666666669</v>
      </c>
    </row>
    <row r="12" spans="1:21" ht="15" thickBot="1" x14ac:dyDescent="0.4">
      <c r="A12" s="3" t="s">
        <v>13</v>
      </c>
      <c r="B12" s="1">
        <v>33193</v>
      </c>
      <c r="C12" s="2"/>
      <c r="D12" s="1">
        <v>1218</v>
      </c>
      <c r="E12" s="2"/>
      <c r="F12" s="1">
        <v>31289</v>
      </c>
      <c r="G12" s="1">
        <v>1611</v>
      </c>
      <c r="H12" s="2">
        <v>59</v>
      </c>
      <c r="I12" s="1">
        <v>375300</v>
      </c>
      <c r="J12" s="1">
        <v>18220</v>
      </c>
      <c r="K12" s="7"/>
      <c r="L12" s="26">
        <f t="shared" si="0"/>
        <v>3.6694483776699906E-2</v>
      </c>
      <c r="M12" s="4">
        <f t="shared" si="1"/>
        <v>81200</v>
      </c>
      <c r="N12" s="5">
        <f t="shared" si="2"/>
        <v>0.61466748768472912</v>
      </c>
      <c r="O12" s="5"/>
      <c r="P12" s="22">
        <f t="shared" si="3"/>
        <v>12180</v>
      </c>
      <c r="Q12" s="22">
        <f t="shared" si="4"/>
        <v>48720</v>
      </c>
      <c r="R12" s="22">
        <f t="shared" si="5"/>
        <v>20300</v>
      </c>
      <c r="S12" s="22">
        <f t="shared" si="6"/>
        <v>10150</v>
      </c>
      <c r="T12" s="22">
        <f t="shared" si="7"/>
        <v>1218</v>
      </c>
      <c r="U12" s="19">
        <f t="shared" si="8"/>
        <v>79982</v>
      </c>
    </row>
    <row r="13" spans="1:21" ht="15" thickBot="1" x14ac:dyDescent="0.4">
      <c r="A13" s="3" t="s">
        <v>14</v>
      </c>
      <c r="B13" s="1">
        <v>27660</v>
      </c>
      <c r="C13" s="2"/>
      <c r="D13" s="1">
        <v>1845</v>
      </c>
      <c r="E13" s="2"/>
      <c r="F13" s="1">
        <v>8512</v>
      </c>
      <c r="G13" s="1">
        <v>5931</v>
      </c>
      <c r="H13" s="2">
        <v>396</v>
      </c>
      <c r="I13" s="1">
        <v>156568</v>
      </c>
      <c r="J13" s="1">
        <v>33572</v>
      </c>
      <c r="K13" s="7"/>
      <c r="L13" s="26">
        <f t="shared" si="0"/>
        <v>6.6702819956616047E-2</v>
      </c>
      <c r="M13" s="4">
        <f t="shared" si="1"/>
        <v>123000</v>
      </c>
      <c r="N13" s="5">
        <f t="shared" si="2"/>
        <v>0.93079674796747969</v>
      </c>
      <c r="O13" s="5"/>
      <c r="P13" s="22">
        <f t="shared" si="3"/>
        <v>18450</v>
      </c>
      <c r="Q13" s="22">
        <f t="shared" si="4"/>
        <v>73800</v>
      </c>
      <c r="R13" s="22">
        <f t="shared" si="5"/>
        <v>30750</v>
      </c>
      <c r="S13" s="22">
        <f t="shared" si="6"/>
        <v>15375</v>
      </c>
      <c r="T13" s="22">
        <f t="shared" si="7"/>
        <v>1845</v>
      </c>
      <c r="U13" s="19">
        <f t="shared" si="8"/>
        <v>121155</v>
      </c>
    </row>
    <row r="14" spans="1:21" ht="15" thickBot="1" x14ac:dyDescent="0.4">
      <c r="A14" s="3" t="s">
        <v>15</v>
      </c>
      <c r="B14" s="1">
        <v>27566</v>
      </c>
      <c r="C14" s="2"/>
      <c r="D14" s="2">
        <v>749</v>
      </c>
      <c r="E14" s="2"/>
      <c r="F14" s="1">
        <v>15031</v>
      </c>
      <c r="G14" s="2">
        <v>989</v>
      </c>
      <c r="H14" s="2">
        <v>27</v>
      </c>
      <c r="I14" s="1">
        <v>300384</v>
      </c>
      <c r="J14" s="1">
        <v>10772</v>
      </c>
      <c r="K14" s="7"/>
      <c r="L14" s="26">
        <f t="shared" si="0"/>
        <v>2.717115286947689E-2</v>
      </c>
      <c r="M14" s="4">
        <f t="shared" si="1"/>
        <v>49933.333333333336</v>
      </c>
      <c r="N14" s="5">
        <f t="shared" si="2"/>
        <v>0.69897863818424566</v>
      </c>
      <c r="O14" s="5"/>
      <c r="P14" s="22">
        <f t="shared" si="3"/>
        <v>7490</v>
      </c>
      <c r="Q14" s="22">
        <f t="shared" si="4"/>
        <v>29960</v>
      </c>
      <c r="R14" s="22">
        <f t="shared" si="5"/>
        <v>12483.333333333334</v>
      </c>
      <c r="S14" s="22">
        <f t="shared" si="6"/>
        <v>6241.666666666667</v>
      </c>
      <c r="T14" s="22">
        <f t="shared" si="7"/>
        <v>749</v>
      </c>
      <c r="U14" s="19">
        <f t="shared" si="8"/>
        <v>49184.333333333336</v>
      </c>
    </row>
    <row r="15" spans="1:21" ht="15" thickBot="1" x14ac:dyDescent="0.4">
      <c r="A15" s="3" t="s">
        <v>23</v>
      </c>
      <c r="B15" s="1">
        <v>26767</v>
      </c>
      <c r="C15" s="2"/>
      <c r="D15" s="1">
        <v>2168</v>
      </c>
      <c r="E15" s="2"/>
      <c r="F15" s="1">
        <v>24534</v>
      </c>
      <c r="G15" s="1">
        <v>7474</v>
      </c>
      <c r="H15" s="2">
        <v>605</v>
      </c>
      <c r="I15" s="1">
        <v>94818</v>
      </c>
      <c r="J15" s="1">
        <v>26474</v>
      </c>
      <c r="K15" s="7"/>
      <c r="L15" s="26">
        <f t="shared" si="0"/>
        <v>8.0995255351739084E-2</v>
      </c>
      <c r="M15" s="4">
        <f t="shared" si="1"/>
        <v>144533.33333333334</v>
      </c>
      <c r="N15" s="5">
        <f t="shared" si="2"/>
        <v>0.83025369003690042</v>
      </c>
      <c r="O15" s="5"/>
      <c r="P15" s="22">
        <f t="shared" si="3"/>
        <v>21680</v>
      </c>
      <c r="Q15" s="22">
        <f t="shared" si="4"/>
        <v>86720</v>
      </c>
      <c r="R15" s="22">
        <f t="shared" si="5"/>
        <v>36133.333333333336</v>
      </c>
      <c r="S15" s="22">
        <f t="shared" si="6"/>
        <v>18066.666666666668</v>
      </c>
      <c r="T15" s="22">
        <f t="shared" si="7"/>
        <v>2168</v>
      </c>
      <c r="U15" s="19">
        <f t="shared" si="8"/>
        <v>142365.33333333334</v>
      </c>
    </row>
    <row r="16" spans="1:21" ht="15" thickBot="1" x14ac:dyDescent="0.4">
      <c r="A16" s="3" t="s">
        <v>16</v>
      </c>
      <c r="B16" s="1">
        <v>25690</v>
      </c>
      <c r="C16" s="58">
        <v>39</v>
      </c>
      <c r="D16" s="1">
        <v>1099</v>
      </c>
      <c r="E16" s="59">
        <v>1</v>
      </c>
      <c r="F16" s="1">
        <v>24560</v>
      </c>
      <c r="G16" s="1">
        <v>2495</v>
      </c>
      <c r="H16" s="2">
        <v>107</v>
      </c>
      <c r="I16" s="1">
        <v>143790</v>
      </c>
      <c r="J16" s="1">
        <v>13964</v>
      </c>
      <c r="K16" s="8"/>
      <c r="L16" s="26">
        <f t="shared" si="0"/>
        <v>4.2779291553133515E-2</v>
      </c>
      <c r="M16" s="4">
        <f t="shared" si="1"/>
        <v>73266.666666666672</v>
      </c>
      <c r="N16" s="5">
        <f t="shared" si="2"/>
        <v>0.66478616924476797</v>
      </c>
      <c r="O16" s="5"/>
      <c r="P16" s="22">
        <f t="shared" si="3"/>
        <v>10990</v>
      </c>
      <c r="Q16" s="22">
        <f t="shared" si="4"/>
        <v>43960</v>
      </c>
      <c r="R16" s="22">
        <f t="shared" si="5"/>
        <v>18316.666666666668</v>
      </c>
      <c r="S16" s="22">
        <f t="shared" si="6"/>
        <v>9158.3333333333339</v>
      </c>
      <c r="T16" s="22">
        <f t="shared" si="7"/>
        <v>1099</v>
      </c>
      <c r="U16" s="19">
        <f t="shared" si="8"/>
        <v>72167.666666666672</v>
      </c>
    </row>
    <row r="17" spans="1:21" ht="15" thickBot="1" x14ac:dyDescent="0.4">
      <c r="A17" s="3" t="s">
        <v>26</v>
      </c>
      <c r="B17" s="1">
        <v>20849</v>
      </c>
      <c r="C17" s="2"/>
      <c r="D17" s="1">
        <v>1078</v>
      </c>
      <c r="E17" s="2"/>
      <c r="F17" s="1">
        <v>18508</v>
      </c>
      <c r="G17" s="1">
        <v>3473</v>
      </c>
      <c r="H17" s="2">
        <v>180</v>
      </c>
      <c r="I17" s="1">
        <v>110929</v>
      </c>
      <c r="J17" s="1">
        <v>18478</v>
      </c>
      <c r="K17" s="8"/>
      <c r="L17" s="26">
        <f t="shared" si="0"/>
        <v>5.170511775145091E-2</v>
      </c>
      <c r="M17" s="4">
        <f t="shared" si="1"/>
        <v>71866.666666666672</v>
      </c>
      <c r="N17" s="5">
        <f t="shared" si="2"/>
        <v>0.7424675324675325</v>
      </c>
      <c r="O17" s="5"/>
      <c r="P17" s="22">
        <f t="shared" si="3"/>
        <v>10780</v>
      </c>
      <c r="Q17" s="22">
        <f t="shared" si="4"/>
        <v>43120</v>
      </c>
      <c r="R17" s="22">
        <f t="shared" si="5"/>
        <v>17966.666666666668</v>
      </c>
      <c r="S17" s="22">
        <f t="shared" si="6"/>
        <v>8983.3333333333339</v>
      </c>
      <c r="T17" s="22">
        <f t="shared" si="7"/>
        <v>1078</v>
      </c>
      <c r="U17" s="19">
        <f t="shared" si="8"/>
        <v>70788.666666666672</v>
      </c>
    </row>
    <row r="18" spans="1:21" ht="15" thickBot="1" x14ac:dyDescent="0.4">
      <c r="A18" s="3" t="s">
        <v>21</v>
      </c>
      <c r="B18" s="1">
        <v>17303</v>
      </c>
      <c r="C18" s="2"/>
      <c r="D18" s="2">
        <v>937</v>
      </c>
      <c r="E18" s="2"/>
      <c r="F18" s="1">
        <v>16246</v>
      </c>
      <c r="G18" s="1">
        <v>1486</v>
      </c>
      <c r="H18" s="2">
        <v>80</v>
      </c>
      <c r="I18" s="1">
        <v>128206</v>
      </c>
      <c r="J18" s="1">
        <v>11012</v>
      </c>
      <c r="K18" s="7"/>
      <c r="L18" s="26">
        <f t="shared" si="0"/>
        <v>5.4152459111136794E-2</v>
      </c>
      <c r="M18" s="4">
        <f t="shared" si="1"/>
        <v>62466.666666666672</v>
      </c>
      <c r="N18" s="5">
        <f t="shared" si="2"/>
        <v>0.73992529348986125</v>
      </c>
      <c r="O18" s="5"/>
      <c r="P18" s="22">
        <f t="shared" si="3"/>
        <v>9370</v>
      </c>
      <c r="Q18" s="22">
        <f t="shared" si="4"/>
        <v>37480</v>
      </c>
      <c r="R18" s="22">
        <f t="shared" si="5"/>
        <v>15616.666666666668</v>
      </c>
      <c r="S18" s="22">
        <f t="shared" si="6"/>
        <v>7808.3333333333339</v>
      </c>
      <c r="T18" s="22">
        <f t="shared" si="7"/>
        <v>937</v>
      </c>
      <c r="U18" s="19">
        <f t="shared" si="8"/>
        <v>61529.666666666672</v>
      </c>
    </row>
    <row r="19" spans="1:21" ht="15" thickBot="1" x14ac:dyDescent="0.4">
      <c r="A19" s="3" t="s">
        <v>27</v>
      </c>
      <c r="B19" s="1">
        <v>17182</v>
      </c>
      <c r="C19" s="2"/>
      <c r="D19" s="1">
        <v>1065</v>
      </c>
      <c r="E19" s="2"/>
      <c r="F19" s="1">
        <v>16103</v>
      </c>
      <c r="G19" s="1">
        <v>2589</v>
      </c>
      <c r="H19" s="2">
        <v>160</v>
      </c>
      <c r="I19" s="1">
        <v>91550</v>
      </c>
      <c r="J19" s="1">
        <v>13793</v>
      </c>
      <c r="K19" s="7"/>
      <c r="L19" s="26">
        <f t="shared" si="0"/>
        <v>6.1983471074380167E-2</v>
      </c>
      <c r="M19" s="4">
        <f t="shared" si="1"/>
        <v>71000</v>
      </c>
      <c r="N19" s="5">
        <f t="shared" si="2"/>
        <v>0.77319718309859153</v>
      </c>
      <c r="O19" s="5"/>
      <c r="P19" s="22">
        <f t="shared" si="3"/>
        <v>10650</v>
      </c>
      <c r="Q19" s="22">
        <f t="shared" si="4"/>
        <v>42600</v>
      </c>
      <c r="R19" s="22">
        <f t="shared" si="5"/>
        <v>17750</v>
      </c>
      <c r="S19" s="22">
        <f t="shared" si="6"/>
        <v>8875</v>
      </c>
      <c r="T19" s="22">
        <f t="shared" si="7"/>
        <v>1065</v>
      </c>
      <c r="U19" s="19">
        <f t="shared" si="8"/>
        <v>69935</v>
      </c>
    </row>
    <row r="20" spans="1:21" ht="15" thickBot="1" x14ac:dyDescent="0.4">
      <c r="A20" s="3" t="s">
        <v>29</v>
      </c>
      <c r="B20" s="1">
        <v>14961</v>
      </c>
      <c r="C20" s="2"/>
      <c r="D20" s="2">
        <v>522</v>
      </c>
      <c r="E20" s="2"/>
      <c r="F20" s="1">
        <v>12397</v>
      </c>
      <c r="G20" s="1">
        <v>1778</v>
      </c>
      <c r="H20" s="2">
        <v>62</v>
      </c>
      <c r="I20" s="1">
        <v>85307</v>
      </c>
      <c r="J20" s="1">
        <v>10139</v>
      </c>
      <c r="K20" s="7"/>
      <c r="L20" s="26">
        <f t="shared" si="0"/>
        <v>3.4890715861239222E-2</v>
      </c>
      <c r="M20" s="4">
        <f t="shared" si="1"/>
        <v>34800</v>
      </c>
      <c r="N20" s="5">
        <f t="shared" si="2"/>
        <v>0.64376436781609192</v>
      </c>
      <c r="O20" s="5"/>
      <c r="P20" s="22">
        <f t="shared" si="3"/>
        <v>5220</v>
      </c>
      <c r="Q20" s="22">
        <f t="shared" si="4"/>
        <v>20880</v>
      </c>
      <c r="R20" s="22">
        <f t="shared" si="5"/>
        <v>8700</v>
      </c>
      <c r="S20" s="22">
        <f t="shared" si="6"/>
        <v>4350</v>
      </c>
      <c r="T20" s="22">
        <f t="shared" si="7"/>
        <v>522</v>
      </c>
      <c r="U20" s="19">
        <f t="shared" si="8"/>
        <v>34278</v>
      </c>
    </row>
    <row r="21" spans="1:21" ht="15" thickBot="1" x14ac:dyDescent="0.4">
      <c r="A21" s="3" t="s">
        <v>18</v>
      </c>
      <c r="B21" s="1">
        <v>14758</v>
      </c>
      <c r="C21" s="2"/>
      <c r="D21" s="2">
        <v>766</v>
      </c>
      <c r="E21" s="2"/>
      <c r="F21" s="1">
        <v>13433</v>
      </c>
      <c r="G21" s="1">
        <v>2668</v>
      </c>
      <c r="H21" s="2">
        <v>138</v>
      </c>
      <c r="I21" s="1">
        <v>69449</v>
      </c>
      <c r="J21" s="1">
        <v>12556</v>
      </c>
      <c r="K21" s="8"/>
      <c r="L21" s="26">
        <f t="shared" si="0"/>
        <v>5.1904052039571755E-2</v>
      </c>
      <c r="M21" s="4">
        <f t="shared" si="1"/>
        <v>51066.666666666672</v>
      </c>
      <c r="N21" s="5">
        <f t="shared" si="2"/>
        <v>0.7369516971279374</v>
      </c>
      <c r="O21" s="5"/>
      <c r="P21" s="22">
        <f t="shared" si="3"/>
        <v>7660</v>
      </c>
      <c r="Q21" s="22">
        <f t="shared" si="4"/>
        <v>30640</v>
      </c>
      <c r="R21" s="22">
        <f t="shared" si="5"/>
        <v>12766.666666666668</v>
      </c>
      <c r="S21" s="22">
        <f t="shared" si="6"/>
        <v>6383.3333333333339</v>
      </c>
      <c r="T21" s="22">
        <f t="shared" si="7"/>
        <v>766</v>
      </c>
      <c r="U21" s="19">
        <f t="shared" si="8"/>
        <v>50300.666666666672</v>
      </c>
    </row>
    <row r="22" spans="1:21" ht="15" thickBot="1" x14ac:dyDescent="0.4">
      <c r="A22" s="3" t="s">
        <v>9</v>
      </c>
      <c r="B22" s="1">
        <v>14070</v>
      </c>
      <c r="C22" s="2"/>
      <c r="D22" s="2">
        <v>801</v>
      </c>
      <c r="E22" s="2"/>
      <c r="F22" s="1">
        <v>11418</v>
      </c>
      <c r="G22" s="1">
        <v>1929</v>
      </c>
      <c r="H22" s="2">
        <v>110</v>
      </c>
      <c r="I22" s="1">
        <v>187800</v>
      </c>
      <c r="J22" s="1">
        <v>25746</v>
      </c>
      <c r="K22" s="7"/>
      <c r="L22" s="26">
        <f t="shared" si="0"/>
        <v>5.6929637526652449E-2</v>
      </c>
      <c r="M22" s="4">
        <f t="shared" si="1"/>
        <v>53400</v>
      </c>
      <c r="N22" s="5">
        <f t="shared" si="2"/>
        <v>0.78617977528089888</v>
      </c>
      <c r="O22" s="5"/>
      <c r="P22" s="22">
        <f t="shared" si="3"/>
        <v>8010</v>
      </c>
      <c r="Q22" s="22">
        <f t="shared" si="4"/>
        <v>32040</v>
      </c>
      <c r="R22" s="22">
        <f t="shared" si="5"/>
        <v>13350</v>
      </c>
      <c r="S22" s="22">
        <f t="shared" si="6"/>
        <v>6675</v>
      </c>
      <c r="T22" s="22">
        <f t="shared" si="7"/>
        <v>801</v>
      </c>
      <c r="U22" s="19">
        <f t="shared" si="8"/>
        <v>52599</v>
      </c>
    </row>
    <row r="23" spans="1:21" ht="15" thickBot="1" x14ac:dyDescent="0.4">
      <c r="A23" s="3" t="s">
        <v>20</v>
      </c>
      <c r="B23" s="1">
        <v>10366</v>
      </c>
      <c r="C23" s="2"/>
      <c r="D23" s="2">
        <v>195</v>
      </c>
      <c r="E23" s="2"/>
      <c r="F23" s="1">
        <v>5031</v>
      </c>
      <c r="G23" s="1">
        <v>1559</v>
      </c>
      <c r="H23" s="2">
        <v>29</v>
      </c>
      <c r="I23" s="1">
        <v>168549</v>
      </c>
      <c r="J23" s="1">
        <v>25342</v>
      </c>
      <c r="K23" s="7"/>
      <c r="L23" s="26">
        <f t="shared" si="0"/>
        <v>1.8811499131776963E-2</v>
      </c>
      <c r="M23" s="4">
        <f t="shared" si="1"/>
        <v>13000</v>
      </c>
      <c r="N23" s="5">
        <f t="shared" si="2"/>
        <v>0.61299999999999999</v>
      </c>
      <c r="O23" s="5"/>
      <c r="P23" s="22">
        <f t="shared" si="3"/>
        <v>1950</v>
      </c>
      <c r="Q23" s="22">
        <f t="shared" si="4"/>
        <v>7800</v>
      </c>
      <c r="R23" s="22">
        <f t="shared" si="5"/>
        <v>3250</v>
      </c>
      <c r="S23" s="22">
        <f t="shared" si="6"/>
        <v>1625</v>
      </c>
      <c r="T23" s="22">
        <f t="shared" si="7"/>
        <v>195</v>
      </c>
      <c r="U23" s="19">
        <f t="shared" si="8"/>
        <v>12805</v>
      </c>
    </row>
    <row r="24" spans="1:21" ht="15" thickBot="1" x14ac:dyDescent="0.4">
      <c r="A24" s="3" t="s">
        <v>24</v>
      </c>
      <c r="B24" s="1">
        <v>10181</v>
      </c>
      <c r="C24" s="2"/>
      <c r="D24" s="2">
        <v>381</v>
      </c>
      <c r="E24" s="2"/>
      <c r="F24" s="1">
        <v>8498</v>
      </c>
      <c r="G24" s="1">
        <v>1002</v>
      </c>
      <c r="H24" s="2">
        <v>38</v>
      </c>
      <c r="I24" s="1">
        <v>118440</v>
      </c>
      <c r="J24" s="1">
        <v>11663</v>
      </c>
      <c r="K24" s="7"/>
      <c r="L24" s="26">
        <f t="shared" si="0"/>
        <v>3.7422650034377759E-2</v>
      </c>
      <c r="M24" s="4">
        <f t="shared" si="1"/>
        <v>25400</v>
      </c>
      <c r="N24" s="5">
        <f t="shared" si="2"/>
        <v>0.66543307086614178</v>
      </c>
      <c r="O24" s="5"/>
      <c r="P24" s="22">
        <f t="shared" si="3"/>
        <v>3810</v>
      </c>
      <c r="Q24" s="22">
        <f t="shared" si="4"/>
        <v>15240</v>
      </c>
      <c r="R24" s="22">
        <f t="shared" si="5"/>
        <v>6350</v>
      </c>
      <c r="S24" s="22">
        <f t="shared" si="6"/>
        <v>3175</v>
      </c>
      <c r="T24" s="22">
        <f t="shared" si="7"/>
        <v>381</v>
      </c>
      <c r="U24" s="19">
        <f t="shared" si="8"/>
        <v>25019</v>
      </c>
    </row>
    <row r="25" spans="1:21" ht="15" thickBot="1" x14ac:dyDescent="0.4">
      <c r="A25" s="3" t="s">
        <v>40</v>
      </c>
      <c r="B25" s="1">
        <v>8247</v>
      </c>
      <c r="C25" s="2"/>
      <c r="D25" s="2">
        <v>251</v>
      </c>
      <c r="E25" s="2"/>
      <c r="F25" s="1">
        <v>7654</v>
      </c>
      <c r="G25" s="1">
        <v>7805</v>
      </c>
      <c r="H25" s="2">
        <v>238</v>
      </c>
      <c r="I25" s="1">
        <v>60165</v>
      </c>
      <c r="J25" s="1">
        <v>56941</v>
      </c>
      <c r="K25" s="8"/>
      <c r="L25" s="26">
        <f t="shared" si="0"/>
        <v>3.0435309809627744E-2</v>
      </c>
      <c r="M25" s="4">
        <f t="shared" si="1"/>
        <v>16733.333333333336</v>
      </c>
      <c r="N25" s="5">
        <f t="shared" si="2"/>
        <v>0.54258964143426303</v>
      </c>
      <c r="O25" s="5"/>
      <c r="P25" s="22">
        <f t="shared" si="3"/>
        <v>2510.0000000000005</v>
      </c>
      <c r="Q25" s="22">
        <f t="shared" si="4"/>
        <v>10040.000000000002</v>
      </c>
      <c r="R25" s="22">
        <f t="shared" si="5"/>
        <v>4183.3333333333339</v>
      </c>
      <c r="S25" s="22">
        <f t="shared" si="6"/>
        <v>2091.666666666667</v>
      </c>
      <c r="T25" s="22">
        <f t="shared" si="7"/>
        <v>251.00000000000003</v>
      </c>
      <c r="U25" s="19">
        <f t="shared" si="8"/>
        <v>16482.333333333336</v>
      </c>
    </row>
    <row r="26" spans="1:21" ht="15" thickBot="1" x14ac:dyDescent="0.4">
      <c r="A26" s="3" t="s">
        <v>35</v>
      </c>
      <c r="B26" s="1">
        <v>7576</v>
      </c>
      <c r="C26" s="2"/>
      <c r="D26" s="2">
        <v>338</v>
      </c>
      <c r="E26" s="2"/>
      <c r="F26" s="1">
        <v>6691</v>
      </c>
      <c r="G26" s="1">
        <v>1244</v>
      </c>
      <c r="H26" s="2">
        <v>56</v>
      </c>
      <c r="I26" s="1">
        <v>73503</v>
      </c>
      <c r="J26" s="1">
        <v>12069</v>
      </c>
      <c r="K26" s="7"/>
      <c r="L26" s="26">
        <f t="shared" si="0"/>
        <v>4.4614572333685321E-2</v>
      </c>
      <c r="M26" s="4">
        <f t="shared" si="1"/>
        <v>22533.333333333336</v>
      </c>
      <c r="N26" s="5">
        <f t="shared" si="2"/>
        <v>0.70306213017751484</v>
      </c>
      <c r="O26" s="5"/>
      <c r="P26" s="22">
        <f t="shared" si="3"/>
        <v>3380.0000000000005</v>
      </c>
      <c r="Q26" s="22">
        <f t="shared" si="4"/>
        <v>13520.000000000002</v>
      </c>
      <c r="R26" s="22">
        <f t="shared" si="5"/>
        <v>5633.3333333333339</v>
      </c>
      <c r="S26" s="22">
        <f t="shared" si="6"/>
        <v>2816.666666666667</v>
      </c>
      <c r="T26" s="22">
        <f t="shared" si="7"/>
        <v>338</v>
      </c>
      <c r="U26" s="19">
        <f t="shared" si="8"/>
        <v>22195.333333333336</v>
      </c>
    </row>
    <row r="27" spans="1:21" ht="15" thickBot="1" x14ac:dyDescent="0.4">
      <c r="A27" s="3" t="s">
        <v>33</v>
      </c>
      <c r="B27" s="1">
        <v>7202</v>
      </c>
      <c r="C27" s="2"/>
      <c r="D27" s="2">
        <v>304</v>
      </c>
      <c r="E27" s="2"/>
      <c r="F27" s="1">
        <v>6828</v>
      </c>
      <c r="G27" s="1">
        <v>1037</v>
      </c>
      <c r="H27" s="2">
        <v>44</v>
      </c>
      <c r="I27" s="1">
        <v>68813</v>
      </c>
      <c r="J27" s="1">
        <v>9906</v>
      </c>
      <c r="K27" s="8"/>
      <c r="L27" s="26">
        <f t="shared" si="0"/>
        <v>4.2210497084143296E-2</v>
      </c>
      <c r="M27" s="4">
        <f t="shared" si="1"/>
        <v>20266.666666666668</v>
      </c>
      <c r="N27" s="5">
        <f t="shared" si="2"/>
        <v>0.66309210526315787</v>
      </c>
      <c r="O27" s="5"/>
      <c r="P27" s="22">
        <f t="shared" si="3"/>
        <v>3040</v>
      </c>
      <c r="Q27" s="22">
        <f t="shared" si="4"/>
        <v>12160</v>
      </c>
      <c r="R27" s="22">
        <f t="shared" si="5"/>
        <v>5066.666666666667</v>
      </c>
      <c r="S27" s="22">
        <f t="shared" si="6"/>
        <v>2533.3333333333335</v>
      </c>
      <c r="T27" s="22">
        <f t="shared" si="7"/>
        <v>304</v>
      </c>
      <c r="U27" s="19">
        <f t="shared" si="8"/>
        <v>19962.666666666668</v>
      </c>
    </row>
    <row r="28" spans="1:21" ht="15" thickBot="1" x14ac:dyDescent="0.4">
      <c r="A28" s="3" t="s">
        <v>36</v>
      </c>
      <c r="B28" s="1">
        <v>6925</v>
      </c>
      <c r="C28" s="58">
        <v>21</v>
      </c>
      <c r="D28" s="2">
        <v>262</v>
      </c>
      <c r="E28" s="59">
        <v>7</v>
      </c>
      <c r="F28" s="1">
        <v>6643</v>
      </c>
      <c r="G28" s="1">
        <v>1424</v>
      </c>
      <c r="H28" s="2">
        <v>54</v>
      </c>
      <c r="I28" s="1">
        <v>85367</v>
      </c>
      <c r="J28" s="1">
        <v>17548</v>
      </c>
      <c r="K28" s="8"/>
      <c r="L28" s="26">
        <f t="shared" si="0"/>
        <v>3.7833935018050539E-2</v>
      </c>
      <c r="M28" s="4">
        <f t="shared" si="1"/>
        <v>17466.666666666668</v>
      </c>
      <c r="N28" s="5">
        <f t="shared" si="2"/>
        <v>0.61967557251908401</v>
      </c>
      <c r="O28" s="5"/>
      <c r="P28" s="22">
        <f t="shared" si="3"/>
        <v>2620</v>
      </c>
      <c r="Q28" s="22">
        <f t="shared" si="4"/>
        <v>10480</v>
      </c>
      <c r="R28" s="22">
        <f t="shared" si="5"/>
        <v>4366.666666666667</v>
      </c>
      <c r="S28" s="22">
        <f t="shared" si="6"/>
        <v>2183.3333333333335</v>
      </c>
      <c r="T28" s="22">
        <f t="shared" si="7"/>
        <v>262</v>
      </c>
      <c r="U28" s="19">
        <f t="shared" si="8"/>
        <v>17204.666666666668</v>
      </c>
    </row>
    <row r="29" spans="1:21" ht="15" thickBot="1" x14ac:dyDescent="0.4">
      <c r="A29" s="3" t="s">
        <v>41</v>
      </c>
      <c r="B29" s="1">
        <v>6843</v>
      </c>
      <c r="C29" s="2"/>
      <c r="D29" s="2">
        <v>148</v>
      </c>
      <c r="E29" s="2"/>
      <c r="F29" s="1">
        <v>4531</v>
      </c>
      <c r="G29" s="1">
        <v>2185</v>
      </c>
      <c r="H29" s="2">
        <v>47</v>
      </c>
      <c r="I29" s="1">
        <v>41337</v>
      </c>
      <c r="J29" s="1">
        <v>13196</v>
      </c>
      <c r="K29" s="7"/>
      <c r="L29" s="26">
        <f t="shared" si="0"/>
        <v>2.1627940961566564E-2</v>
      </c>
      <c r="M29" s="4">
        <f t="shared" si="1"/>
        <v>9866.6666666666679</v>
      </c>
      <c r="N29" s="5">
        <f t="shared" si="2"/>
        <v>0.54077702702702712</v>
      </c>
      <c r="O29" s="5"/>
      <c r="P29" s="22">
        <f t="shared" si="3"/>
        <v>1480.0000000000002</v>
      </c>
      <c r="Q29" s="22">
        <f t="shared" si="4"/>
        <v>5920.0000000000009</v>
      </c>
      <c r="R29" s="22">
        <f t="shared" si="5"/>
        <v>2466.666666666667</v>
      </c>
      <c r="S29" s="22">
        <f t="shared" si="6"/>
        <v>1233.3333333333335</v>
      </c>
      <c r="T29" s="22">
        <f t="shared" si="7"/>
        <v>148</v>
      </c>
      <c r="U29" s="19">
        <f t="shared" si="8"/>
        <v>9718.6666666666679</v>
      </c>
    </row>
    <row r="30" spans="1:21" ht="15" thickBot="1" x14ac:dyDescent="0.4">
      <c r="A30" s="3" t="s">
        <v>30</v>
      </c>
      <c r="B30" s="1">
        <v>6569</v>
      </c>
      <c r="C30" s="2"/>
      <c r="D30" s="2">
        <v>250</v>
      </c>
      <c r="E30" s="2"/>
      <c r="F30" s="1">
        <v>6319</v>
      </c>
      <c r="G30" s="1">
        <v>2198</v>
      </c>
      <c r="H30" s="2">
        <v>84</v>
      </c>
      <c r="I30" s="1">
        <v>66094</v>
      </c>
      <c r="J30" s="1">
        <v>22114</v>
      </c>
      <c r="K30" s="7"/>
      <c r="L30" s="26">
        <f t="shared" si="0"/>
        <v>3.8057543005023599E-2</v>
      </c>
      <c r="M30" s="4">
        <f t="shared" si="1"/>
        <v>16666.666666666668</v>
      </c>
      <c r="N30" s="5">
        <f t="shared" si="2"/>
        <v>0.62086000000000008</v>
      </c>
      <c r="O30" s="5"/>
      <c r="P30" s="22">
        <f t="shared" si="3"/>
        <v>2500</v>
      </c>
      <c r="Q30" s="22">
        <f t="shared" si="4"/>
        <v>10000</v>
      </c>
      <c r="R30" s="22">
        <f t="shared" si="5"/>
        <v>4166.666666666667</v>
      </c>
      <c r="S30" s="22">
        <f t="shared" si="6"/>
        <v>2083.3333333333335</v>
      </c>
      <c r="T30" s="22">
        <f t="shared" si="7"/>
        <v>250</v>
      </c>
      <c r="U30" s="19">
        <f t="shared" si="8"/>
        <v>16416.666666666668</v>
      </c>
    </row>
    <row r="31" spans="1:21" ht="15" thickBot="1" x14ac:dyDescent="0.4">
      <c r="A31" s="3" t="s">
        <v>22</v>
      </c>
      <c r="B31" s="1">
        <v>6520</v>
      </c>
      <c r="C31" s="2"/>
      <c r="D31" s="2">
        <v>308</v>
      </c>
      <c r="E31" s="2"/>
      <c r="F31" s="1">
        <v>3002</v>
      </c>
      <c r="G31" s="1">
        <v>1128</v>
      </c>
      <c r="H31" s="2">
        <v>53</v>
      </c>
      <c r="I31" s="1">
        <v>73150</v>
      </c>
      <c r="J31" s="1">
        <v>12659</v>
      </c>
      <c r="K31" s="7"/>
      <c r="L31" s="26">
        <f t="shared" si="0"/>
        <v>4.7239263803680979E-2</v>
      </c>
      <c r="M31" s="4">
        <f t="shared" si="1"/>
        <v>20533.333333333336</v>
      </c>
      <c r="N31" s="5">
        <f t="shared" si="2"/>
        <v>0.85379870129870128</v>
      </c>
      <c r="O31" s="5"/>
      <c r="P31" s="22">
        <f t="shared" si="3"/>
        <v>3080.0000000000005</v>
      </c>
      <c r="Q31" s="22">
        <f t="shared" si="4"/>
        <v>12320.000000000002</v>
      </c>
      <c r="R31" s="22">
        <f t="shared" si="5"/>
        <v>5133.3333333333339</v>
      </c>
      <c r="S31" s="22">
        <f t="shared" si="6"/>
        <v>2566.666666666667</v>
      </c>
      <c r="T31" s="22">
        <f t="shared" si="7"/>
        <v>308</v>
      </c>
      <c r="U31" s="19">
        <f t="shared" si="8"/>
        <v>20225.333333333336</v>
      </c>
    </row>
    <row r="32" spans="1:21" ht="15" thickBot="1" x14ac:dyDescent="0.4">
      <c r="A32" s="3" t="s">
        <v>25</v>
      </c>
      <c r="B32" s="1">
        <v>5881</v>
      </c>
      <c r="C32" s="2"/>
      <c r="D32" s="2">
        <v>232</v>
      </c>
      <c r="E32" s="2"/>
      <c r="F32" s="1">
        <v>1948</v>
      </c>
      <c r="G32" s="1">
        <v>1187</v>
      </c>
      <c r="H32" s="2">
        <v>47</v>
      </c>
      <c r="I32" s="1">
        <v>54217</v>
      </c>
      <c r="J32" s="1">
        <v>10940</v>
      </c>
      <c r="K32" s="7"/>
      <c r="L32" s="26">
        <f t="shared" si="0"/>
        <v>3.9449073286855978E-2</v>
      </c>
      <c r="M32" s="30">
        <f t="shared" si="1"/>
        <v>15466.666666666668</v>
      </c>
      <c r="N32" s="31">
        <f t="shared" si="2"/>
        <v>0.87405172413793109</v>
      </c>
      <c r="O32" s="5"/>
      <c r="P32" s="22">
        <f t="shared" si="3"/>
        <v>2320</v>
      </c>
      <c r="Q32" s="22">
        <f t="shared" si="4"/>
        <v>9280</v>
      </c>
      <c r="R32" s="22">
        <f t="shared" si="5"/>
        <v>3866.666666666667</v>
      </c>
      <c r="S32" s="22">
        <f t="shared" si="6"/>
        <v>1933.3333333333335</v>
      </c>
      <c r="T32" s="22">
        <f t="shared" si="7"/>
        <v>232</v>
      </c>
      <c r="U32" s="19">
        <f t="shared" si="8"/>
        <v>15234.666666666668</v>
      </c>
    </row>
    <row r="33" spans="1:21" ht="15" thickBot="1" x14ac:dyDescent="0.4">
      <c r="A33" s="3" t="s">
        <v>31</v>
      </c>
      <c r="B33" s="1">
        <v>4898</v>
      </c>
      <c r="C33" s="2"/>
      <c r="D33" s="2">
        <v>237</v>
      </c>
      <c r="E33" s="2"/>
      <c r="F33" s="1">
        <v>1756</v>
      </c>
      <c r="G33" s="1">
        <v>1676</v>
      </c>
      <c r="H33" s="2">
        <v>81</v>
      </c>
      <c r="I33" s="1">
        <v>50526</v>
      </c>
      <c r="J33" s="1">
        <v>17287</v>
      </c>
      <c r="K33" s="7"/>
      <c r="L33" s="26">
        <f t="shared" si="0"/>
        <v>4.8387096774193547E-2</v>
      </c>
      <c r="M33" s="4">
        <f t="shared" si="1"/>
        <v>15800</v>
      </c>
      <c r="N33" s="5">
        <f t="shared" si="2"/>
        <v>0.88886075949367094</v>
      </c>
      <c r="O33" s="5"/>
      <c r="P33" s="22">
        <f t="shared" si="3"/>
        <v>2370</v>
      </c>
      <c r="Q33" s="22">
        <f t="shared" si="4"/>
        <v>9480</v>
      </c>
      <c r="R33" s="22">
        <f t="shared" si="5"/>
        <v>3950</v>
      </c>
      <c r="S33" s="22">
        <f t="shared" si="6"/>
        <v>1975</v>
      </c>
      <c r="T33" s="22">
        <f t="shared" si="7"/>
        <v>237</v>
      </c>
      <c r="U33" s="19">
        <f t="shared" si="8"/>
        <v>15563</v>
      </c>
    </row>
    <row r="34" spans="1:21" ht="15" thickBot="1" x14ac:dyDescent="0.4">
      <c r="A34" s="3" t="s">
        <v>43</v>
      </c>
      <c r="B34" s="1">
        <v>4655</v>
      </c>
      <c r="C34" s="2"/>
      <c r="D34" s="2">
        <v>144</v>
      </c>
      <c r="E34" s="2"/>
      <c r="F34" s="1">
        <v>3338</v>
      </c>
      <c r="G34" s="1">
        <v>4903</v>
      </c>
      <c r="H34" s="2">
        <v>152</v>
      </c>
      <c r="I34" s="1">
        <v>21538</v>
      </c>
      <c r="J34" s="1">
        <v>22684</v>
      </c>
      <c r="K34" s="8"/>
      <c r="L34" s="26">
        <f t="shared" si="0"/>
        <v>3.0934479054779807E-2</v>
      </c>
      <c r="M34" s="4">
        <f t="shared" si="1"/>
        <v>9600</v>
      </c>
      <c r="N34" s="5">
        <f t="shared" si="2"/>
        <v>0.65229166666666671</v>
      </c>
      <c r="O34" s="5"/>
      <c r="P34" s="22">
        <f t="shared" si="3"/>
        <v>1440</v>
      </c>
      <c r="Q34" s="22">
        <f t="shared" si="4"/>
        <v>5760</v>
      </c>
      <c r="R34" s="22">
        <f t="shared" si="5"/>
        <v>2400</v>
      </c>
      <c r="S34" s="22">
        <f t="shared" si="6"/>
        <v>1200</v>
      </c>
      <c r="T34" s="22">
        <f t="shared" si="7"/>
        <v>144</v>
      </c>
      <c r="U34" s="19">
        <f t="shared" si="8"/>
        <v>9456</v>
      </c>
    </row>
    <row r="35" spans="1:21" ht="15" thickBot="1" x14ac:dyDescent="0.4">
      <c r="A35" s="3" t="s">
        <v>32</v>
      </c>
      <c r="B35" s="1">
        <v>4644</v>
      </c>
      <c r="C35" s="2"/>
      <c r="D35" s="2">
        <v>319</v>
      </c>
      <c r="E35" s="2"/>
      <c r="F35" s="1">
        <v>2282</v>
      </c>
      <c r="G35" s="2">
        <v>840</v>
      </c>
      <c r="H35" s="2">
        <v>58</v>
      </c>
      <c r="I35" s="1">
        <v>66744</v>
      </c>
      <c r="J35" s="1">
        <v>12075</v>
      </c>
      <c r="K35" s="7"/>
      <c r="L35" s="26">
        <f t="shared" si="0"/>
        <v>6.869078380706288E-2</v>
      </c>
      <c r="M35" s="4">
        <f t="shared" si="1"/>
        <v>21266.666666666668</v>
      </c>
      <c r="N35" s="5">
        <f t="shared" si="2"/>
        <v>0.89269592476489024</v>
      </c>
      <c r="O35" s="5"/>
      <c r="P35" s="22">
        <f t="shared" si="3"/>
        <v>3190</v>
      </c>
      <c r="Q35" s="22">
        <f t="shared" si="4"/>
        <v>12760</v>
      </c>
      <c r="R35" s="22">
        <f t="shared" si="5"/>
        <v>5316.666666666667</v>
      </c>
      <c r="S35" s="22">
        <f t="shared" si="6"/>
        <v>2658.3333333333335</v>
      </c>
      <c r="T35" s="22">
        <f t="shared" si="7"/>
        <v>319</v>
      </c>
      <c r="U35" s="19">
        <f t="shared" si="8"/>
        <v>20947.666666666668</v>
      </c>
    </row>
    <row r="36" spans="1:21" ht="15" thickBot="1" x14ac:dyDescent="0.4">
      <c r="A36" s="3" t="s">
        <v>38</v>
      </c>
      <c r="B36" s="1">
        <v>4539</v>
      </c>
      <c r="C36" s="2"/>
      <c r="D36" s="2">
        <v>235</v>
      </c>
      <c r="E36" s="2"/>
      <c r="F36" s="1">
        <v>3182</v>
      </c>
      <c r="G36" s="1">
        <v>1022</v>
      </c>
      <c r="H36" s="2">
        <v>53</v>
      </c>
      <c r="I36" s="1">
        <v>54101</v>
      </c>
      <c r="J36" s="1">
        <v>12184</v>
      </c>
      <c r="K36" s="8"/>
      <c r="L36" s="26">
        <f t="shared" ref="L36:L57" si="9">D36/B36</f>
        <v>5.1773518396122493E-2</v>
      </c>
      <c r="M36" s="4">
        <f t="shared" ref="M36:M58" si="10">D36/$N$1</f>
        <v>15666.666666666668</v>
      </c>
      <c r="N36" s="5">
        <f t="shared" ref="N36:N58" si="11">ABS(F36-M36)/M36</f>
        <v>0.79689361702127659</v>
      </c>
      <c r="O36" s="5"/>
      <c r="P36" s="22">
        <f t="shared" ref="P36:P57" si="12">$P$2*$M36</f>
        <v>2350</v>
      </c>
      <c r="Q36" s="22">
        <f t="shared" ref="Q36:Q57" si="13">$Q$2*$M36</f>
        <v>9400</v>
      </c>
      <c r="R36" s="22">
        <f t="shared" ref="R36:R57" si="14">$R$2*$M36</f>
        <v>3916.666666666667</v>
      </c>
      <c r="S36" s="22">
        <f t="shared" ref="S36:S57" si="15">$S$2*$M36</f>
        <v>1958.3333333333335</v>
      </c>
      <c r="T36" s="22">
        <f t="shared" ref="T36:T57" si="16">$T$2*$M36</f>
        <v>235</v>
      </c>
      <c r="U36" s="19">
        <f t="shared" ref="U36:U57" si="17">M36-T36</f>
        <v>15431.666666666668</v>
      </c>
    </row>
    <row r="37" spans="1:21" ht="15" thickBot="1" x14ac:dyDescent="0.4">
      <c r="A37" s="3" t="s">
        <v>28</v>
      </c>
      <c r="B37" s="1">
        <v>4495</v>
      </c>
      <c r="C37" s="2"/>
      <c r="D37" s="2">
        <v>45</v>
      </c>
      <c r="E37" s="2"/>
      <c r="F37" s="1">
        <v>3562</v>
      </c>
      <c r="G37" s="1">
        <v>1476</v>
      </c>
      <c r="H37" s="2">
        <v>15</v>
      </c>
      <c r="I37" s="1">
        <v>102439</v>
      </c>
      <c r="J37" s="1">
        <v>33638</v>
      </c>
      <c r="K37" s="8"/>
      <c r="L37" s="26">
        <f t="shared" si="9"/>
        <v>1.0011123470522803E-2</v>
      </c>
      <c r="M37" s="4">
        <f t="shared" si="10"/>
        <v>3000</v>
      </c>
      <c r="N37" s="5">
        <f t="shared" si="11"/>
        <v>0.18733333333333332</v>
      </c>
      <c r="O37" s="5"/>
      <c r="P37" s="22">
        <f t="shared" si="12"/>
        <v>450</v>
      </c>
      <c r="Q37" s="22">
        <f t="shared" si="13"/>
        <v>1800</v>
      </c>
      <c r="R37" s="22">
        <f t="shared" si="14"/>
        <v>750</v>
      </c>
      <c r="S37" s="22">
        <f t="shared" si="15"/>
        <v>375</v>
      </c>
      <c r="T37" s="22">
        <f t="shared" si="16"/>
        <v>45</v>
      </c>
      <c r="U37" s="19">
        <f t="shared" si="17"/>
        <v>2955</v>
      </c>
    </row>
    <row r="38" spans="1:21" ht="21.5" thickBot="1" x14ac:dyDescent="0.4">
      <c r="A38" s="3" t="s">
        <v>63</v>
      </c>
      <c r="B38" s="1">
        <v>4106</v>
      </c>
      <c r="C38" s="2"/>
      <c r="D38" s="2">
        <v>205</v>
      </c>
      <c r="E38" s="2"/>
      <c r="F38" s="1">
        <v>3241</v>
      </c>
      <c r="G38" s="1">
        <v>5999</v>
      </c>
      <c r="H38" s="2">
        <v>299</v>
      </c>
      <c r="I38" s="1">
        <v>19229</v>
      </c>
      <c r="J38" s="1">
        <v>28092</v>
      </c>
      <c r="K38" s="8"/>
      <c r="L38" s="26">
        <f t="shared" si="9"/>
        <v>4.9926936190940088E-2</v>
      </c>
      <c r="M38" s="4">
        <f t="shared" si="10"/>
        <v>13666.666666666668</v>
      </c>
      <c r="N38" s="5">
        <f t="shared" si="11"/>
        <v>0.76285365853658538</v>
      </c>
      <c r="O38" s="5"/>
      <c r="P38" s="22">
        <f t="shared" si="12"/>
        <v>2050</v>
      </c>
      <c r="Q38" s="22">
        <f t="shared" si="13"/>
        <v>8200</v>
      </c>
      <c r="R38" s="22">
        <f t="shared" si="14"/>
        <v>3416.666666666667</v>
      </c>
      <c r="S38" s="22">
        <f t="shared" si="15"/>
        <v>1708.3333333333335</v>
      </c>
      <c r="T38" s="22">
        <f t="shared" si="16"/>
        <v>205</v>
      </c>
      <c r="U38" s="19">
        <f t="shared" si="17"/>
        <v>13461.666666666668</v>
      </c>
    </row>
    <row r="39" spans="1:21" ht="15" thickBot="1" x14ac:dyDescent="0.4">
      <c r="A39" s="3" t="s">
        <v>45</v>
      </c>
      <c r="B39" s="1">
        <v>3839</v>
      </c>
      <c r="C39" s="2"/>
      <c r="D39" s="2">
        <v>134</v>
      </c>
      <c r="E39" s="2"/>
      <c r="F39" s="1">
        <v>2936</v>
      </c>
      <c r="G39" s="1">
        <v>1320</v>
      </c>
      <c r="H39" s="2">
        <v>46</v>
      </c>
      <c r="I39" s="1">
        <v>28090</v>
      </c>
      <c r="J39" s="1">
        <v>9657</v>
      </c>
      <c r="K39" s="7"/>
      <c r="L39" s="26">
        <f t="shared" si="9"/>
        <v>3.4904923157072151E-2</v>
      </c>
      <c r="M39" s="4">
        <f t="shared" si="10"/>
        <v>8933.3333333333339</v>
      </c>
      <c r="N39" s="5">
        <f t="shared" si="11"/>
        <v>0.67134328358208961</v>
      </c>
      <c r="O39" s="5"/>
      <c r="P39" s="22">
        <f t="shared" si="12"/>
        <v>1340</v>
      </c>
      <c r="Q39" s="22">
        <f t="shared" si="13"/>
        <v>5360</v>
      </c>
      <c r="R39" s="22">
        <f t="shared" si="14"/>
        <v>2233.3333333333335</v>
      </c>
      <c r="S39" s="22">
        <f t="shared" si="15"/>
        <v>1116.6666666666667</v>
      </c>
      <c r="T39" s="22">
        <f t="shared" si="16"/>
        <v>134</v>
      </c>
      <c r="U39" s="19">
        <f t="shared" si="17"/>
        <v>8799.3333333333339</v>
      </c>
    </row>
    <row r="40" spans="1:21" ht="15" thickBot="1" x14ac:dyDescent="0.4">
      <c r="A40" s="3" t="s">
        <v>50</v>
      </c>
      <c r="B40" s="1">
        <v>3784</v>
      </c>
      <c r="C40" s="2"/>
      <c r="D40" s="2">
        <v>68</v>
      </c>
      <c r="E40" s="2"/>
      <c r="F40" s="1">
        <v>3694</v>
      </c>
      <c r="G40" s="1">
        <v>1987</v>
      </c>
      <c r="H40" s="2">
        <v>36</v>
      </c>
      <c r="I40" s="1">
        <v>25498</v>
      </c>
      <c r="J40" s="1">
        <v>13386</v>
      </c>
      <c r="K40" s="7"/>
      <c r="L40" s="26">
        <f t="shared" si="9"/>
        <v>1.7970401691331923E-2</v>
      </c>
      <c r="M40" s="4">
        <f t="shared" si="10"/>
        <v>4533.3333333333339</v>
      </c>
      <c r="N40" s="5">
        <f t="shared" si="11"/>
        <v>0.18514705882352953</v>
      </c>
      <c r="O40" s="5"/>
      <c r="P40" s="22">
        <f t="shared" si="12"/>
        <v>680.00000000000011</v>
      </c>
      <c r="Q40" s="22">
        <f t="shared" si="13"/>
        <v>2720.0000000000005</v>
      </c>
      <c r="R40" s="22">
        <f t="shared" si="14"/>
        <v>1133.3333333333335</v>
      </c>
      <c r="S40" s="22">
        <f t="shared" si="15"/>
        <v>566.66666666666674</v>
      </c>
      <c r="T40" s="22">
        <f t="shared" si="16"/>
        <v>68</v>
      </c>
      <c r="U40" s="19">
        <f t="shared" si="17"/>
        <v>4465.3333333333339</v>
      </c>
    </row>
    <row r="41" spans="1:21" ht="15" thickBot="1" x14ac:dyDescent="0.4">
      <c r="A41" s="3" t="s">
        <v>46</v>
      </c>
      <c r="B41" s="1">
        <v>3473</v>
      </c>
      <c r="C41" s="2"/>
      <c r="D41" s="2">
        <v>214</v>
      </c>
      <c r="E41" s="2"/>
      <c r="F41" s="2">
        <v>940</v>
      </c>
      <c r="G41" s="2">
        <v>886</v>
      </c>
      <c r="H41" s="2">
        <v>55</v>
      </c>
      <c r="I41" s="1">
        <v>61619</v>
      </c>
      <c r="J41" s="1">
        <v>15727</v>
      </c>
      <c r="K41" s="7"/>
      <c r="L41" s="26">
        <f t="shared" si="9"/>
        <v>6.1618197523754678E-2</v>
      </c>
      <c r="M41" s="4">
        <f t="shared" si="10"/>
        <v>14266.666666666668</v>
      </c>
      <c r="N41" s="5">
        <f t="shared" si="11"/>
        <v>0.93411214953271027</v>
      </c>
      <c r="O41" s="5"/>
      <c r="P41" s="22">
        <f t="shared" si="12"/>
        <v>2140</v>
      </c>
      <c r="Q41" s="22">
        <f t="shared" si="13"/>
        <v>8560</v>
      </c>
      <c r="R41" s="22">
        <f t="shared" si="14"/>
        <v>3566.666666666667</v>
      </c>
      <c r="S41" s="22">
        <f t="shared" si="15"/>
        <v>1783.3333333333335</v>
      </c>
      <c r="T41" s="22">
        <f t="shared" si="16"/>
        <v>214</v>
      </c>
      <c r="U41" s="19">
        <f t="shared" si="17"/>
        <v>14052.666666666668</v>
      </c>
    </row>
    <row r="42" spans="1:21" ht="15" thickBot="1" x14ac:dyDescent="0.4">
      <c r="A42" s="3" t="s">
        <v>44</v>
      </c>
      <c r="B42" s="1">
        <v>3213</v>
      </c>
      <c r="C42" s="2"/>
      <c r="D42" s="2">
        <v>112</v>
      </c>
      <c r="E42" s="2"/>
      <c r="F42" s="1">
        <v>2396</v>
      </c>
      <c r="G42" s="1">
        <v>1536</v>
      </c>
      <c r="H42" s="2">
        <v>54</v>
      </c>
      <c r="I42" s="1">
        <v>65085</v>
      </c>
      <c r="J42" s="1">
        <v>31105</v>
      </c>
      <c r="K42" s="7"/>
      <c r="L42" s="26">
        <f t="shared" si="9"/>
        <v>3.4858387799564274E-2</v>
      </c>
      <c r="M42" s="4">
        <f t="shared" si="10"/>
        <v>7466.666666666667</v>
      </c>
      <c r="N42" s="5">
        <f t="shared" si="11"/>
        <v>0.67910714285714291</v>
      </c>
      <c r="O42" s="5"/>
      <c r="P42" s="22">
        <f t="shared" si="12"/>
        <v>1120</v>
      </c>
      <c r="Q42" s="22">
        <f t="shared" si="13"/>
        <v>4480</v>
      </c>
      <c r="R42" s="22">
        <f t="shared" si="14"/>
        <v>1866.6666666666667</v>
      </c>
      <c r="S42" s="22">
        <f t="shared" si="15"/>
        <v>933.33333333333337</v>
      </c>
      <c r="T42" s="22">
        <f t="shared" si="16"/>
        <v>112</v>
      </c>
      <c r="U42" s="19">
        <f t="shared" si="17"/>
        <v>7354.666666666667</v>
      </c>
    </row>
    <row r="43" spans="1:21" ht="15" thickBot="1" x14ac:dyDescent="0.4">
      <c r="A43" s="3" t="s">
        <v>34</v>
      </c>
      <c r="B43" s="1">
        <v>3207</v>
      </c>
      <c r="C43" s="2"/>
      <c r="D43" s="2">
        <v>59</v>
      </c>
      <c r="E43" s="2"/>
      <c r="F43" s="1">
        <v>1869</v>
      </c>
      <c r="G43" s="1">
        <v>1072</v>
      </c>
      <c r="H43" s="2">
        <v>20</v>
      </c>
      <c r="I43" s="1">
        <v>46505</v>
      </c>
      <c r="J43" s="1">
        <v>15550</v>
      </c>
      <c r="K43" s="8"/>
      <c r="L43" s="26">
        <f t="shared" si="9"/>
        <v>1.8397256002494543E-2</v>
      </c>
      <c r="M43" s="4">
        <f t="shared" si="10"/>
        <v>3933.3333333333335</v>
      </c>
      <c r="N43" s="5">
        <f t="shared" si="11"/>
        <v>0.52483050847457624</v>
      </c>
      <c r="O43" s="5"/>
      <c r="P43" s="22">
        <f t="shared" si="12"/>
        <v>590</v>
      </c>
      <c r="Q43" s="22">
        <f t="shared" si="13"/>
        <v>2360</v>
      </c>
      <c r="R43" s="22">
        <f t="shared" si="14"/>
        <v>983.33333333333337</v>
      </c>
      <c r="S43" s="22">
        <f t="shared" si="15"/>
        <v>491.66666666666669</v>
      </c>
      <c r="T43" s="22">
        <f t="shared" si="16"/>
        <v>59</v>
      </c>
      <c r="U43" s="19">
        <f t="shared" si="17"/>
        <v>3874.3333333333335</v>
      </c>
    </row>
    <row r="44" spans="1:21" ht="15" thickBot="1" x14ac:dyDescent="0.4">
      <c r="A44" s="3" t="s">
        <v>37</v>
      </c>
      <c r="B44" s="1">
        <v>2446</v>
      </c>
      <c r="C44" s="2"/>
      <c r="D44" s="2">
        <v>101</v>
      </c>
      <c r="E44" s="2"/>
      <c r="F44" s="1">
        <v>1485</v>
      </c>
      <c r="G44" s="2">
        <v>599</v>
      </c>
      <c r="H44" s="2">
        <v>25</v>
      </c>
      <c r="I44" s="1">
        <v>54472</v>
      </c>
      <c r="J44" s="1">
        <v>13345</v>
      </c>
      <c r="K44" s="7"/>
      <c r="L44" s="26">
        <f t="shared" si="9"/>
        <v>4.1291905151267377E-2</v>
      </c>
      <c r="M44" s="4">
        <f t="shared" si="10"/>
        <v>6733.3333333333339</v>
      </c>
      <c r="N44" s="5">
        <f t="shared" si="11"/>
        <v>0.77945544554455448</v>
      </c>
      <c r="O44" s="5"/>
      <c r="P44" s="22">
        <f t="shared" si="12"/>
        <v>1010</v>
      </c>
      <c r="Q44" s="22">
        <f t="shared" si="13"/>
        <v>4040</v>
      </c>
      <c r="R44" s="22">
        <f t="shared" si="14"/>
        <v>1683.3333333333335</v>
      </c>
      <c r="S44" s="22">
        <f t="shared" si="15"/>
        <v>841.66666666666674</v>
      </c>
      <c r="T44" s="22">
        <f t="shared" si="16"/>
        <v>101</v>
      </c>
      <c r="U44" s="19">
        <f t="shared" si="17"/>
        <v>6632.3333333333339</v>
      </c>
    </row>
    <row r="45" spans="1:21" ht="15" thickBot="1" x14ac:dyDescent="0.4">
      <c r="A45" s="3" t="s">
        <v>54</v>
      </c>
      <c r="B45" s="1">
        <v>2373</v>
      </c>
      <c r="C45" s="2"/>
      <c r="D45" s="2">
        <v>13</v>
      </c>
      <c r="E45" s="2"/>
      <c r="F45" s="2">
        <v>868</v>
      </c>
      <c r="G45" s="1">
        <v>2746</v>
      </c>
      <c r="H45" s="2">
        <v>15</v>
      </c>
      <c r="I45" s="1">
        <v>16612</v>
      </c>
      <c r="J45" s="1">
        <v>19220</v>
      </c>
      <c r="K45" s="8"/>
      <c r="L45" s="26">
        <f t="shared" si="9"/>
        <v>5.478297513695744E-3</v>
      </c>
      <c r="M45" s="4">
        <f t="shared" si="10"/>
        <v>866.66666666666674</v>
      </c>
      <c r="N45" s="5">
        <f t="shared" si="11"/>
        <v>1.5384615384614509E-3</v>
      </c>
      <c r="O45" s="5"/>
      <c r="P45" s="22">
        <f t="shared" si="12"/>
        <v>130</v>
      </c>
      <c r="Q45" s="22">
        <f t="shared" si="13"/>
        <v>520</v>
      </c>
      <c r="R45" s="22">
        <f t="shared" si="14"/>
        <v>216.66666666666669</v>
      </c>
      <c r="S45" s="22">
        <f t="shared" si="15"/>
        <v>108.33333333333334</v>
      </c>
      <c r="T45" s="22">
        <f t="shared" si="16"/>
        <v>13</v>
      </c>
      <c r="U45" s="19">
        <f t="shared" si="17"/>
        <v>853.66666666666674</v>
      </c>
    </row>
    <row r="46" spans="1:21" ht="15" thickBot="1" x14ac:dyDescent="0.4">
      <c r="A46" s="3" t="s">
        <v>42</v>
      </c>
      <c r="B46" s="1">
        <v>2054</v>
      </c>
      <c r="C46" s="2"/>
      <c r="D46" s="2">
        <v>66</v>
      </c>
      <c r="E46" s="2"/>
      <c r="F46" s="1">
        <v>1008</v>
      </c>
      <c r="G46" s="1">
        <v>1529</v>
      </c>
      <c r="H46" s="2">
        <v>49</v>
      </c>
      <c r="I46" s="1">
        <v>21921</v>
      </c>
      <c r="J46" s="1">
        <v>16315</v>
      </c>
      <c r="K46" s="8"/>
      <c r="L46" s="26">
        <f t="shared" si="9"/>
        <v>3.2132424537487832E-2</v>
      </c>
      <c r="M46" s="4">
        <f t="shared" si="10"/>
        <v>4400</v>
      </c>
      <c r="N46" s="5">
        <f t="shared" si="11"/>
        <v>0.77090909090909088</v>
      </c>
      <c r="O46" s="5"/>
      <c r="P46" s="22">
        <f t="shared" si="12"/>
        <v>660</v>
      </c>
      <c r="Q46" s="22">
        <f t="shared" si="13"/>
        <v>2640</v>
      </c>
      <c r="R46" s="22">
        <f t="shared" si="14"/>
        <v>1100</v>
      </c>
      <c r="S46" s="22">
        <f t="shared" si="15"/>
        <v>550</v>
      </c>
      <c r="T46" s="22">
        <f t="shared" si="16"/>
        <v>66</v>
      </c>
      <c r="U46" s="19">
        <f t="shared" si="17"/>
        <v>4334</v>
      </c>
    </row>
    <row r="47" spans="1:21" ht="15" thickBot="1" x14ac:dyDescent="0.4">
      <c r="A47" s="3" t="s">
        <v>49</v>
      </c>
      <c r="B47" s="1">
        <v>1984</v>
      </c>
      <c r="C47" s="2"/>
      <c r="D47" s="2">
        <v>60</v>
      </c>
      <c r="E47" s="2"/>
      <c r="F47" s="2">
        <v>837</v>
      </c>
      <c r="G47" s="1">
        <v>1175</v>
      </c>
      <c r="H47" s="2">
        <v>36</v>
      </c>
      <c r="I47" s="1">
        <v>28240</v>
      </c>
      <c r="J47" s="1">
        <v>16732</v>
      </c>
      <c r="K47" s="7"/>
      <c r="L47" s="26">
        <f t="shared" si="9"/>
        <v>3.0241935483870969E-2</v>
      </c>
      <c r="M47" s="4">
        <f t="shared" si="10"/>
        <v>4000</v>
      </c>
      <c r="N47" s="5">
        <f t="shared" si="11"/>
        <v>0.79074999999999995</v>
      </c>
      <c r="O47" s="5"/>
      <c r="P47" s="22">
        <f t="shared" si="12"/>
        <v>600</v>
      </c>
      <c r="Q47" s="22">
        <f t="shared" si="13"/>
        <v>2400</v>
      </c>
      <c r="R47" s="22">
        <f t="shared" si="14"/>
        <v>1000</v>
      </c>
      <c r="S47" s="22">
        <f t="shared" si="15"/>
        <v>500</v>
      </c>
      <c r="T47" s="22">
        <f t="shared" si="16"/>
        <v>60</v>
      </c>
      <c r="U47" s="19">
        <f t="shared" si="17"/>
        <v>3940</v>
      </c>
    </row>
    <row r="48" spans="1:21" ht="15" thickBot="1" x14ac:dyDescent="0.4">
      <c r="A48" s="3" t="s">
        <v>56</v>
      </c>
      <c r="B48" s="1">
        <v>1109</v>
      </c>
      <c r="C48" s="2"/>
      <c r="D48" s="2">
        <v>40</v>
      </c>
      <c r="E48" s="2"/>
      <c r="F48" s="2">
        <v>588</v>
      </c>
      <c r="G48" s="2">
        <v>606</v>
      </c>
      <c r="H48" s="2">
        <v>22</v>
      </c>
      <c r="I48" s="1">
        <v>43227</v>
      </c>
      <c r="J48" s="1">
        <v>23634</v>
      </c>
      <c r="K48" s="8"/>
      <c r="L48" s="26">
        <f t="shared" si="9"/>
        <v>3.6068530207394048E-2</v>
      </c>
      <c r="M48" s="4">
        <f t="shared" si="10"/>
        <v>2666.666666666667</v>
      </c>
      <c r="N48" s="5">
        <f t="shared" si="11"/>
        <v>0.77949999999999997</v>
      </c>
      <c r="O48" s="5"/>
      <c r="P48" s="22">
        <f t="shared" si="12"/>
        <v>400.00000000000006</v>
      </c>
      <c r="Q48" s="22">
        <f t="shared" si="13"/>
        <v>1600.0000000000002</v>
      </c>
      <c r="R48" s="22">
        <f t="shared" si="14"/>
        <v>666.66666666666674</v>
      </c>
      <c r="S48" s="22">
        <f t="shared" si="15"/>
        <v>333.33333333333337</v>
      </c>
      <c r="T48" s="22">
        <f t="shared" si="16"/>
        <v>40</v>
      </c>
      <c r="U48" s="19">
        <f t="shared" si="17"/>
        <v>2626.666666666667</v>
      </c>
    </row>
    <row r="49" spans="1:21" ht="15" thickBot="1" x14ac:dyDescent="0.4">
      <c r="A49" s="3" t="s">
        <v>39</v>
      </c>
      <c r="B49" s="1">
        <v>1056</v>
      </c>
      <c r="C49" s="2"/>
      <c r="D49" s="2">
        <v>52</v>
      </c>
      <c r="E49" s="2"/>
      <c r="F49" s="2">
        <v>389</v>
      </c>
      <c r="G49" s="2">
        <v>792</v>
      </c>
      <c r="H49" s="2">
        <v>39</v>
      </c>
      <c r="I49" s="1">
        <v>17807</v>
      </c>
      <c r="J49" s="1">
        <v>13360</v>
      </c>
      <c r="K49" s="7"/>
      <c r="L49" s="26">
        <f t="shared" si="9"/>
        <v>4.924242424242424E-2</v>
      </c>
      <c r="M49" s="4">
        <f t="shared" si="10"/>
        <v>3466.666666666667</v>
      </c>
      <c r="N49" s="5">
        <f t="shared" si="11"/>
        <v>0.88778846153846158</v>
      </c>
      <c r="O49" s="5"/>
      <c r="P49" s="22">
        <f t="shared" si="12"/>
        <v>520</v>
      </c>
      <c r="Q49" s="22">
        <f t="shared" si="13"/>
        <v>2080</v>
      </c>
      <c r="R49" s="22">
        <f t="shared" si="14"/>
        <v>866.66666666666674</v>
      </c>
      <c r="S49" s="22">
        <f t="shared" si="15"/>
        <v>433.33333333333337</v>
      </c>
      <c r="T49" s="22">
        <f t="shared" si="16"/>
        <v>52</v>
      </c>
      <c r="U49" s="19">
        <f t="shared" si="17"/>
        <v>3414.666666666667</v>
      </c>
    </row>
    <row r="50" spans="1:21" ht="15" thickBot="1" x14ac:dyDescent="0.4">
      <c r="A50" s="3" t="s">
        <v>53</v>
      </c>
      <c r="B50" s="1">
        <v>1033</v>
      </c>
      <c r="C50" s="2"/>
      <c r="D50" s="2">
        <v>19</v>
      </c>
      <c r="E50" s="2"/>
      <c r="F50" s="2">
        <v>577</v>
      </c>
      <c r="G50" s="1">
        <v>1373</v>
      </c>
      <c r="H50" s="2">
        <v>25</v>
      </c>
      <c r="I50" s="1">
        <v>25536</v>
      </c>
      <c r="J50" s="1">
        <v>33948</v>
      </c>
      <c r="K50" s="8"/>
      <c r="L50" s="26">
        <f t="shared" si="9"/>
        <v>1.8393030009680542E-2</v>
      </c>
      <c r="M50" s="4">
        <f t="shared" si="10"/>
        <v>1266.6666666666667</v>
      </c>
      <c r="N50" s="5">
        <f t="shared" si="11"/>
        <v>0.54447368421052633</v>
      </c>
      <c r="O50" s="5"/>
      <c r="P50" s="22">
        <f t="shared" si="12"/>
        <v>190</v>
      </c>
      <c r="Q50" s="22">
        <f t="shared" si="13"/>
        <v>760</v>
      </c>
      <c r="R50" s="22">
        <f t="shared" si="14"/>
        <v>316.66666666666669</v>
      </c>
      <c r="S50" s="22">
        <f t="shared" si="15"/>
        <v>158.33333333333334</v>
      </c>
      <c r="T50" s="22">
        <f t="shared" si="16"/>
        <v>19</v>
      </c>
      <c r="U50" s="19">
        <f t="shared" si="17"/>
        <v>1247.6666666666667</v>
      </c>
    </row>
    <row r="51" spans="1:21" ht="15" thickBot="1" x14ac:dyDescent="0.4">
      <c r="A51" s="3" t="s">
        <v>48</v>
      </c>
      <c r="B51" s="2">
        <v>862</v>
      </c>
      <c r="C51" s="2"/>
      <c r="D51" s="2">
        <v>47</v>
      </c>
      <c r="E51" s="2"/>
      <c r="F51" s="2">
        <v>815</v>
      </c>
      <c r="G51" s="1">
        <v>1379</v>
      </c>
      <c r="H51" s="2">
        <v>75</v>
      </c>
      <c r="I51" s="1">
        <v>15429</v>
      </c>
      <c r="J51" s="1">
        <v>24687</v>
      </c>
      <c r="K51" s="8"/>
      <c r="L51" s="26">
        <f t="shared" si="9"/>
        <v>5.4524361948955914E-2</v>
      </c>
      <c r="M51" s="4">
        <f t="shared" si="10"/>
        <v>3133.3333333333335</v>
      </c>
      <c r="N51" s="5">
        <f t="shared" si="11"/>
        <v>0.73989361702127665</v>
      </c>
      <c r="O51" s="5"/>
      <c r="P51" s="22">
        <f t="shared" si="12"/>
        <v>470</v>
      </c>
      <c r="Q51" s="22">
        <f t="shared" si="13"/>
        <v>1880</v>
      </c>
      <c r="R51" s="22">
        <f t="shared" si="14"/>
        <v>783.33333333333337</v>
      </c>
      <c r="S51" s="22">
        <f t="shared" si="15"/>
        <v>391.66666666666669</v>
      </c>
      <c r="T51" s="22">
        <f t="shared" si="16"/>
        <v>47</v>
      </c>
      <c r="U51" s="19">
        <f t="shared" si="17"/>
        <v>3086.3333333333335</v>
      </c>
    </row>
    <row r="52" spans="1:21" ht="15" thickBot="1" x14ac:dyDescent="0.4">
      <c r="A52" s="3" t="s">
        <v>47</v>
      </c>
      <c r="B52" s="2">
        <v>613</v>
      </c>
      <c r="C52" s="2"/>
      <c r="D52" s="2">
        <v>16</v>
      </c>
      <c r="E52" s="2"/>
      <c r="F52" s="2">
        <v>81</v>
      </c>
      <c r="G52" s="2">
        <v>431</v>
      </c>
      <c r="H52" s="2">
        <v>11</v>
      </c>
      <c r="I52" s="1">
        <v>29862</v>
      </c>
      <c r="J52" s="1">
        <v>21000</v>
      </c>
      <c r="K52" s="7"/>
      <c r="L52" s="26">
        <f t="shared" si="9"/>
        <v>2.6101141924959218E-2</v>
      </c>
      <c r="M52" s="4">
        <f t="shared" si="10"/>
        <v>1066.6666666666667</v>
      </c>
      <c r="N52" s="5">
        <f t="shared" si="11"/>
        <v>0.92406250000000001</v>
      </c>
      <c r="O52" s="5"/>
      <c r="P52" s="22">
        <f t="shared" si="12"/>
        <v>160</v>
      </c>
      <c r="Q52" s="22">
        <f t="shared" si="13"/>
        <v>640</v>
      </c>
      <c r="R52" s="22">
        <f t="shared" si="14"/>
        <v>266.66666666666669</v>
      </c>
      <c r="S52" s="22">
        <f t="shared" si="15"/>
        <v>133.33333333333334</v>
      </c>
      <c r="T52" s="22">
        <f t="shared" si="16"/>
        <v>16</v>
      </c>
      <c r="U52" s="19">
        <f t="shared" si="17"/>
        <v>1050.6666666666667</v>
      </c>
    </row>
    <row r="53" spans="1:21" ht="15" thickBot="1" x14ac:dyDescent="0.4">
      <c r="A53" s="3" t="s">
        <v>55</v>
      </c>
      <c r="B53" s="2">
        <v>544</v>
      </c>
      <c r="C53" s="2"/>
      <c r="D53" s="2">
        <v>7</v>
      </c>
      <c r="E53" s="2"/>
      <c r="F53" s="2">
        <v>166</v>
      </c>
      <c r="G53" s="2">
        <v>935</v>
      </c>
      <c r="H53" s="2">
        <v>12</v>
      </c>
      <c r="I53" s="1">
        <v>9306</v>
      </c>
      <c r="J53" s="1">
        <v>15994</v>
      </c>
      <c r="K53" s="7"/>
      <c r="L53" s="26">
        <f t="shared" si="9"/>
        <v>1.2867647058823529E-2</v>
      </c>
      <c r="M53" s="4">
        <f t="shared" si="10"/>
        <v>466.66666666666669</v>
      </c>
      <c r="N53" s="5">
        <f t="shared" si="11"/>
        <v>0.64428571428571435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451</v>
      </c>
      <c r="C54" s="2"/>
      <c r="D54" s="2">
        <v>16</v>
      </c>
      <c r="E54" s="2"/>
      <c r="F54" s="2">
        <v>53</v>
      </c>
      <c r="G54" s="2">
        <v>433</v>
      </c>
      <c r="H54" s="2">
        <v>15</v>
      </c>
      <c r="I54" s="1">
        <v>13528</v>
      </c>
      <c r="J54" s="1">
        <v>12986</v>
      </c>
      <c r="K54" s="7"/>
      <c r="L54" s="26">
        <f t="shared" si="9"/>
        <v>3.5476718403547672E-2</v>
      </c>
      <c r="M54" s="4">
        <f t="shared" si="10"/>
        <v>1066.6666666666667</v>
      </c>
      <c r="N54" s="5">
        <f t="shared" si="11"/>
        <v>0.9503125</v>
      </c>
      <c r="O54" s="5"/>
      <c r="P54" s="22">
        <f t="shared" si="12"/>
        <v>160</v>
      </c>
      <c r="Q54" s="22">
        <f t="shared" si="13"/>
        <v>640</v>
      </c>
      <c r="R54" s="22">
        <f t="shared" si="14"/>
        <v>266.66666666666669</v>
      </c>
      <c r="S54" s="22">
        <f t="shared" si="15"/>
        <v>133.33333333333334</v>
      </c>
      <c r="T54" s="22">
        <f t="shared" si="16"/>
        <v>16</v>
      </c>
      <c r="U54" s="19">
        <f t="shared" si="17"/>
        <v>1050.6666666666667</v>
      </c>
    </row>
    <row r="55" spans="1:21" ht="15" thickBot="1" x14ac:dyDescent="0.4">
      <c r="A55" s="3" t="s">
        <v>52</v>
      </c>
      <c r="B55" s="2">
        <v>355</v>
      </c>
      <c r="C55" s="2"/>
      <c r="D55" s="2">
        <v>9</v>
      </c>
      <c r="E55" s="2"/>
      <c r="F55" s="2">
        <v>106</v>
      </c>
      <c r="G55" s="2">
        <v>481</v>
      </c>
      <c r="H55" s="2">
        <v>12</v>
      </c>
      <c r="I55" s="1">
        <v>19119</v>
      </c>
      <c r="J55" s="1">
        <v>25888</v>
      </c>
      <c r="K55" s="8"/>
      <c r="L55" s="26">
        <f t="shared" si="9"/>
        <v>2.5352112676056339E-2</v>
      </c>
      <c r="M55" s="4">
        <f t="shared" si="10"/>
        <v>600</v>
      </c>
      <c r="N55" s="5">
        <f t="shared" si="11"/>
        <v>0.82333333333333336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145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8"/>
      <c r="L56" s="26">
        <f t="shared" si="9"/>
        <v>3.4482758620689655E-2</v>
      </c>
      <c r="M56" s="4">
        <f t="shared" si="10"/>
        <v>333.33333333333337</v>
      </c>
      <c r="N56" s="5">
        <f t="shared" si="11"/>
        <v>0.97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45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1433</v>
      </c>
      <c r="C58" s="2"/>
      <c r="D58" s="2">
        <v>86</v>
      </c>
      <c r="E58" s="2"/>
      <c r="F58" s="2">
        <v>956</v>
      </c>
      <c r="G58" s="2">
        <v>423</v>
      </c>
      <c r="H58" s="2">
        <v>25</v>
      </c>
      <c r="I58" s="1">
        <v>13022</v>
      </c>
      <c r="J58" s="1">
        <v>3845</v>
      </c>
      <c r="K58" s="7"/>
      <c r="L58" s="25"/>
      <c r="M58" s="4">
        <f t="shared" si="10"/>
        <v>5733.3333333333339</v>
      </c>
      <c r="N58" s="5">
        <f t="shared" si="11"/>
        <v>0.83325581395348836</v>
      </c>
      <c r="O58" s="5"/>
      <c r="P58" s="22">
        <f>P55*$M58</f>
        <v>516000.00000000006</v>
      </c>
      <c r="Q58" s="22">
        <f>Q55*$M58</f>
        <v>2064000.0000000002</v>
      </c>
      <c r="R58" s="22">
        <f>R55*$M58</f>
        <v>860000.00000000012</v>
      </c>
      <c r="S58" s="22">
        <f>S55*$M58</f>
        <v>430000.00000000006</v>
      </c>
      <c r="T58" s="22">
        <f>T55*$M58</f>
        <v>51600.000000000007</v>
      </c>
    </row>
    <row r="59" spans="1:21" ht="21.5" thickBot="1" x14ac:dyDescent="0.4">
      <c r="A59" s="3" t="s">
        <v>66</v>
      </c>
      <c r="B59" s="2">
        <v>62</v>
      </c>
      <c r="C59" s="2"/>
      <c r="D59" s="2">
        <v>4</v>
      </c>
      <c r="E59" s="2"/>
      <c r="F59" s="2">
        <v>7</v>
      </c>
      <c r="G59" s="2"/>
      <c r="H59" s="2"/>
      <c r="I59" s="2">
        <v>872</v>
      </c>
      <c r="J59" s="2"/>
      <c r="K59" s="7"/>
      <c r="L59" s="24"/>
      <c r="M59" s="4"/>
      <c r="N59" s="5"/>
      <c r="O59" s="5"/>
    </row>
    <row r="60" spans="1:21" ht="15" thickBot="1" x14ac:dyDescent="0.4">
      <c r="A60" s="60" t="s">
        <v>99</v>
      </c>
      <c r="B60" s="39">
        <v>8274</v>
      </c>
      <c r="C60" s="15"/>
      <c r="D60" s="15">
        <v>484</v>
      </c>
      <c r="E60" s="15"/>
      <c r="F60" s="39">
        <v>7790</v>
      </c>
      <c r="G60" s="15"/>
      <c r="H60" s="15"/>
      <c r="I60" s="39">
        <v>95680</v>
      </c>
      <c r="J60" s="15"/>
      <c r="K60" s="40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7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100</v>
      </c>
    </row>
    <row r="2" spans="1:13" ht="15" thickBot="1" x14ac:dyDescent="0.4">
      <c r="A2" s="3" t="s">
        <v>36</v>
      </c>
      <c r="B2" s="1">
        <v>6925</v>
      </c>
      <c r="C2" s="58">
        <v>21</v>
      </c>
      <c r="D2" s="2">
        <v>262</v>
      </c>
      <c r="E2" s="59">
        <v>7</v>
      </c>
      <c r="F2" s="1">
        <v>6643</v>
      </c>
      <c r="G2" s="1">
        <v>1424</v>
      </c>
      <c r="H2" s="2">
        <v>54</v>
      </c>
      <c r="I2" s="1">
        <v>85367</v>
      </c>
      <c r="J2" s="1">
        <v>17548</v>
      </c>
      <c r="K2" s="47"/>
      <c r="L2" s="45">
        <f>IFERROR(B2/I2,0)</f>
        <v>8.1120339241158759E-2</v>
      </c>
      <c r="M2" s="48">
        <f>IFERROR(H2/G2,0)</f>
        <v>3.7921348314606744E-2</v>
      </c>
    </row>
    <row r="3" spans="1:13" ht="15" thickBot="1" x14ac:dyDescent="0.4">
      <c r="A3" s="3" t="s">
        <v>52</v>
      </c>
      <c r="B3" s="2">
        <v>355</v>
      </c>
      <c r="C3" s="2"/>
      <c r="D3" s="2">
        <v>9</v>
      </c>
      <c r="E3" s="2"/>
      <c r="F3" s="2">
        <v>106</v>
      </c>
      <c r="G3" s="2">
        <v>481</v>
      </c>
      <c r="H3" s="2">
        <v>12</v>
      </c>
      <c r="I3" s="1">
        <v>19119</v>
      </c>
      <c r="J3" s="1">
        <v>25888</v>
      </c>
      <c r="K3" s="47"/>
      <c r="L3" s="45">
        <f>IFERROR(B3/I3,0)</f>
        <v>1.8567916732046656E-2</v>
      </c>
      <c r="M3" s="48">
        <f>IFERROR(H3/G3,0)</f>
        <v>2.4948024948024949E-2</v>
      </c>
    </row>
    <row r="4" spans="1:13" ht="15" thickBot="1" x14ac:dyDescent="0.4">
      <c r="A4" s="3" t="s">
        <v>33</v>
      </c>
      <c r="B4" s="1">
        <v>7202</v>
      </c>
      <c r="C4" s="2"/>
      <c r="D4" s="2">
        <v>304</v>
      </c>
      <c r="E4" s="2"/>
      <c r="F4" s="1">
        <v>6828</v>
      </c>
      <c r="G4" s="1">
        <v>1037</v>
      </c>
      <c r="H4" s="2">
        <v>44</v>
      </c>
      <c r="I4" s="1">
        <v>68813</v>
      </c>
      <c r="J4" s="1">
        <v>9906</v>
      </c>
      <c r="K4" s="46"/>
      <c r="L4" s="45">
        <f>IFERROR(B4/I4,0)</f>
        <v>0.1046604565997704</v>
      </c>
      <c r="M4" s="48">
        <f>IFERROR(H4/G4,0)</f>
        <v>4.2430086788813888E-2</v>
      </c>
    </row>
    <row r="5" spans="1:13" ht="12.5" customHeight="1" thickBot="1" x14ac:dyDescent="0.4">
      <c r="A5" s="3" t="s">
        <v>34</v>
      </c>
      <c r="B5" s="1">
        <v>3207</v>
      </c>
      <c r="C5" s="2"/>
      <c r="D5" s="2">
        <v>59</v>
      </c>
      <c r="E5" s="2"/>
      <c r="F5" s="1">
        <v>1869</v>
      </c>
      <c r="G5" s="1">
        <v>1072</v>
      </c>
      <c r="H5" s="2">
        <v>20</v>
      </c>
      <c r="I5" s="1">
        <v>46505</v>
      </c>
      <c r="J5" s="1">
        <v>15550</v>
      </c>
      <c r="K5" s="47"/>
      <c r="L5" s="45">
        <f>IFERROR(B5/I5,0)</f>
        <v>6.8960326846575631E-2</v>
      </c>
      <c r="M5" s="48">
        <f>IFERROR(H5/G5,0)</f>
        <v>1.8656716417910446E-2</v>
      </c>
    </row>
    <row r="6" spans="1:13" ht="15" thickBot="1" x14ac:dyDescent="0.4">
      <c r="A6" s="3" t="s">
        <v>10</v>
      </c>
      <c r="B6" s="1">
        <v>48746</v>
      </c>
      <c r="C6" s="58">
        <v>181</v>
      </c>
      <c r="D6" s="1">
        <v>1944</v>
      </c>
      <c r="E6" s="59">
        <v>5</v>
      </c>
      <c r="F6" s="1">
        <v>43465</v>
      </c>
      <c r="G6" s="1">
        <v>1245</v>
      </c>
      <c r="H6" s="2">
        <v>50</v>
      </c>
      <c r="I6" s="1">
        <v>603139</v>
      </c>
      <c r="J6" s="1">
        <v>15406</v>
      </c>
      <c r="K6" s="47"/>
      <c r="L6" s="45">
        <f>IFERROR(B6/I6,0)</f>
        <v>8.0820507378896081E-2</v>
      </c>
      <c r="M6" s="48">
        <f>IFERROR(H6/G6,0)</f>
        <v>4.0160642570281124E-2</v>
      </c>
    </row>
    <row r="7" spans="1:13" ht="15" thickBot="1" x14ac:dyDescent="0.4">
      <c r="A7" s="3" t="s">
        <v>18</v>
      </c>
      <c r="B7" s="1">
        <v>14758</v>
      </c>
      <c r="C7" s="2"/>
      <c r="D7" s="2">
        <v>766</v>
      </c>
      <c r="E7" s="2"/>
      <c r="F7" s="1">
        <v>13433</v>
      </c>
      <c r="G7" s="1">
        <v>2668</v>
      </c>
      <c r="H7" s="2">
        <v>138</v>
      </c>
      <c r="I7" s="1">
        <v>69449</v>
      </c>
      <c r="J7" s="1">
        <v>12556</v>
      </c>
      <c r="K7" s="47"/>
      <c r="L7" s="45">
        <f>IFERROR(B7/I7,0)</f>
        <v>0.21250125991734942</v>
      </c>
      <c r="M7" s="48">
        <f>IFERROR(H7/G7,0)</f>
        <v>5.1724137931034482E-2</v>
      </c>
    </row>
    <row r="8" spans="1:13" ht="15" thickBot="1" x14ac:dyDescent="0.4">
      <c r="A8" s="3" t="s">
        <v>23</v>
      </c>
      <c r="B8" s="1">
        <v>26767</v>
      </c>
      <c r="C8" s="2"/>
      <c r="D8" s="1">
        <v>2168</v>
      </c>
      <c r="E8" s="2"/>
      <c r="F8" s="1">
        <v>24534</v>
      </c>
      <c r="G8" s="1">
        <v>7474</v>
      </c>
      <c r="H8" s="2">
        <v>605</v>
      </c>
      <c r="I8" s="1">
        <v>94818</v>
      </c>
      <c r="J8" s="1">
        <v>26474</v>
      </c>
      <c r="K8" s="47"/>
      <c r="L8" s="45">
        <f>IFERROR(B8/I8,0)</f>
        <v>0.28229871965238668</v>
      </c>
      <c r="M8" s="48">
        <f>IFERROR(H8/G8,0)</f>
        <v>8.0947283917580951E-2</v>
      </c>
    </row>
    <row r="9" spans="1:13" ht="15" thickBot="1" x14ac:dyDescent="0.4">
      <c r="A9" s="3" t="s">
        <v>43</v>
      </c>
      <c r="B9" s="1">
        <v>4655</v>
      </c>
      <c r="C9" s="2"/>
      <c r="D9" s="2">
        <v>144</v>
      </c>
      <c r="E9" s="2"/>
      <c r="F9" s="1">
        <v>3338</v>
      </c>
      <c r="G9" s="1">
        <v>4903</v>
      </c>
      <c r="H9" s="2">
        <v>152</v>
      </c>
      <c r="I9" s="1">
        <v>21538</v>
      </c>
      <c r="J9" s="1">
        <v>22684</v>
      </c>
      <c r="K9" s="47"/>
      <c r="L9" s="45">
        <f>IFERROR(B9/I9,0)</f>
        <v>0.21612963134924321</v>
      </c>
      <c r="M9" s="48">
        <f>IFERROR(H9/G9,0)</f>
        <v>3.1001427697328166E-2</v>
      </c>
    </row>
    <row r="10" spans="1:13" ht="15" thickBot="1" x14ac:dyDescent="0.4">
      <c r="A10" s="3" t="s">
        <v>63</v>
      </c>
      <c r="B10" s="1">
        <v>4106</v>
      </c>
      <c r="C10" s="2"/>
      <c r="D10" s="2">
        <v>205</v>
      </c>
      <c r="E10" s="2"/>
      <c r="F10" s="1">
        <v>3241</v>
      </c>
      <c r="G10" s="1">
        <v>5999</v>
      </c>
      <c r="H10" s="2">
        <v>299</v>
      </c>
      <c r="I10" s="1">
        <v>19229</v>
      </c>
      <c r="J10" s="1">
        <v>28092</v>
      </c>
      <c r="K10" s="46"/>
      <c r="L10" s="45">
        <f>IFERROR(B10/I10,0)</f>
        <v>0.21353164491133184</v>
      </c>
      <c r="M10" s="48">
        <f>IFERROR(H10/G10,0)</f>
        <v>4.9841640273378895E-2</v>
      </c>
    </row>
    <row r="11" spans="1:13" ht="15" thickBot="1" x14ac:dyDescent="0.4">
      <c r="A11" s="3" t="s">
        <v>13</v>
      </c>
      <c r="B11" s="1">
        <v>33193</v>
      </c>
      <c r="C11" s="2"/>
      <c r="D11" s="1">
        <v>1218</v>
      </c>
      <c r="E11" s="2"/>
      <c r="F11" s="1">
        <v>31289</v>
      </c>
      <c r="G11" s="1">
        <v>1611</v>
      </c>
      <c r="H11" s="2">
        <v>59</v>
      </c>
      <c r="I11" s="1">
        <v>375300</v>
      </c>
      <c r="J11" s="1">
        <v>18220</v>
      </c>
      <c r="K11" s="46"/>
      <c r="L11" s="45">
        <f>IFERROR(B11/I11,0)</f>
        <v>8.844391153743672E-2</v>
      </c>
      <c r="M11" s="48">
        <f>IFERROR(H11/G11,0)</f>
        <v>3.6623215394165118E-2</v>
      </c>
    </row>
    <row r="12" spans="1:13" ht="15" thickBot="1" x14ac:dyDescent="0.4">
      <c r="A12" s="3" t="s">
        <v>16</v>
      </c>
      <c r="B12" s="1">
        <v>25690</v>
      </c>
      <c r="C12" s="58">
        <v>39</v>
      </c>
      <c r="D12" s="1">
        <v>1099</v>
      </c>
      <c r="E12" s="59">
        <v>1</v>
      </c>
      <c r="F12" s="1">
        <v>24560</v>
      </c>
      <c r="G12" s="1">
        <v>2495</v>
      </c>
      <c r="H12" s="2">
        <v>107</v>
      </c>
      <c r="I12" s="1">
        <v>143790</v>
      </c>
      <c r="J12" s="1">
        <v>13964</v>
      </c>
      <c r="K12" s="47"/>
      <c r="L12" s="45">
        <f>IFERROR(B12/I12,0)</f>
        <v>0.17866332846512276</v>
      </c>
      <c r="M12" s="48">
        <f>IFERROR(H12/G12,0)</f>
        <v>4.2885771543086169E-2</v>
      </c>
    </row>
    <row r="13" spans="1:13" ht="15" thickBot="1" x14ac:dyDescent="0.4">
      <c r="A13" s="3" t="s">
        <v>64</v>
      </c>
      <c r="B13" s="2">
        <v>145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7"/>
      <c r="L13" s="45">
        <f>IFERROR(B13/I13,0)</f>
        <v>0.23966942148760331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613</v>
      </c>
      <c r="C14" s="2"/>
      <c r="D14" s="2">
        <v>16</v>
      </c>
      <c r="E14" s="2"/>
      <c r="F14" s="2">
        <v>81</v>
      </c>
      <c r="G14" s="2">
        <v>431</v>
      </c>
      <c r="H14" s="2">
        <v>11</v>
      </c>
      <c r="I14" s="1">
        <v>29862</v>
      </c>
      <c r="J14" s="1">
        <v>21000</v>
      </c>
      <c r="K14" s="47"/>
      <c r="L14" s="45">
        <f>IFERROR(B14/I14,0)</f>
        <v>2.0527761034090149E-2</v>
      </c>
      <c r="M14" s="48">
        <f>IFERROR(H14/G14,0)</f>
        <v>2.5522041763341066E-2</v>
      </c>
    </row>
    <row r="15" spans="1:13" ht="15" thickBot="1" x14ac:dyDescent="0.4">
      <c r="A15" s="3" t="s">
        <v>49</v>
      </c>
      <c r="B15" s="1">
        <v>1984</v>
      </c>
      <c r="C15" s="2"/>
      <c r="D15" s="2">
        <v>60</v>
      </c>
      <c r="E15" s="2"/>
      <c r="F15" s="2">
        <v>837</v>
      </c>
      <c r="G15" s="1">
        <v>1175</v>
      </c>
      <c r="H15" s="2">
        <v>36</v>
      </c>
      <c r="I15" s="1">
        <v>28240</v>
      </c>
      <c r="J15" s="1">
        <v>16732</v>
      </c>
      <c r="K15" s="47"/>
      <c r="L15" s="45">
        <f>IFERROR(B15/I15,0)</f>
        <v>7.0254957507082147E-2</v>
      </c>
      <c r="M15" s="48">
        <f>IFERROR(H15/G15,0)</f>
        <v>3.0638297872340424E-2</v>
      </c>
    </row>
    <row r="16" spans="1:13" ht="15" thickBot="1" x14ac:dyDescent="0.4">
      <c r="A16" s="3" t="s">
        <v>12</v>
      </c>
      <c r="B16" s="1">
        <v>50355</v>
      </c>
      <c r="C16" s="2"/>
      <c r="D16" s="1">
        <v>2215</v>
      </c>
      <c r="E16" s="2"/>
      <c r="F16" s="1">
        <v>47534</v>
      </c>
      <c r="G16" s="1">
        <v>3927</v>
      </c>
      <c r="H16" s="2">
        <v>173</v>
      </c>
      <c r="I16" s="1">
        <v>256667</v>
      </c>
      <c r="J16" s="1">
        <v>20018</v>
      </c>
      <c r="K16" s="47"/>
      <c r="L16" s="45">
        <f>IFERROR(B16/I16,0)</f>
        <v>0.19618805689862739</v>
      </c>
      <c r="M16" s="48">
        <f>IFERROR(H16/G16,0)</f>
        <v>4.4053985230455818E-2</v>
      </c>
    </row>
    <row r="17" spans="1:14" ht="15" thickBot="1" x14ac:dyDescent="0.4">
      <c r="A17" s="3" t="s">
        <v>27</v>
      </c>
      <c r="B17" s="1">
        <v>17182</v>
      </c>
      <c r="C17" s="2"/>
      <c r="D17" s="1">
        <v>1065</v>
      </c>
      <c r="E17" s="2"/>
      <c r="F17" s="1">
        <v>16103</v>
      </c>
      <c r="G17" s="1">
        <v>2589</v>
      </c>
      <c r="H17" s="2">
        <v>160</v>
      </c>
      <c r="I17" s="1">
        <v>91550</v>
      </c>
      <c r="J17" s="1">
        <v>13793</v>
      </c>
      <c r="K17" s="47"/>
      <c r="L17" s="45">
        <f>IFERROR(B17/I17,0)</f>
        <v>0.1876788640087384</v>
      </c>
      <c r="M17" s="48">
        <f>IFERROR(H17/G17,0)</f>
        <v>6.1799922750096561E-2</v>
      </c>
    </row>
    <row r="18" spans="1:14" ht="15" thickBot="1" x14ac:dyDescent="0.4">
      <c r="A18" s="3" t="s">
        <v>41</v>
      </c>
      <c r="B18" s="1">
        <v>6843</v>
      </c>
      <c r="C18" s="2"/>
      <c r="D18" s="2">
        <v>148</v>
      </c>
      <c r="E18" s="2"/>
      <c r="F18" s="1">
        <v>4531</v>
      </c>
      <c r="G18" s="1">
        <v>2185</v>
      </c>
      <c r="H18" s="2">
        <v>47</v>
      </c>
      <c r="I18" s="1">
        <v>41337</v>
      </c>
      <c r="J18" s="1">
        <v>13196</v>
      </c>
      <c r="K18" s="47"/>
      <c r="L18" s="45">
        <f>IFERROR(B18/I18,0)</f>
        <v>0.16554176645620147</v>
      </c>
      <c r="M18" s="48">
        <f>IFERROR(H18/G18,0)</f>
        <v>2.1510297482837528E-2</v>
      </c>
      <c r="N18" s="37"/>
    </row>
    <row r="19" spans="1:14" ht="15" thickBot="1" x14ac:dyDescent="0.4">
      <c r="A19" s="3" t="s">
        <v>45</v>
      </c>
      <c r="B19" s="1">
        <v>3839</v>
      </c>
      <c r="C19" s="2"/>
      <c r="D19" s="2">
        <v>134</v>
      </c>
      <c r="E19" s="2"/>
      <c r="F19" s="1">
        <v>2936</v>
      </c>
      <c r="G19" s="1">
        <v>1320</v>
      </c>
      <c r="H19" s="2">
        <v>46</v>
      </c>
      <c r="I19" s="1">
        <v>28090</v>
      </c>
      <c r="J19" s="1">
        <v>9657</v>
      </c>
      <c r="K19" s="46"/>
      <c r="L19" s="45">
        <f>IFERROR(B19/I19,0)</f>
        <v>0.13666785332858669</v>
      </c>
      <c r="M19" s="48">
        <f>IFERROR(H19/G19,0)</f>
        <v>3.4848484848484851E-2</v>
      </c>
    </row>
    <row r="20" spans="1:14" ht="15" thickBot="1" x14ac:dyDescent="0.4">
      <c r="A20" s="3" t="s">
        <v>38</v>
      </c>
      <c r="B20" s="1">
        <v>4539</v>
      </c>
      <c r="C20" s="2"/>
      <c r="D20" s="2">
        <v>235</v>
      </c>
      <c r="E20" s="2"/>
      <c r="F20" s="1">
        <v>3182</v>
      </c>
      <c r="G20" s="1">
        <v>1022</v>
      </c>
      <c r="H20" s="2">
        <v>53</v>
      </c>
      <c r="I20" s="1">
        <v>54101</v>
      </c>
      <c r="J20" s="1">
        <v>12184</v>
      </c>
      <c r="K20" s="46"/>
      <c r="L20" s="45">
        <f>IFERROR(B20/I20,0)</f>
        <v>8.3898634036339445E-2</v>
      </c>
      <c r="M20" s="48">
        <f>IFERROR(H20/G20,0)</f>
        <v>5.1859099804305281E-2</v>
      </c>
    </row>
    <row r="21" spans="1:14" ht="15" thickBot="1" x14ac:dyDescent="0.4">
      <c r="A21" s="3" t="s">
        <v>14</v>
      </c>
      <c r="B21" s="1">
        <v>27660</v>
      </c>
      <c r="C21" s="2"/>
      <c r="D21" s="1">
        <v>1845</v>
      </c>
      <c r="E21" s="2"/>
      <c r="F21" s="1">
        <v>8512</v>
      </c>
      <c r="G21" s="1">
        <v>5931</v>
      </c>
      <c r="H21" s="2">
        <v>396</v>
      </c>
      <c r="I21" s="1">
        <v>156568</v>
      </c>
      <c r="J21" s="1">
        <v>33572</v>
      </c>
      <c r="K21" s="44"/>
      <c r="L21" s="45">
        <f>IFERROR(B21/I21,0)</f>
        <v>0.17666445250625926</v>
      </c>
      <c r="M21" s="48">
        <f>IFERROR(H21/G21,0)</f>
        <v>6.6767830045523516E-2</v>
      </c>
    </row>
    <row r="22" spans="1:14" ht="15" thickBot="1" x14ac:dyDescent="0.4">
      <c r="A22" s="3" t="s">
        <v>39</v>
      </c>
      <c r="B22" s="1">
        <v>1056</v>
      </c>
      <c r="C22" s="2"/>
      <c r="D22" s="2">
        <v>52</v>
      </c>
      <c r="E22" s="2"/>
      <c r="F22" s="2">
        <v>389</v>
      </c>
      <c r="G22" s="2">
        <v>792</v>
      </c>
      <c r="H22" s="2">
        <v>39</v>
      </c>
      <c r="I22" s="1">
        <v>17807</v>
      </c>
      <c r="J22" s="1">
        <v>13360</v>
      </c>
      <c r="K22" s="47"/>
      <c r="L22" s="45">
        <f>IFERROR(B22/I22,0)</f>
        <v>5.9302521480316728E-2</v>
      </c>
      <c r="M22" s="48">
        <f>IFERROR(H22/G22,0)</f>
        <v>4.924242424242424E-2</v>
      </c>
    </row>
    <row r="23" spans="1:14" ht="15" thickBot="1" x14ac:dyDescent="0.4">
      <c r="A23" s="3" t="s">
        <v>26</v>
      </c>
      <c r="B23" s="1">
        <v>20849</v>
      </c>
      <c r="C23" s="2"/>
      <c r="D23" s="1">
        <v>1078</v>
      </c>
      <c r="E23" s="2"/>
      <c r="F23" s="1">
        <v>18508</v>
      </c>
      <c r="G23" s="1">
        <v>3473</v>
      </c>
      <c r="H23" s="2">
        <v>180</v>
      </c>
      <c r="I23" s="1">
        <v>110929</v>
      </c>
      <c r="J23" s="1">
        <v>18478</v>
      </c>
      <c r="K23" s="46"/>
      <c r="L23" s="45">
        <f>IFERROR(B23/I23,0)</f>
        <v>0.18794904849047589</v>
      </c>
      <c r="M23" s="48">
        <f>IFERROR(H23/G23,0)</f>
        <v>5.1828390440541321E-2</v>
      </c>
    </row>
    <row r="24" spans="1:14" ht="15" thickBot="1" x14ac:dyDescent="0.4">
      <c r="A24" s="3" t="s">
        <v>17</v>
      </c>
      <c r="B24" s="1">
        <v>60265</v>
      </c>
      <c r="C24" s="2"/>
      <c r="D24" s="1">
        <v>3405</v>
      </c>
      <c r="E24" s="2"/>
      <c r="F24" s="1">
        <v>48742</v>
      </c>
      <c r="G24" s="1">
        <v>8823</v>
      </c>
      <c r="H24" s="2">
        <v>499</v>
      </c>
      <c r="I24" s="1">
        <v>265618</v>
      </c>
      <c r="J24" s="1">
        <v>38889</v>
      </c>
      <c r="K24" s="46"/>
      <c r="L24" s="45">
        <f>IFERROR(B24/I24,0)</f>
        <v>0.22688597911286132</v>
      </c>
      <c r="M24" s="48">
        <f>IFERROR(H24/G24,0)</f>
        <v>5.6556726736937547E-2</v>
      </c>
    </row>
    <row r="25" spans="1:14" ht="15" thickBot="1" x14ac:dyDescent="0.4">
      <c r="A25" s="3" t="s">
        <v>11</v>
      </c>
      <c r="B25" s="1">
        <v>40399</v>
      </c>
      <c r="C25" s="2"/>
      <c r="D25" s="1">
        <v>3670</v>
      </c>
      <c r="E25" s="2"/>
      <c r="F25" s="1">
        <v>28387</v>
      </c>
      <c r="G25" s="1">
        <v>4057</v>
      </c>
      <c r="H25" s="2">
        <v>369</v>
      </c>
      <c r="I25" s="1">
        <v>177228</v>
      </c>
      <c r="J25" s="1">
        <v>17798</v>
      </c>
      <c r="K25" s="47"/>
      <c r="L25" s="45">
        <f>IFERROR(B25/I25,0)</f>
        <v>0.22794930823571896</v>
      </c>
      <c r="M25" s="48">
        <f>IFERROR(H25/G25,0)</f>
        <v>9.0953906827705197E-2</v>
      </c>
    </row>
    <row r="26" spans="1:14" ht="15" thickBot="1" x14ac:dyDescent="0.4">
      <c r="A26" s="3" t="s">
        <v>32</v>
      </c>
      <c r="B26" s="1">
        <v>4644</v>
      </c>
      <c r="C26" s="2"/>
      <c r="D26" s="2">
        <v>319</v>
      </c>
      <c r="E26" s="2"/>
      <c r="F26" s="1">
        <v>2282</v>
      </c>
      <c r="G26" s="2">
        <v>840</v>
      </c>
      <c r="H26" s="2">
        <v>58</v>
      </c>
      <c r="I26" s="1">
        <v>66744</v>
      </c>
      <c r="J26" s="1">
        <v>12075</v>
      </c>
      <c r="K26" s="47"/>
      <c r="L26" s="45">
        <f>IFERROR(B26/I26,0)</f>
        <v>6.9579288025889974E-2</v>
      </c>
      <c r="M26" s="48">
        <f>IFERROR(H26/G26,0)</f>
        <v>6.9047619047619052E-2</v>
      </c>
    </row>
    <row r="27" spans="1:14" ht="15" thickBot="1" x14ac:dyDescent="0.4">
      <c r="A27" s="3" t="s">
        <v>30</v>
      </c>
      <c r="B27" s="1">
        <v>6569</v>
      </c>
      <c r="C27" s="2"/>
      <c r="D27" s="2">
        <v>250</v>
      </c>
      <c r="E27" s="2"/>
      <c r="F27" s="1">
        <v>6319</v>
      </c>
      <c r="G27" s="1">
        <v>2198</v>
      </c>
      <c r="H27" s="2">
        <v>84</v>
      </c>
      <c r="I27" s="1">
        <v>66094</v>
      </c>
      <c r="J27" s="1">
        <v>22114</v>
      </c>
      <c r="K27" s="47"/>
      <c r="L27" s="45">
        <f>IFERROR(B27/I27,0)</f>
        <v>9.9388749356976433E-2</v>
      </c>
      <c r="M27" s="48">
        <f>IFERROR(H27/G27,0)</f>
        <v>3.8216560509554139E-2</v>
      </c>
    </row>
    <row r="28" spans="1:14" ht="15" thickBot="1" x14ac:dyDescent="0.4">
      <c r="A28" s="3" t="s">
        <v>35</v>
      </c>
      <c r="B28" s="1">
        <v>7576</v>
      </c>
      <c r="C28" s="2"/>
      <c r="D28" s="2">
        <v>338</v>
      </c>
      <c r="E28" s="2"/>
      <c r="F28" s="1">
        <v>6691</v>
      </c>
      <c r="G28" s="1">
        <v>1244</v>
      </c>
      <c r="H28" s="2">
        <v>56</v>
      </c>
      <c r="I28" s="1">
        <v>73503</v>
      </c>
      <c r="J28" s="1">
        <v>12069</v>
      </c>
      <c r="K28" s="47"/>
      <c r="L28" s="45">
        <f>IFERROR(B28/I28,0)</f>
        <v>0.10307062296777002</v>
      </c>
      <c r="M28" s="48">
        <f>IFERROR(H28/G28,0)</f>
        <v>4.5016077170418008E-2</v>
      </c>
    </row>
    <row r="29" spans="1:14" ht="15" thickBot="1" x14ac:dyDescent="0.4">
      <c r="A29" s="3" t="s">
        <v>51</v>
      </c>
      <c r="B29" s="2">
        <v>451</v>
      </c>
      <c r="C29" s="2"/>
      <c r="D29" s="2">
        <v>16</v>
      </c>
      <c r="E29" s="2"/>
      <c r="F29" s="2">
        <v>53</v>
      </c>
      <c r="G29" s="2">
        <v>433</v>
      </c>
      <c r="H29" s="2">
        <v>15</v>
      </c>
      <c r="I29" s="1">
        <v>13528</v>
      </c>
      <c r="J29" s="1">
        <v>12986</v>
      </c>
      <c r="K29" s="46"/>
      <c r="L29" s="45">
        <f>IFERROR(B29/I29,0)</f>
        <v>3.3338261383796572E-2</v>
      </c>
      <c r="M29" s="48">
        <f>IFERROR(H29/G29,0)</f>
        <v>3.4642032332563508E-2</v>
      </c>
    </row>
    <row r="30" spans="1:14" ht="15" thickBot="1" x14ac:dyDescent="0.4">
      <c r="A30" s="3" t="s">
        <v>50</v>
      </c>
      <c r="B30" s="1">
        <v>3784</v>
      </c>
      <c r="C30" s="2"/>
      <c r="D30" s="2">
        <v>68</v>
      </c>
      <c r="E30" s="2"/>
      <c r="F30" s="1">
        <v>3694</v>
      </c>
      <c r="G30" s="1">
        <v>1987</v>
      </c>
      <c r="H30" s="2">
        <v>36</v>
      </c>
      <c r="I30" s="1">
        <v>25498</v>
      </c>
      <c r="J30" s="1">
        <v>13386</v>
      </c>
      <c r="K30" s="47"/>
      <c r="L30" s="45">
        <f>IFERROR(B30/I30,0)</f>
        <v>0.14840379637618636</v>
      </c>
      <c r="M30" s="48">
        <f>IFERROR(H30/G30,0)</f>
        <v>1.8117765475591345E-2</v>
      </c>
    </row>
    <row r="31" spans="1:14" ht="15" thickBot="1" x14ac:dyDescent="0.4">
      <c r="A31" s="3" t="s">
        <v>31</v>
      </c>
      <c r="B31" s="1">
        <v>4898</v>
      </c>
      <c r="C31" s="2"/>
      <c r="D31" s="2">
        <v>237</v>
      </c>
      <c r="E31" s="2"/>
      <c r="F31" s="1">
        <v>1756</v>
      </c>
      <c r="G31" s="1">
        <v>1676</v>
      </c>
      <c r="H31" s="2">
        <v>81</v>
      </c>
      <c r="I31" s="1">
        <v>50526</v>
      </c>
      <c r="J31" s="1">
        <v>17287</v>
      </c>
      <c r="K31" s="46"/>
      <c r="L31" s="45">
        <f>IFERROR(B31/I31,0)</f>
        <v>9.6940189209515887E-2</v>
      </c>
      <c r="M31" s="48">
        <f>IFERROR(H31/G31,0)</f>
        <v>4.8329355608591883E-2</v>
      </c>
    </row>
    <row r="32" spans="1:14" ht="15" thickBot="1" x14ac:dyDescent="0.4">
      <c r="A32" s="3" t="s">
        <v>42</v>
      </c>
      <c r="B32" s="1">
        <v>2054</v>
      </c>
      <c r="C32" s="2"/>
      <c r="D32" s="2">
        <v>66</v>
      </c>
      <c r="E32" s="2"/>
      <c r="F32" s="1">
        <v>1008</v>
      </c>
      <c r="G32" s="1">
        <v>1529</v>
      </c>
      <c r="H32" s="2">
        <v>49</v>
      </c>
      <c r="I32" s="1">
        <v>21921</v>
      </c>
      <c r="J32" s="1">
        <v>16315</v>
      </c>
      <c r="K32" s="46"/>
      <c r="L32" s="45">
        <f>IFERROR(B32/I32,0)</f>
        <v>9.3700104922220695E-2</v>
      </c>
      <c r="M32" s="48">
        <f>IFERROR(H32/G32,0)</f>
        <v>3.2047089601046436E-2</v>
      </c>
    </row>
    <row r="33" spans="1:13" ht="15" thickBot="1" x14ac:dyDescent="0.4">
      <c r="A33" s="3" t="s">
        <v>8</v>
      </c>
      <c r="B33" s="1">
        <v>116264</v>
      </c>
      <c r="C33" s="2"/>
      <c r="D33" s="1">
        <v>6770</v>
      </c>
      <c r="E33" s="2"/>
      <c r="F33" s="1">
        <v>108223</v>
      </c>
      <c r="G33" s="1">
        <v>13090</v>
      </c>
      <c r="H33" s="2">
        <v>762</v>
      </c>
      <c r="I33" s="1">
        <v>240246</v>
      </c>
      <c r="J33" s="1">
        <v>27049</v>
      </c>
      <c r="K33" s="47"/>
      <c r="L33" s="45">
        <f>IFERROR(B33/I33,0)</f>
        <v>0.48393729760328996</v>
      </c>
      <c r="M33" s="48">
        <f>IFERROR(H33/G33,0)</f>
        <v>5.821237585943468E-2</v>
      </c>
    </row>
    <row r="34" spans="1:13" ht="15" thickBot="1" x14ac:dyDescent="0.4">
      <c r="A34" s="3" t="s">
        <v>44</v>
      </c>
      <c r="B34" s="1">
        <v>3213</v>
      </c>
      <c r="C34" s="2"/>
      <c r="D34" s="2">
        <v>112</v>
      </c>
      <c r="E34" s="2"/>
      <c r="F34" s="1">
        <v>2396</v>
      </c>
      <c r="G34" s="1">
        <v>1536</v>
      </c>
      <c r="H34" s="2">
        <v>54</v>
      </c>
      <c r="I34" s="1">
        <v>65085</v>
      </c>
      <c r="J34" s="1">
        <v>31105</v>
      </c>
      <c r="K34" s="47"/>
      <c r="L34" s="45">
        <f>IFERROR(B34/I34,0)</f>
        <v>4.9366213413228853E-2</v>
      </c>
      <c r="M34" s="48">
        <f>IFERROR(H34/G34,0)</f>
        <v>3.515625E-2</v>
      </c>
    </row>
    <row r="35" spans="1:13" ht="15" thickBot="1" x14ac:dyDescent="0.4">
      <c r="A35" s="3" t="s">
        <v>7</v>
      </c>
      <c r="B35" s="1">
        <v>306158</v>
      </c>
      <c r="C35" s="2"/>
      <c r="D35" s="1">
        <v>23474</v>
      </c>
      <c r="E35" s="2"/>
      <c r="F35" s="1">
        <v>234511</v>
      </c>
      <c r="G35" s="1">
        <v>15606</v>
      </c>
      <c r="H35" s="1">
        <v>1197</v>
      </c>
      <c r="I35" s="1">
        <v>872481</v>
      </c>
      <c r="J35" s="1">
        <v>44472</v>
      </c>
      <c r="K35" s="46"/>
      <c r="L35" s="45">
        <f>IFERROR(B35/I35,0)</f>
        <v>0.35090506268904426</v>
      </c>
      <c r="M35" s="48">
        <f>IFERROR(H35/G35,0)</f>
        <v>7.6701268742791234E-2</v>
      </c>
    </row>
    <row r="36" spans="1:13" ht="15" thickBot="1" x14ac:dyDescent="0.4">
      <c r="A36" s="3" t="s">
        <v>24</v>
      </c>
      <c r="B36" s="1">
        <v>10181</v>
      </c>
      <c r="C36" s="2"/>
      <c r="D36" s="2">
        <v>381</v>
      </c>
      <c r="E36" s="2"/>
      <c r="F36" s="1">
        <v>8498</v>
      </c>
      <c r="G36" s="1">
        <v>1002</v>
      </c>
      <c r="H36" s="2">
        <v>38</v>
      </c>
      <c r="I36" s="1">
        <v>118440</v>
      </c>
      <c r="J36" s="1">
        <v>11663</v>
      </c>
      <c r="K36" s="46"/>
      <c r="L36" s="45">
        <f>IFERROR(B36/I36,0)</f>
        <v>8.5959135427220529E-2</v>
      </c>
      <c r="M36" s="48">
        <f>IFERROR(H36/G36,0)</f>
        <v>3.7924151696606789E-2</v>
      </c>
    </row>
    <row r="37" spans="1:13" ht="15" thickBot="1" x14ac:dyDescent="0.4">
      <c r="A37" s="3" t="s">
        <v>53</v>
      </c>
      <c r="B37" s="1">
        <v>1033</v>
      </c>
      <c r="C37" s="2"/>
      <c r="D37" s="2">
        <v>19</v>
      </c>
      <c r="E37" s="2"/>
      <c r="F37" s="2">
        <v>577</v>
      </c>
      <c r="G37" s="1">
        <v>1373</v>
      </c>
      <c r="H37" s="2">
        <v>25</v>
      </c>
      <c r="I37" s="1">
        <v>25536</v>
      </c>
      <c r="J37" s="1">
        <v>33948</v>
      </c>
      <c r="K37" s="46"/>
      <c r="L37" s="45">
        <f>IFERROR(B37/I37,0)</f>
        <v>4.0452694235588969E-2</v>
      </c>
      <c r="M37" s="48">
        <f>IFERROR(H37/G37,0)</f>
        <v>1.820830298616169E-2</v>
      </c>
    </row>
    <row r="38" spans="1:13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45</v>
      </c>
      <c r="J38" s="51"/>
      <c r="K38" s="47"/>
      <c r="L38" s="45">
        <f>IFERROR(B38/I38,0)</f>
        <v>0.31111111111111112</v>
      </c>
      <c r="M38" s="48">
        <f>IFERROR(H38/G38,0)</f>
        <v>0</v>
      </c>
    </row>
    <row r="39" spans="1:13" ht="15" thickBot="1" x14ac:dyDescent="0.4">
      <c r="A39" s="3" t="s">
        <v>21</v>
      </c>
      <c r="B39" s="1">
        <v>17303</v>
      </c>
      <c r="C39" s="2"/>
      <c r="D39" s="2">
        <v>937</v>
      </c>
      <c r="E39" s="2"/>
      <c r="F39" s="1">
        <v>16246</v>
      </c>
      <c r="G39" s="1">
        <v>1486</v>
      </c>
      <c r="H39" s="2">
        <v>80</v>
      </c>
      <c r="I39" s="1">
        <v>128206</v>
      </c>
      <c r="J39" s="1">
        <v>11012</v>
      </c>
      <c r="K39" s="47"/>
      <c r="L39" s="45">
        <f>IFERROR(B39/I39,0)</f>
        <v>0.13496248225512067</v>
      </c>
      <c r="M39" s="48">
        <f>IFERROR(H39/G39,0)</f>
        <v>5.3835800807537013E-2</v>
      </c>
    </row>
    <row r="40" spans="1:13" ht="15" thickBot="1" x14ac:dyDescent="0.4">
      <c r="A40" s="3" t="s">
        <v>46</v>
      </c>
      <c r="B40" s="1">
        <v>3473</v>
      </c>
      <c r="C40" s="2"/>
      <c r="D40" s="2">
        <v>214</v>
      </c>
      <c r="E40" s="2"/>
      <c r="F40" s="2">
        <v>940</v>
      </c>
      <c r="G40" s="2">
        <v>886</v>
      </c>
      <c r="H40" s="2">
        <v>55</v>
      </c>
      <c r="I40" s="1">
        <v>61619</v>
      </c>
      <c r="J40" s="1">
        <v>15727</v>
      </c>
      <c r="K40" s="47"/>
      <c r="L40" s="45">
        <f>IFERROR(B40/I40,0)</f>
        <v>5.6362485596974959E-2</v>
      </c>
      <c r="M40" s="48">
        <f>IFERROR(H40/G40,0)</f>
        <v>6.2076749435665914E-2</v>
      </c>
    </row>
    <row r="41" spans="1:13" ht="15" thickBot="1" x14ac:dyDescent="0.4">
      <c r="A41" s="3" t="s">
        <v>37</v>
      </c>
      <c r="B41" s="1">
        <v>2446</v>
      </c>
      <c r="C41" s="2"/>
      <c r="D41" s="2">
        <v>101</v>
      </c>
      <c r="E41" s="2"/>
      <c r="F41" s="1">
        <v>1485</v>
      </c>
      <c r="G41" s="2">
        <v>599</v>
      </c>
      <c r="H41" s="2">
        <v>25</v>
      </c>
      <c r="I41" s="1">
        <v>54472</v>
      </c>
      <c r="J41" s="1">
        <v>13345</v>
      </c>
      <c r="K41" s="46"/>
      <c r="L41" s="45">
        <f>IFERROR(B41/I41,0)</f>
        <v>4.4903803789102657E-2</v>
      </c>
      <c r="M41" s="48">
        <f>IFERROR(H41/G41,0)</f>
        <v>4.1736227045075125E-2</v>
      </c>
    </row>
    <row r="42" spans="1:13" ht="15" thickBot="1" x14ac:dyDescent="0.4">
      <c r="A42" s="3" t="s">
        <v>19</v>
      </c>
      <c r="B42" s="1">
        <v>45865</v>
      </c>
      <c r="C42" s="58">
        <v>137</v>
      </c>
      <c r="D42" s="1">
        <v>2354</v>
      </c>
      <c r="E42" s="2"/>
      <c r="F42" s="1">
        <v>42746</v>
      </c>
      <c r="G42" s="1">
        <v>3586</v>
      </c>
      <c r="H42" s="2">
        <v>184</v>
      </c>
      <c r="I42" s="1">
        <v>214884</v>
      </c>
      <c r="J42" s="1">
        <v>16799</v>
      </c>
      <c r="K42" s="46"/>
      <c r="L42" s="45">
        <f>IFERROR(B42/I42,0)</f>
        <v>0.21344074012025094</v>
      </c>
      <c r="M42" s="48">
        <f>IFERROR(H42/G42,0)</f>
        <v>5.1310652537646405E-2</v>
      </c>
    </row>
    <row r="43" spans="1:13" ht="15" thickBot="1" x14ac:dyDescent="0.4">
      <c r="A43" s="3" t="s">
        <v>65</v>
      </c>
      <c r="B43" s="1">
        <v>1433</v>
      </c>
      <c r="C43" s="2"/>
      <c r="D43" s="2">
        <v>86</v>
      </c>
      <c r="E43" s="2"/>
      <c r="F43" s="2">
        <v>956</v>
      </c>
      <c r="G43" s="2">
        <v>423</v>
      </c>
      <c r="H43" s="2">
        <v>25</v>
      </c>
      <c r="I43" s="1">
        <v>13022</v>
      </c>
      <c r="J43" s="1">
        <v>3845</v>
      </c>
      <c r="K43" s="46"/>
      <c r="L43" s="45">
        <f>IFERROR(B43/I43,0)</f>
        <v>0.11004454000921518</v>
      </c>
      <c r="M43" s="48">
        <f>IFERROR(H43/G43,0)</f>
        <v>5.9101654846335699E-2</v>
      </c>
    </row>
    <row r="44" spans="1:13" ht="15" thickBot="1" x14ac:dyDescent="0.4">
      <c r="A44" s="3" t="s">
        <v>40</v>
      </c>
      <c r="B44" s="1">
        <v>8247</v>
      </c>
      <c r="C44" s="2"/>
      <c r="D44" s="2">
        <v>251</v>
      </c>
      <c r="E44" s="2"/>
      <c r="F44" s="1">
        <v>7654</v>
      </c>
      <c r="G44" s="1">
        <v>7805</v>
      </c>
      <c r="H44" s="2">
        <v>238</v>
      </c>
      <c r="I44" s="1">
        <v>60165</v>
      </c>
      <c r="J44" s="1">
        <v>56941</v>
      </c>
      <c r="K44" s="47"/>
      <c r="L44" s="45">
        <f>IFERROR(B44/I44,0)</f>
        <v>0.13707304911493393</v>
      </c>
      <c r="M44" s="48">
        <f>IFERROR(H44/G44,0)</f>
        <v>3.0493273542600896E-2</v>
      </c>
    </row>
    <row r="45" spans="1:13" ht="15" thickBot="1" x14ac:dyDescent="0.4">
      <c r="A45" s="3" t="s">
        <v>25</v>
      </c>
      <c r="B45" s="1">
        <v>5881</v>
      </c>
      <c r="C45" s="2"/>
      <c r="D45" s="2">
        <v>232</v>
      </c>
      <c r="E45" s="2"/>
      <c r="F45" s="1">
        <v>1948</v>
      </c>
      <c r="G45" s="1">
        <v>1187</v>
      </c>
      <c r="H45" s="2">
        <v>47</v>
      </c>
      <c r="I45" s="1">
        <v>54217</v>
      </c>
      <c r="J45" s="1">
        <v>10940</v>
      </c>
      <c r="K45" s="47"/>
      <c r="L45" s="45">
        <f>IFERROR(B45/I45,0)</f>
        <v>0.10847151262519136</v>
      </c>
      <c r="M45" s="48">
        <f>IFERROR(H45/G45,0)</f>
        <v>3.9595619208087615E-2</v>
      </c>
    </row>
    <row r="46" spans="1:13" ht="15" thickBot="1" x14ac:dyDescent="0.4">
      <c r="A46" s="3" t="s">
        <v>54</v>
      </c>
      <c r="B46" s="1">
        <v>2373</v>
      </c>
      <c r="C46" s="2"/>
      <c r="D46" s="2">
        <v>13</v>
      </c>
      <c r="E46" s="2"/>
      <c r="F46" s="2">
        <v>868</v>
      </c>
      <c r="G46" s="1">
        <v>2746</v>
      </c>
      <c r="H46" s="2">
        <v>15</v>
      </c>
      <c r="I46" s="1">
        <v>16612</v>
      </c>
      <c r="J46" s="1">
        <v>19220</v>
      </c>
      <c r="K46" s="47"/>
      <c r="L46" s="45">
        <f>IFERROR(B46/I46,0)</f>
        <v>0.1428485432217674</v>
      </c>
      <c r="M46" s="48">
        <f>IFERROR(H46/G46,0)</f>
        <v>5.4624908958485069E-3</v>
      </c>
    </row>
    <row r="47" spans="1:13" ht="15" thickBot="1" x14ac:dyDescent="0.4">
      <c r="A47" s="3" t="s">
        <v>20</v>
      </c>
      <c r="B47" s="1">
        <v>10366</v>
      </c>
      <c r="C47" s="2"/>
      <c r="D47" s="2">
        <v>195</v>
      </c>
      <c r="E47" s="2"/>
      <c r="F47" s="1">
        <v>5031</v>
      </c>
      <c r="G47" s="1">
        <v>1559</v>
      </c>
      <c r="H47" s="2">
        <v>29</v>
      </c>
      <c r="I47" s="1">
        <v>168549</v>
      </c>
      <c r="J47" s="1">
        <v>25342</v>
      </c>
      <c r="K47" s="46"/>
      <c r="L47" s="45">
        <f>IFERROR(B47/I47,0)</f>
        <v>6.1501403152792365E-2</v>
      </c>
      <c r="M47" s="48">
        <f>IFERROR(H47/G47,0)</f>
        <v>1.8601667735728029E-2</v>
      </c>
    </row>
    <row r="48" spans="1:13" ht="15" thickBot="1" x14ac:dyDescent="0.4">
      <c r="A48" s="3" t="s">
        <v>15</v>
      </c>
      <c r="B48" s="1">
        <v>27566</v>
      </c>
      <c r="C48" s="2"/>
      <c r="D48" s="2">
        <v>749</v>
      </c>
      <c r="E48" s="2"/>
      <c r="F48" s="1">
        <v>15031</v>
      </c>
      <c r="G48" s="2">
        <v>989</v>
      </c>
      <c r="H48" s="2">
        <v>27</v>
      </c>
      <c r="I48" s="1">
        <v>300384</v>
      </c>
      <c r="J48" s="1">
        <v>10772</v>
      </c>
      <c r="K48" s="47"/>
      <c r="L48" s="45">
        <f>IFERROR(B48/I48,0)</f>
        <v>9.1769202087994037E-2</v>
      </c>
      <c r="M48" s="48">
        <f>IFERROR(H48/G48,0)</f>
        <v>2.7300303336703743E-2</v>
      </c>
    </row>
    <row r="49" spans="1:13" ht="15" thickBot="1" x14ac:dyDescent="0.4">
      <c r="A49" s="3" t="s">
        <v>66</v>
      </c>
      <c r="B49" s="2">
        <v>62</v>
      </c>
      <c r="C49" s="2"/>
      <c r="D49" s="2">
        <v>4</v>
      </c>
      <c r="E49" s="2"/>
      <c r="F49" s="2">
        <v>7</v>
      </c>
      <c r="G49" s="2"/>
      <c r="H49" s="2"/>
      <c r="I49" s="2">
        <v>872</v>
      </c>
      <c r="J49" s="2"/>
      <c r="K49" s="47"/>
      <c r="L49" s="45">
        <f>IFERROR(B49/I49,0)</f>
        <v>7.1100917431192664E-2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4495</v>
      </c>
      <c r="C50" s="2"/>
      <c r="D50" s="2">
        <v>45</v>
      </c>
      <c r="E50" s="2"/>
      <c r="F50" s="1">
        <v>3562</v>
      </c>
      <c r="G50" s="1">
        <v>1476</v>
      </c>
      <c r="H50" s="2">
        <v>15</v>
      </c>
      <c r="I50" s="1">
        <v>102439</v>
      </c>
      <c r="J50" s="1">
        <v>33638</v>
      </c>
      <c r="K50" s="46"/>
      <c r="L50" s="45">
        <f>IFERROR(B50/I50,0)</f>
        <v>4.3879772352326749E-2</v>
      </c>
      <c r="M50" s="48">
        <f>IFERROR(H50/G50,0)</f>
        <v>1.016260162601626E-2</v>
      </c>
    </row>
    <row r="51" spans="1:13" ht="15" thickBot="1" x14ac:dyDescent="0.4">
      <c r="A51" s="3" t="s">
        <v>48</v>
      </c>
      <c r="B51" s="2">
        <v>862</v>
      </c>
      <c r="C51" s="2"/>
      <c r="D51" s="2">
        <v>47</v>
      </c>
      <c r="E51" s="2"/>
      <c r="F51" s="2">
        <v>815</v>
      </c>
      <c r="G51" s="1">
        <v>1379</v>
      </c>
      <c r="H51" s="2">
        <v>75</v>
      </c>
      <c r="I51" s="1">
        <v>15429</v>
      </c>
      <c r="J51" s="1">
        <v>24687</v>
      </c>
      <c r="K51" s="46"/>
      <c r="L51" s="45">
        <f>IFERROR(B51/I51,0)</f>
        <v>5.5868818458746514E-2</v>
      </c>
      <c r="M51" s="48">
        <f>IFERROR(H51/G51,0)</f>
        <v>5.4387237128353881E-2</v>
      </c>
    </row>
    <row r="52" spans="1:13" ht="15" thickBot="1" x14ac:dyDescent="0.35">
      <c r="A52" s="61" t="s">
        <v>99</v>
      </c>
      <c r="B52" s="1">
        <v>8274</v>
      </c>
      <c r="C52" s="2"/>
      <c r="D52" s="2">
        <v>484</v>
      </c>
      <c r="E52" s="2"/>
      <c r="F52" s="1">
        <v>7790</v>
      </c>
      <c r="G52" s="2"/>
      <c r="H52" s="2"/>
      <c r="I52" s="1">
        <v>95680</v>
      </c>
      <c r="J52" s="2"/>
      <c r="K52" s="8"/>
      <c r="L52" s="38"/>
      <c r="M52" s="49">
        <f>AVERAGE(M24:M51)</f>
        <v>3.9756920026450739E-2</v>
      </c>
    </row>
    <row r="53" spans="1:13" ht="15" thickBot="1" x14ac:dyDescent="0.4">
      <c r="A53" s="3" t="s">
        <v>29</v>
      </c>
      <c r="B53" s="1">
        <v>14961</v>
      </c>
      <c r="C53" s="2"/>
      <c r="D53" s="2">
        <v>522</v>
      </c>
      <c r="E53" s="2"/>
      <c r="F53" s="1">
        <v>12397</v>
      </c>
      <c r="G53" s="1">
        <v>1778</v>
      </c>
      <c r="H53" s="2">
        <v>62</v>
      </c>
      <c r="I53" s="1">
        <v>85307</v>
      </c>
      <c r="J53" s="1">
        <v>10139</v>
      </c>
      <c r="K53" s="47"/>
      <c r="L53" s="45">
        <f>IFERROR(B53/I53,0)</f>
        <v>0.17537833940942713</v>
      </c>
      <c r="M53" s="48">
        <f>IFERROR(H53/G53,0)</f>
        <v>3.4870641169853771E-2</v>
      </c>
    </row>
    <row r="54" spans="1:13" ht="15" thickBot="1" x14ac:dyDescent="0.4">
      <c r="A54" s="3" t="s">
        <v>9</v>
      </c>
      <c r="B54" s="1">
        <v>14070</v>
      </c>
      <c r="C54" s="2"/>
      <c r="D54" s="2">
        <v>801</v>
      </c>
      <c r="E54" s="2"/>
      <c r="F54" s="1">
        <v>11418</v>
      </c>
      <c r="G54" s="1">
        <v>1929</v>
      </c>
      <c r="H54" s="2">
        <v>110</v>
      </c>
      <c r="I54" s="1">
        <v>187800</v>
      </c>
      <c r="J54" s="1">
        <v>25746</v>
      </c>
      <c r="K54" s="47"/>
      <c r="L54" s="45">
        <f>IFERROR(B54/I54,0)</f>
        <v>7.4920127795527161E-2</v>
      </c>
      <c r="M54" s="48">
        <f>IFERROR(H54/G54,0)</f>
        <v>5.702436495593572E-2</v>
      </c>
    </row>
    <row r="55" spans="1:13" ht="15" thickBot="1" x14ac:dyDescent="0.4">
      <c r="A55" s="3" t="s">
        <v>56</v>
      </c>
      <c r="B55" s="1">
        <v>1109</v>
      </c>
      <c r="C55" s="2"/>
      <c r="D55" s="2">
        <v>40</v>
      </c>
      <c r="E55" s="2"/>
      <c r="F55" s="2">
        <v>588</v>
      </c>
      <c r="G55" s="2">
        <v>606</v>
      </c>
      <c r="H55" s="2">
        <v>22</v>
      </c>
      <c r="I55" s="1">
        <v>43227</v>
      </c>
      <c r="J55" s="1">
        <v>23634</v>
      </c>
      <c r="K55" s="47"/>
      <c r="L55" s="45">
        <f>IFERROR(B55/I55,0)</f>
        <v>2.5655261757697737E-2</v>
      </c>
      <c r="M55" s="48">
        <f>IFERROR(H55/G55,0)</f>
        <v>3.6303630363036306E-2</v>
      </c>
    </row>
    <row r="56" spans="1:13" ht="15" thickBot="1" x14ac:dyDescent="0.4">
      <c r="A56" s="3" t="s">
        <v>22</v>
      </c>
      <c r="B56" s="1">
        <v>6520</v>
      </c>
      <c r="C56" s="2"/>
      <c r="D56" s="2">
        <v>308</v>
      </c>
      <c r="E56" s="2"/>
      <c r="F56" s="1">
        <v>3002</v>
      </c>
      <c r="G56" s="1">
        <v>1128</v>
      </c>
      <c r="H56" s="2">
        <v>53</v>
      </c>
      <c r="I56" s="1">
        <v>73150</v>
      </c>
      <c r="J56" s="1">
        <v>12659</v>
      </c>
      <c r="K56" s="54"/>
      <c r="L56" s="45">
        <f>IFERROR(B56/I56,0)</f>
        <v>8.9131920710868076E-2</v>
      </c>
      <c r="M56" s="48">
        <f>IFERROR(H56/G56,0)</f>
        <v>4.6985815602836878E-2</v>
      </c>
    </row>
    <row r="57" spans="1:13" ht="15" thickBot="1" x14ac:dyDescent="0.4">
      <c r="A57" s="14" t="s">
        <v>55</v>
      </c>
      <c r="B57" s="15">
        <v>544</v>
      </c>
      <c r="C57" s="15"/>
      <c r="D57" s="15">
        <v>7</v>
      </c>
      <c r="E57" s="15"/>
      <c r="F57" s="15">
        <v>166</v>
      </c>
      <c r="G57" s="15">
        <v>935</v>
      </c>
      <c r="H57" s="15">
        <v>12</v>
      </c>
      <c r="I57" s="39">
        <v>9306</v>
      </c>
      <c r="J57" s="39">
        <v>15994</v>
      </c>
      <c r="K57" s="47"/>
      <c r="L57" s="45">
        <f>IFERROR(B57/I57,0)</f>
        <v>5.8456909520739307E-2</v>
      </c>
      <c r="M57" s="48">
        <f>IFERROR(H57/G57,0)</f>
        <v>1.2834224598930482E-2</v>
      </c>
    </row>
    <row r="58" spans="1:13" ht="15" thickBot="1" x14ac:dyDescent="0.35">
      <c r="A58" s="3"/>
      <c r="B58" s="2"/>
      <c r="C58" s="2"/>
      <c r="D58" s="2"/>
      <c r="E58" s="2"/>
      <c r="F58" s="2"/>
      <c r="G58" s="1"/>
      <c r="H58" s="2"/>
      <c r="I58" s="1"/>
      <c r="J58" s="1"/>
      <c r="K58" s="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2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3.5" thickBot="1" x14ac:dyDescent="0.35">
      <c r="A62" s="3"/>
      <c r="B62" s="1"/>
      <c r="C62" s="2"/>
      <c r="D62" s="2"/>
      <c r="E62" s="2"/>
      <c r="F62" s="1"/>
      <c r="G62" s="1"/>
      <c r="H62" s="2"/>
      <c r="I62" s="1"/>
      <c r="J62" s="1"/>
      <c r="K62" s="7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  <c r="L63" s="38"/>
    </row>
    <row r="64" spans="1:13" ht="15" thickBot="1" x14ac:dyDescent="0.35">
      <c r="A64" s="3"/>
      <c r="B64" s="2"/>
      <c r="C64" s="2"/>
      <c r="D64" s="2"/>
      <c r="E64" s="2"/>
      <c r="F64" s="2"/>
      <c r="G64" s="2"/>
      <c r="H64" s="2"/>
      <c r="I64" s="1"/>
      <c r="J64" s="1"/>
      <c r="K64" s="8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</row>
    <row r="66" spans="1:12" ht="13.5" thickBot="1" x14ac:dyDescent="0.35">
      <c r="A66" s="3"/>
      <c r="B66" s="1"/>
      <c r="C66" s="2"/>
      <c r="D66" s="2"/>
      <c r="E66" s="2"/>
      <c r="F66" s="1"/>
      <c r="G66" s="2"/>
      <c r="H66" s="2"/>
      <c r="I66" s="1"/>
      <c r="J66" s="1"/>
      <c r="K66" s="7"/>
      <c r="L66" s="38"/>
    </row>
    <row r="67" spans="1:12" ht="13.5" thickBot="1" x14ac:dyDescent="0.35">
      <c r="A67" s="3"/>
      <c r="B67" s="2"/>
      <c r="C67" s="2"/>
      <c r="D67" s="2"/>
      <c r="E67" s="2"/>
      <c r="F67" s="2"/>
      <c r="G67" s="2"/>
      <c r="H67" s="2"/>
      <c r="I67" s="1"/>
      <c r="J67" s="1"/>
      <c r="K67" s="7"/>
      <c r="L67" s="38"/>
    </row>
    <row r="68" spans="1:12" ht="13.5" thickBot="1" x14ac:dyDescent="0.35">
      <c r="A68" s="14"/>
      <c r="B68" s="15"/>
      <c r="C68" s="15"/>
      <c r="D68" s="15"/>
      <c r="E68" s="15"/>
      <c r="F68" s="15"/>
      <c r="G68" s="15"/>
      <c r="H68" s="15"/>
      <c r="I68" s="39"/>
      <c r="J68" s="39"/>
      <c r="K68" s="40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7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262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304</v>
      </c>
    </row>
    <row r="5" spans="1:2" ht="15" thickBot="1" x14ac:dyDescent="0.4">
      <c r="A5" s="3" t="s">
        <v>34</v>
      </c>
      <c r="B5" s="41">
        <v>59</v>
      </c>
    </row>
    <row r="6" spans="1:2" ht="15" thickBot="1" x14ac:dyDescent="0.4">
      <c r="A6" s="3" t="s">
        <v>10</v>
      </c>
      <c r="B6" s="41">
        <v>1944</v>
      </c>
    </row>
    <row r="7" spans="1:2" ht="15" thickBot="1" x14ac:dyDescent="0.4">
      <c r="A7" s="3" t="s">
        <v>18</v>
      </c>
      <c r="B7" s="41">
        <v>766</v>
      </c>
    </row>
    <row r="8" spans="1:2" ht="15" thickBot="1" x14ac:dyDescent="0.4">
      <c r="A8" s="3" t="s">
        <v>23</v>
      </c>
      <c r="B8" s="41">
        <v>2168</v>
      </c>
    </row>
    <row r="9" spans="1:2" ht="15" thickBot="1" x14ac:dyDescent="0.4">
      <c r="A9" s="3" t="s">
        <v>43</v>
      </c>
      <c r="B9" s="41">
        <v>144</v>
      </c>
    </row>
    <row r="10" spans="1:2" ht="21.5" thickBot="1" x14ac:dyDescent="0.4">
      <c r="A10" s="3" t="s">
        <v>63</v>
      </c>
      <c r="B10" s="41">
        <v>205</v>
      </c>
    </row>
    <row r="11" spans="1:2" ht="15" thickBot="1" x14ac:dyDescent="0.4">
      <c r="A11" s="3" t="s">
        <v>13</v>
      </c>
      <c r="B11" s="41">
        <v>1218</v>
      </c>
    </row>
    <row r="12" spans="1:2" ht="15" thickBot="1" x14ac:dyDescent="0.4">
      <c r="A12" s="3" t="s">
        <v>16</v>
      </c>
      <c r="B12" s="41">
        <v>1099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16</v>
      </c>
    </row>
    <row r="15" spans="1:2" ht="15" thickBot="1" x14ac:dyDescent="0.4">
      <c r="A15" s="3" t="s">
        <v>49</v>
      </c>
      <c r="B15" s="41">
        <v>60</v>
      </c>
    </row>
    <row r="16" spans="1:2" ht="15" thickBot="1" x14ac:dyDescent="0.4">
      <c r="A16" s="3" t="s">
        <v>12</v>
      </c>
      <c r="B16" s="41">
        <v>2215</v>
      </c>
    </row>
    <row r="17" spans="1:2" ht="15" thickBot="1" x14ac:dyDescent="0.4">
      <c r="A17" s="3" t="s">
        <v>27</v>
      </c>
      <c r="B17" s="41">
        <v>1065</v>
      </c>
    </row>
    <row r="18" spans="1:2" ht="15" thickBot="1" x14ac:dyDescent="0.4">
      <c r="A18" s="3" t="s">
        <v>41</v>
      </c>
      <c r="B18" s="41">
        <v>148</v>
      </c>
    </row>
    <row r="19" spans="1:2" ht="15" thickBot="1" x14ac:dyDescent="0.4">
      <c r="A19" s="3" t="s">
        <v>45</v>
      </c>
      <c r="B19" s="41">
        <v>134</v>
      </c>
    </row>
    <row r="20" spans="1:2" ht="15" thickBot="1" x14ac:dyDescent="0.4">
      <c r="A20" s="3" t="s">
        <v>38</v>
      </c>
      <c r="B20" s="41">
        <v>235</v>
      </c>
    </row>
    <row r="21" spans="1:2" ht="15" thickBot="1" x14ac:dyDescent="0.4">
      <c r="A21" s="3" t="s">
        <v>14</v>
      </c>
      <c r="B21" s="41">
        <v>1845</v>
      </c>
    </row>
    <row r="22" spans="1:2" ht="15" thickBot="1" x14ac:dyDescent="0.4">
      <c r="A22" s="3" t="s">
        <v>39</v>
      </c>
      <c r="B22" s="41">
        <v>52</v>
      </c>
    </row>
    <row r="23" spans="1:2" ht="15" thickBot="1" x14ac:dyDescent="0.4">
      <c r="A23" s="3" t="s">
        <v>26</v>
      </c>
      <c r="B23" s="41">
        <v>1078</v>
      </c>
    </row>
    <row r="24" spans="1:2" ht="15" thickBot="1" x14ac:dyDescent="0.4">
      <c r="A24" s="3" t="s">
        <v>17</v>
      </c>
      <c r="B24" s="41">
        <v>3405</v>
      </c>
    </row>
    <row r="25" spans="1:2" ht="15" thickBot="1" x14ac:dyDescent="0.4">
      <c r="A25" s="3" t="s">
        <v>11</v>
      </c>
      <c r="B25" s="41">
        <v>3670</v>
      </c>
    </row>
    <row r="26" spans="1:2" ht="15" thickBot="1" x14ac:dyDescent="0.4">
      <c r="A26" s="3" t="s">
        <v>32</v>
      </c>
      <c r="B26" s="41">
        <v>319</v>
      </c>
    </row>
    <row r="27" spans="1:2" ht="15" thickBot="1" x14ac:dyDescent="0.4">
      <c r="A27" s="3" t="s">
        <v>30</v>
      </c>
      <c r="B27" s="41">
        <v>250</v>
      </c>
    </row>
    <row r="28" spans="1:2" ht="15" thickBot="1" x14ac:dyDescent="0.4">
      <c r="A28" s="3" t="s">
        <v>35</v>
      </c>
      <c r="B28" s="41">
        <v>338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68</v>
      </c>
    </row>
    <row r="31" spans="1:2" ht="15" thickBot="1" x14ac:dyDescent="0.4">
      <c r="A31" s="3" t="s">
        <v>31</v>
      </c>
      <c r="B31" s="41">
        <v>237</v>
      </c>
    </row>
    <row r="32" spans="1:2" ht="15" thickBot="1" x14ac:dyDescent="0.4">
      <c r="A32" s="3" t="s">
        <v>42</v>
      </c>
      <c r="B32" s="41">
        <v>66</v>
      </c>
    </row>
    <row r="33" spans="1:2" ht="15" thickBot="1" x14ac:dyDescent="0.4">
      <c r="A33" s="3" t="s">
        <v>8</v>
      </c>
      <c r="B33" s="41">
        <v>6770</v>
      </c>
    </row>
    <row r="34" spans="1:2" ht="15" thickBot="1" x14ac:dyDescent="0.4">
      <c r="A34" s="3" t="s">
        <v>44</v>
      </c>
      <c r="B34" s="41">
        <v>112</v>
      </c>
    </row>
    <row r="35" spans="1:2" ht="15" thickBot="1" x14ac:dyDescent="0.4">
      <c r="A35" s="3" t="s">
        <v>7</v>
      </c>
      <c r="B35" s="41">
        <v>23474</v>
      </c>
    </row>
    <row r="36" spans="1:2" ht="15" thickBot="1" x14ac:dyDescent="0.4">
      <c r="A36" s="3" t="s">
        <v>24</v>
      </c>
      <c r="B36" s="41">
        <v>381</v>
      </c>
    </row>
    <row r="37" spans="1:2" ht="15" thickBot="1" x14ac:dyDescent="0.4">
      <c r="A37" s="3" t="s">
        <v>53</v>
      </c>
      <c r="B37" s="41">
        <v>19</v>
      </c>
    </row>
    <row r="38" spans="1:2" ht="21.5" thickBot="1" x14ac:dyDescent="0.4">
      <c r="A38" s="52" t="s">
        <v>67</v>
      </c>
      <c r="B38" s="55">
        <v>2</v>
      </c>
    </row>
    <row r="39" spans="1:2" ht="15" thickBot="1" x14ac:dyDescent="0.4">
      <c r="A39" s="3" t="s">
        <v>21</v>
      </c>
      <c r="B39" s="41">
        <v>937</v>
      </c>
    </row>
    <row r="40" spans="1:2" ht="15" thickBot="1" x14ac:dyDescent="0.4">
      <c r="A40" s="3" t="s">
        <v>46</v>
      </c>
      <c r="B40" s="41">
        <v>214</v>
      </c>
    </row>
    <row r="41" spans="1:2" ht="15" thickBot="1" x14ac:dyDescent="0.4">
      <c r="A41" s="3" t="s">
        <v>37</v>
      </c>
      <c r="B41" s="41">
        <v>101</v>
      </c>
    </row>
    <row r="42" spans="1:2" ht="15" thickBot="1" x14ac:dyDescent="0.4">
      <c r="A42" s="3" t="s">
        <v>19</v>
      </c>
      <c r="B42" s="41">
        <v>2354</v>
      </c>
    </row>
    <row r="43" spans="1:2" ht="15" thickBot="1" x14ac:dyDescent="0.4">
      <c r="A43" s="3" t="s">
        <v>65</v>
      </c>
      <c r="B43" s="41">
        <v>86</v>
      </c>
    </row>
    <row r="44" spans="1:2" ht="15" thickBot="1" x14ac:dyDescent="0.4">
      <c r="A44" s="3" t="s">
        <v>40</v>
      </c>
      <c r="B44" s="41">
        <v>251</v>
      </c>
    </row>
    <row r="45" spans="1:2" ht="15" thickBot="1" x14ac:dyDescent="0.4">
      <c r="A45" s="3" t="s">
        <v>25</v>
      </c>
      <c r="B45" s="41">
        <v>232</v>
      </c>
    </row>
    <row r="46" spans="1:2" ht="15" thickBot="1" x14ac:dyDescent="0.4">
      <c r="A46" s="3" t="s">
        <v>54</v>
      </c>
      <c r="B46" s="41">
        <v>13</v>
      </c>
    </row>
    <row r="47" spans="1:2" ht="15" thickBot="1" x14ac:dyDescent="0.4">
      <c r="A47" s="3" t="s">
        <v>20</v>
      </c>
      <c r="B47" s="41">
        <v>195</v>
      </c>
    </row>
    <row r="48" spans="1:2" ht="15" thickBot="1" x14ac:dyDescent="0.4">
      <c r="A48" s="3" t="s">
        <v>15</v>
      </c>
      <c r="B48" s="41">
        <v>749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45</v>
      </c>
    </row>
    <row r="51" spans="1:2" ht="15" thickBot="1" x14ac:dyDescent="0.4">
      <c r="A51" s="3" t="s">
        <v>48</v>
      </c>
      <c r="B51" s="41">
        <v>47</v>
      </c>
    </row>
    <row r="52" spans="1:2" ht="15" thickBot="1" x14ac:dyDescent="0.4">
      <c r="A52" s="61" t="s">
        <v>99</v>
      </c>
      <c r="B52" s="41">
        <v>484</v>
      </c>
    </row>
    <row r="53" spans="1:2" ht="15" thickBot="1" x14ac:dyDescent="0.4">
      <c r="A53" s="3" t="s">
        <v>29</v>
      </c>
      <c r="B53" s="41">
        <v>522</v>
      </c>
    </row>
    <row r="54" spans="1:2" ht="15" thickBot="1" x14ac:dyDescent="0.4">
      <c r="A54" s="3" t="s">
        <v>9</v>
      </c>
      <c r="B54" s="41">
        <v>801</v>
      </c>
    </row>
    <row r="55" spans="1:2" ht="15" thickBot="1" x14ac:dyDescent="0.4">
      <c r="A55" s="3" t="s">
        <v>56</v>
      </c>
      <c r="B55" s="41">
        <v>40</v>
      </c>
    </row>
    <row r="56" spans="1:2" ht="15" thickBot="1" x14ac:dyDescent="0.4">
      <c r="A56" s="3" t="s">
        <v>22</v>
      </c>
      <c r="B56" s="41">
        <v>308</v>
      </c>
    </row>
    <row r="57" spans="1:2" ht="15" thickBot="1" x14ac:dyDescent="0.4">
      <c r="A57" s="14" t="s">
        <v>55</v>
      </c>
      <c r="B57" s="42">
        <v>7</v>
      </c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262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304</v>
      </c>
    </row>
    <row r="5" spans="1:3" ht="13" thickBot="1" x14ac:dyDescent="0.4">
      <c r="A5" s="36" t="s">
        <v>34</v>
      </c>
      <c r="B5" s="3" t="s">
        <v>34</v>
      </c>
      <c r="C5" s="41">
        <v>59</v>
      </c>
    </row>
    <row r="6" spans="1:3" ht="13" thickBot="1" x14ac:dyDescent="0.4">
      <c r="A6" s="36" t="s">
        <v>10</v>
      </c>
      <c r="B6" s="3" t="s">
        <v>10</v>
      </c>
      <c r="C6" s="41">
        <v>1944</v>
      </c>
    </row>
    <row r="7" spans="1:3" ht="13" thickBot="1" x14ac:dyDescent="0.4">
      <c r="A7" s="36" t="s">
        <v>18</v>
      </c>
      <c r="B7" s="3" t="s">
        <v>18</v>
      </c>
      <c r="C7" s="41">
        <v>766</v>
      </c>
    </row>
    <row r="8" spans="1:3" ht="13" thickBot="1" x14ac:dyDescent="0.4">
      <c r="A8" s="36" t="s">
        <v>23</v>
      </c>
      <c r="B8" s="3" t="s">
        <v>23</v>
      </c>
      <c r="C8" s="41">
        <v>2168</v>
      </c>
    </row>
    <row r="9" spans="1:3" ht="13" thickBot="1" x14ac:dyDescent="0.4">
      <c r="A9" s="36" t="s">
        <v>43</v>
      </c>
      <c r="B9" s="3" t="s">
        <v>43</v>
      </c>
      <c r="C9" s="41">
        <v>144</v>
      </c>
    </row>
    <row r="10" spans="1:3" ht="13" thickBot="1" x14ac:dyDescent="0.4">
      <c r="A10" s="36" t="s">
        <v>95</v>
      </c>
      <c r="B10" s="3" t="s">
        <v>63</v>
      </c>
      <c r="C10" s="41">
        <v>205</v>
      </c>
    </row>
    <row r="11" spans="1:3" ht="13" thickBot="1" x14ac:dyDescent="0.4">
      <c r="A11" s="36" t="s">
        <v>13</v>
      </c>
      <c r="B11" s="3" t="s">
        <v>13</v>
      </c>
      <c r="C11" s="41">
        <v>1218</v>
      </c>
    </row>
    <row r="12" spans="1:3" ht="13" thickBot="1" x14ac:dyDescent="0.4">
      <c r="A12" s="36" t="s">
        <v>16</v>
      </c>
      <c r="B12" s="3" t="s">
        <v>16</v>
      </c>
      <c r="C12" s="41">
        <v>1099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16</v>
      </c>
    </row>
    <row r="15" spans="1:3" ht="13" thickBot="1" x14ac:dyDescent="0.4">
      <c r="A15" s="36" t="s">
        <v>49</v>
      </c>
      <c r="B15" s="3" t="s">
        <v>49</v>
      </c>
      <c r="C15" s="41">
        <v>60</v>
      </c>
    </row>
    <row r="16" spans="1:3" ht="13" thickBot="1" x14ac:dyDescent="0.4">
      <c r="A16" s="36" t="s">
        <v>12</v>
      </c>
      <c r="B16" s="3" t="s">
        <v>12</v>
      </c>
      <c r="C16" s="41">
        <v>2215</v>
      </c>
    </row>
    <row r="17" spans="1:3" ht="13" thickBot="1" x14ac:dyDescent="0.4">
      <c r="A17" s="36" t="s">
        <v>27</v>
      </c>
      <c r="B17" s="3" t="s">
        <v>27</v>
      </c>
      <c r="C17" s="41">
        <v>1065</v>
      </c>
    </row>
    <row r="18" spans="1:3" ht="13" thickBot="1" x14ac:dyDescent="0.4">
      <c r="A18" s="36" t="s">
        <v>41</v>
      </c>
      <c r="B18" s="3" t="s">
        <v>41</v>
      </c>
      <c r="C18" s="41">
        <v>148</v>
      </c>
    </row>
    <row r="19" spans="1:3" ht="13" thickBot="1" x14ac:dyDescent="0.4">
      <c r="A19" s="36" t="s">
        <v>45</v>
      </c>
      <c r="B19" s="3" t="s">
        <v>45</v>
      </c>
      <c r="C19" s="41">
        <v>134</v>
      </c>
    </row>
    <row r="20" spans="1:3" ht="13" thickBot="1" x14ac:dyDescent="0.4">
      <c r="A20" s="36" t="s">
        <v>38</v>
      </c>
      <c r="B20" s="3" t="s">
        <v>38</v>
      </c>
      <c r="C20" s="41">
        <v>235</v>
      </c>
    </row>
    <row r="21" spans="1:3" ht="13" thickBot="1" x14ac:dyDescent="0.4">
      <c r="A21" s="36" t="s">
        <v>14</v>
      </c>
      <c r="B21" s="3" t="s">
        <v>14</v>
      </c>
      <c r="C21" s="41">
        <v>1845</v>
      </c>
    </row>
    <row r="22" spans="1:3" ht="13" thickBot="1" x14ac:dyDescent="0.4">
      <c r="B22" s="3" t="s">
        <v>39</v>
      </c>
      <c r="C22" s="41">
        <v>52</v>
      </c>
    </row>
    <row r="23" spans="1:3" ht="13" thickBot="1" x14ac:dyDescent="0.4">
      <c r="A23" s="36" t="s">
        <v>26</v>
      </c>
      <c r="B23" s="3" t="s">
        <v>26</v>
      </c>
      <c r="C23" s="41">
        <v>1078</v>
      </c>
    </row>
    <row r="24" spans="1:3" ht="13" thickBot="1" x14ac:dyDescent="0.4">
      <c r="A24" s="36" t="s">
        <v>17</v>
      </c>
      <c r="B24" s="3" t="s">
        <v>17</v>
      </c>
      <c r="C24" s="41">
        <v>3405</v>
      </c>
    </row>
    <row r="25" spans="1:3" ht="13" thickBot="1" x14ac:dyDescent="0.4">
      <c r="A25" s="36" t="s">
        <v>11</v>
      </c>
      <c r="B25" s="3" t="s">
        <v>11</v>
      </c>
      <c r="C25" s="41">
        <v>3670</v>
      </c>
    </row>
    <row r="26" spans="1:3" ht="13" thickBot="1" x14ac:dyDescent="0.4">
      <c r="A26" s="36" t="s">
        <v>32</v>
      </c>
      <c r="B26" s="3" t="s">
        <v>32</v>
      </c>
      <c r="C26" s="41">
        <v>319</v>
      </c>
    </row>
    <row r="27" spans="1:3" ht="13" thickBot="1" x14ac:dyDescent="0.4">
      <c r="A27" s="36" t="s">
        <v>30</v>
      </c>
      <c r="B27" s="3" t="s">
        <v>30</v>
      </c>
      <c r="C27" s="41">
        <v>250</v>
      </c>
    </row>
    <row r="28" spans="1:3" ht="13" thickBot="1" x14ac:dyDescent="0.4">
      <c r="A28" s="36" t="s">
        <v>35</v>
      </c>
      <c r="B28" s="3" t="s">
        <v>35</v>
      </c>
      <c r="C28" s="41">
        <v>338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68</v>
      </c>
    </row>
    <row r="31" spans="1:3" ht="13" thickBot="1" x14ac:dyDescent="0.4">
      <c r="A31" s="36" t="s">
        <v>31</v>
      </c>
      <c r="B31" s="3" t="s">
        <v>31</v>
      </c>
      <c r="C31" s="41">
        <v>237</v>
      </c>
    </row>
    <row r="32" spans="1:3" ht="13" thickBot="1" x14ac:dyDescent="0.4">
      <c r="A32" s="36" t="s">
        <v>42</v>
      </c>
      <c r="B32" s="3" t="s">
        <v>42</v>
      </c>
      <c r="C32" s="41">
        <v>66</v>
      </c>
    </row>
    <row r="33" spans="1:3" ht="13" thickBot="1" x14ac:dyDescent="0.4">
      <c r="A33" s="36" t="s">
        <v>8</v>
      </c>
      <c r="B33" s="3" t="s">
        <v>8</v>
      </c>
      <c r="C33" s="41">
        <v>6770</v>
      </c>
    </row>
    <row r="34" spans="1:3" ht="13" thickBot="1" x14ac:dyDescent="0.4">
      <c r="A34" s="36" t="s">
        <v>44</v>
      </c>
      <c r="B34" s="3" t="s">
        <v>44</v>
      </c>
      <c r="C34" s="41">
        <v>112</v>
      </c>
    </row>
    <row r="35" spans="1:3" ht="13" thickBot="1" x14ac:dyDescent="0.4">
      <c r="A35" s="36" t="s">
        <v>7</v>
      </c>
      <c r="B35" s="3" t="s">
        <v>7</v>
      </c>
      <c r="C35" s="41">
        <v>23474</v>
      </c>
    </row>
    <row r="36" spans="1:3" ht="13" thickBot="1" x14ac:dyDescent="0.4">
      <c r="A36" s="36" t="s">
        <v>24</v>
      </c>
      <c r="B36" s="3" t="s">
        <v>24</v>
      </c>
      <c r="C36" s="41">
        <v>381</v>
      </c>
    </row>
    <row r="37" spans="1:3" ht="13" thickBot="1" x14ac:dyDescent="0.4">
      <c r="B37" s="3" t="s">
        <v>53</v>
      </c>
      <c r="C37" s="41">
        <v>19</v>
      </c>
    </row>
    <row r="38" spans="1:3" ht="13" thickBot="1" x14ac:dyDescent="0.4">
      <c r="A38" s="36" t="s">
        <v>21</v>
      </c>
      <c r="B38" s="3" t="s">
        <v>21</v>
      </c>
      <c r="C38" s="41">
        <v>937</v>
      </c>
    </row>
    <row r="39" spans="1:3" ht="13" thickBot="1" x14ac:dyDescent="0.4">
      <c r="A39" s="36" t="s">
        <v>46</v>
      </c>
      <c r="B39" s="3" t="s">
        <v>46</v>
      </c>
      <c r="C39" s="41">
        <v>214</v>
      </c>
    </row>
    <row r="40" spans="1:3" ht="13" thickBot="1" x14ac:dyDescent="0.4">
      <c r="A40" s="36" t="s">
        <v>37</v>
      </c>
      <c r="B40" s="3" t="s">
        <v>37</v>
      </c>
      <c r="C40" s="41">
        <v>101</v>
      </c>
    </row>
    <row r="41" spans="1:3" ht="13" thickBot="1" x14ac:dyDescent="0.4">
      <c r="A41" s="36" t="s">
        <v>19</v>
      </c>
      <c r="B41" s="3" t="s">
        <v>19</v>
      </c>
      <c r="C41" s="41">
        <v>2354</v>
      </c>
    </row>
    <row r="42" spans="1:3" ht="13" thickBot="1" x14ac:dyDescent="0.4">
      <c r="A42" s="36" t="s">
        <v>65</v>
      </c>
      <c r="B42" s="3" t="s">
        <v>65</v>
      </c>
      <c r="C42" s="41">
        <v>86</v>
      </c>
    </row>
    <row r="43" spans="1:3" ht="13" thickBot="1" x14ac:dyDescent="0.4">
      <c r="B43" s="3" t="s">
        <v>40</v>
      </c>
      <c r="C43" s="41">
        <v>251</v>
      </c>
    </row>
    <row r="44" spans="1:3" ht="13" thickBot="1" x14ac:dyDescent="0.4">
      <c r="A44" s="36" t="s">
        <v>25</v>
      </c>
      <c r="B44" s="3" t="s">
        <v>25</v>
      </c>
      <c r="C44" s="41">
        <v>232</v>
      </c>
    </row>
    <row r="45" spans="1:3" ht="13" thickBot="1" x14ac:dyDescent="0.4">
      <c r="A45" s="36" t="s">
        <v>54</v>
      </c>
      <c r="B45" s="3" t="s">
        <v>54</v>
      </c>
      <c r="C45" s="41">
        <v>13</v>
      </c>
    </row>
    <row r="46" spans="1:3" ht="13" thickBot="1" x14ac:dyDescent="0.4">
      <c r="A46" s="36" t="s">
        <v>20</v>
      </c>
      <c r="B46" s="3" t="s">
        <v>20</v>
      </c>
      <c r="C46" s="41">
        <v>195</v>
      </c>
    </row>
    <row r="47" spans="1:3" ht="13" thickBot="1" x14ac:dyDescent="0.4">
      <c r="A47" s="36" t="s">
        <v>15</v>
      </c>
      <c r="B47" s="3" t="s">
        <v>15</v>
      </c>
      <c r="C47" s="41">
        <v>749</v>
      </c>
    </row>
    <row r="48" spans="1:3" ht="13" thickBot="1" x14ac:dyDescent="0.4">
      <c r="A48" s="36" t="s">
        <v>28</v>
      </c>
      <c r="B48" s="3" t="s">
        <v>28</v>
      </c>
      <c r="C48" s="41">
        <v>45</v>
      </c>
    </row>
    <row r="49" spans="1:3" ht="13" thickBot="1" x14ac:dyDescent="0.4">
      <c r="A49" s="36" t="s">
        <v>48</v>
      </c>
      <c r="B49" s="3" t="s">
        <v>48</v>
      </c>
      <c r="C49" s="41">
        <v>47</v>
      </c>
    </row>
    <row r="50" spans="1:3" ht="13" thickBot="1" x14ac:dyDescent="0.4">
      <c r="A50" s="36" t="s">
        <v>29</v>
      </c>
      <c r="B50" s="3" t="s">
        <v>29</v>
      </c>
      <c r="C50" s="41">
        <v>522</v>
      </c>
    </row>
    <row r="51" spans="1:3" ht="13" thickBot="1" x14ac:dyDescent="0.4">
      <c r="A51" s="36" t="s">
        <v>9</v>
      </c>
      <c r="B51" s="3" t="s">
        <v>9</v>
      </c>
      <c r="C51" s="41">
        <v>801</v>
      </c>
    </row>
    <row r="52" spans="1:3" ht="13" thickBot="1" x14ac:dyDescent="0.4">
      <c r="B52" s="3" t="s">
        <v>56</v>
      </c>
      <c r="C52" s="41">
        <v>40</v>
      </c>
    </row>
    <row r="53" spans="1:3" ht="13" thickBot="1" x14ac:dyDescent="0.4">
      <c r="A53" s="36" t="s">
        <v>22</v>
      </c>
      <c r="B53" s="3" t="s">
        <v>22</v>
      </c>
      <c r="C53" s="41">
        <v>308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7" spans="1:3" ht="13" thickBot="1" x14ac:dyDescent="0.4"/>
    <row r="58" spans="1:3" ht="15" thickBot="1" x14ac:dyDescent="0.4">
      <c r="B58" s="3"/>
      <c r="C58" s="50"/>
    </row>
    <row r="59" spans="1:3" ht="15" thickBot="1" x14ac:dyDescent="0.4">
      <c r="B59" s="3"/>
      <c r="C59" s="50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2020-04-30T10:20:09Z</dcterms:modified>
</cp:coreProperties>
</file>