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8597641B-C097-4058-8D32-BF4E8BDDD476}" xr6:coauthVersionLast="45" xr6:coauthVersionMax="45" xr10:uidLastSave="{C7A8F26D-8D42-46E1-A0F5-F853E1B918DE}"/>
  <bookViews>
    <workbookView xWindow="2715" yWindow="-18960" windowWidth="33900" windowHeight="177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4" i="3" l="1"/>
  <c r="L34" i="3" l="1"/>
  <c r="M34" i="3"/>
  <c r="N34" i="3"/>
  <c r="N36" i="3" l="1"/>
  <c r="N52" i="3"/>
  <c r="N26" i="3"/>
  <c r="N5" i="3"/>
  <c r="N12" i="3"/>
  <c r="N40" i="3"/>
  <c r="N14" i="3"/>
  <c r="N35" i="3"/>
  <c r="N53" i="3"/>
  <c r="N10" i="3"/>
  <c r="N15" i="3"/>
  <c r="N25" i="3"/>
  <c r="N27" i="3"/>
  <c r="N9" i="3"/>
  <c r="N8" i="3"/>
  <c r="N39" i="3"/>
  <c r="N49" i="3"/>
  <c r="N47" i="3"/>
  <c r="N20" i="3"/>
  <c r="N55" i="3"/>
  <c r="N48" i="3"/>
  <c r="N44" i="3"/>
  <c r="N32" i="3"/>
  <c r="N37" i="3"/>
  <c r="N18" i="3"/>
  <c r="N29" i="3"/>
  <c r="N7" i="3"/>
  <c r="N56" i="3"/>
  <c r="N30" i="3"/>
  <c r="N54" i="3"/>
  <c r="N31" i="3"/>
  <c r="N33" i="3"/>
  <c r="N50" i="3"/>
  <c r="N41" i="3"/>
  <c r="N2" i="3"/>
  <c r="N17" i="3"/>
  <c r="N19" i="3"/>
  <c r="N38" i="3"/>
  <c r="N24" i="3"/>
  <c r="N42" i="3"/>
  <c r="N21" i="3"/>
  <c r="N16" i="3"/>
  <c r="N6" i="3"/>
  <c r="N3" i="3"/>
  <c r="N4" i="3"/>
  <c r="N45" i="3"/>
  <c r="N51" i="3"/>
  <c r="N13" i="3"/>
  <c r="N43" i="3"/>
  <c r="N46" i="3"/>
  <c r="N11" i="3"/>
  <c r="N28" i="3"/>
  <c r="N22" i="3"/>
  <c r="N23" i="3"/>
  <c r="M41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O56" i="3" l="1"/>
  <c r="L41" i="3"/>
  <c r="L40" i="3"/>
  <c r="L17" i="3"/>
  <c r="L43" i="3"/>
  <c r="L29" i="3"/>
  <c r="L36" i="3"/>
  <c r="L18" i="3"/>
  <c r="L56" i="3"/>
  <c r="L32" i="3"/>
  <c r="L9" i="3"/>
  <c r="L28" i="3"/>
  <c r="L26" i="3"/>
  <c r="L49" i="3"/>
  <c r="L12" i="3"/>
  <c r="L11" i="3"/>
  <c r="L22" i="3"/>
  <c r="L30" i="3"/>
  <c r="L2" i="3"/>
  <c r="L53" i="3"/>
  <c r="L54" i="3"/>
  <c r="L6" i="3"/>
  <c r="L13" i="3"/>
  <c r="L35" i="3"/>
  <c r="L25" i="3"/>
  <c r="L44" i="3"/>
  <c r="L46" i="3"/>
  <c r="L3" i="3"/>
  <c r="L52" i="3"/>
  <c r="L47" i="3"/>
  <c r="L19" i="3"/>
  <c r="L38" i="3"/>
  <c r="L39" i="3"/>
  <c r="L55" i="3"/>
  <c r="L10" i="3"/>
  <c r="L48" i="3"/>
  <c r="L27" i="3"/>
  <c r="L51" i="3"/>
  <c r="L33" i="3"/>
  <c r="L31" i="3"/>
  <c r="L16" i="3"/>
  <c r="L4" i="3"/>
  <c r="L23" i="3"/>
  <c r="L45" i="3"/>
  <c r="L20" i="3"/>
  <c r="L21" i="3"/>
  <c r="L15" i="3"/>
  <c r="L50" i="3"/>
  <c r="L7" i="3"/>
  <c r="L37" i="3"/>
  <c r="L42" i="3"/>
  <c r="L5" i="3"/>
  <c r="L8" i="3"/>
  <c r="M27" i="3" l="1"/>
  <c r="M13" i="3"/>
  <c r="M30" i="3"/>
  <c r="M16" i="3"/>
  <c r="M36" i="3"/>
  <c r="M7" i="3"/>
  <c r="M51" i="3"/>
  <c r="M24" i="3"/>
  <c r="M54" i="3"/>
  <c r="M48" i="3"/>
  <c r="M25" i="3"/>
  <c r="M22" i="3"/>
  <c r="M35" i="3"/>
  <c r="M5" i="3"/>
  <c r="M14" i="3"/>
  <c r="M9" i="3"/>
  <c r="M53" i="3"/>
  <c r="M50" i="3"/>
  <c r="M40" i="3"/>
  <c r="M31" i="3"/>
  <c r="M2" i="3"/>
  <c r="M29" i="3"/>
  <c r="M55" i="3"/>
  <c r="M26" i="3"/>
  <c r="M28" i="3"/>
  <c r="M21" i="3"/>
  <c r="M56" i="3"/>
  <c r="M3" i="3"/>
  <c r="M46" i="3"/>
  <c r="M18" i="3"/>
  <c r="M39" i="3"/>
  <c r="M44" i="3"/>
  <c r="M45" i="3"/>
  <c r="M47" i="3"/>
  <c r="M15" i="3"/>
  <c r="M37" i="3"/>
  <c r="M38" i="3"/>
  <c r="M11" i="3"/>
  <c r="M12" i="3"/>
  <c r="M8" i="3"/>
  <c r="M10" i="3"/>
  <c r="M20" i="3"/>
  <c r="M52" i="3"/>
  <c r="M19" i="3"/>
  <c r="M6" i="3"/>
  <c r="M42" i="3"/>
  <c r="M23" i="3"/>
  <c r="M4" i="3"/>
  <c r="M43" i="3"/>
  <c r="M32" i="3"/>
  <c r="M33" i="3"/>
  <c r="M49" i="3"/>
  <c r="M17" i="3"/>
  <c r="L14" i="3" l="1"/>
  <c r="U2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<sst xmlns="http://schemas.openxmlformats.org/spreadsheetml/2006/main" count="321" uniqueCount="102">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</sst>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0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4" fillId="2" borderId="6" xfId="3" applyFill="1" applyBorder="1" applyAlignment="1">
      <alignment horizontal="left" vertical="top" wrapText="1"/>
    </xf>
    <xf numFmtId="0" fontId="15" fillId="5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11" fillId="2" borderId="7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missour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new-york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missour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new-york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missour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new-york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missour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new-york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illinois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connecticut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rhode-island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florida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iow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wisconsin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idah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massachusetts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colorado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2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19"/>
  </cols>
  <sheetData>
    <row r="1" spans="1:22" x14ac:dyDescent="0.35">
      <c r="L1" s="58" t="s">
        <v>68</v>
      </c>
      <c r="M1" s="58"/>
      <c r="N1" s="58"/>
      <c r="O1" s="4">
        <v>1.4999999999999999E-2</v>
      </c>
      <c r="P1" s="4"/>
      <c r="Q1" s="59" t="s">
        <v>77</v>
      </c>
      <c r="R1" s="59"/>
      <c r="S1" s="59"/>
      <c r="T1" s="59"/>
      <c r="U1" s="59"/>
    </row>
    <row r="2" spans="1:22" ht="21.5" thickBot="1" x14ac:dyDescent="0.55000000000000004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39"/>
      <c r="L2" s="21"/>
      <c r="N2" s="20" t="s">
        <v>62</v>
      </c>
      <c r="O2" s="20"/>
      <c r="P2" s="17"/>
      <c r="Q2" s="15">
        <v>0.15</v>
      </c>
      <c r="R2" s="15">
        <v>0.6</v>
      </c>
      <c r="S2" s="15">
        <v>0.25</v>
      </c>
      <c r="T2" s="15">
        <v>0.125</v>
      </c>
      <c r="U2" s="16">
        <f>O1</f>
        <v>1.4999999999999999E-2</v>
      </c>
      <c r="V2" s="14"/>
    </row>
    <row r="3" spans="1:22" x14ac:dyDescent="0.35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6</v>
      </c>
      <c r="G3" s="8" t="s">
        <v>79</v>
      </c>
      <c r="H3" s="8" t="s">
        <v>81</v>
      </c>
      <c r="I3" s="8" t="s">
        <v>2</v>
      </c>
      <c r="J3" s="8" t="s">
        <v>83</v>
      </c>
      <c r="K3" s="9"/>
      <c r="L3" s="22"/>
      <c r="M3" s="9" t="s">
        <v>84</v>
      </c>
      <c r="N3" s="9" t="s">
        <v>58</v>
      </c>
      <c r="O3" s="9" t="s">
        <v>60</v>
      </c>
      <c r="P3" s="9"/>
      <c r="Q3" s="18" t="s">
        <v>69</v>
      </c>
      <c r="R3" s="18" t="s">
        <v>71</v>
      </c>
      <c r="S3" s="18" t="s">
        <v>73</v>
      </c>
      <c r="T3" s="18" t="s">
        <v>75</v>
      </c>
      <c r="U3" s="18" t="s">
        <v>76</v>
      </c>
      <c r="V3" s="18" t="s">
        <v>76</v>
      </c>
    </row>
    <row r="4" spans="1:22" ht="15" thickBot="1" x14ac:dyDescent="0.4">
      <c r="A4" s="10" t="s">
        <v>1</v>
      </c>
      <c r="B4" s="11" t="s">
        <v>3</v>
      </c>
      <c r="C4" s="11" t="s">
        <v>3</v>
      </c>
      <c r="D4" s="11" t="s">
        <v>5</v>
      </c>
      <c r="E4" s="11" t="s">
        <v>5</v>
      </c>
      <c r="F4" s="11" t="s">
        <v>3</v>
      </c>
      <c r="G4" s="11" t="s">
        <v>80</v>
      </c>
      <c r="H4" s="11" t="s">
        <v>80</v>
      </c>
      <c r="I4" s="11" t="s">
        <v>82</v>
      </c>
      <c r="J4" s="11" t="s">
        <v>80</v>
      </c>
      <c r="K4" s="9"/>
      <c r="L4" s="22"/>
      <c r="M4" s="9" t="s">
        <v>85</v>
      </c>
      <c r="N4" s="9" t="s">
        <v>59</v>
      </c>
      <c r="O4" s="9" t="s">
        <v>61</v>
      </c>
      <c r="P4" s="9"/>
      <c r="Q4" s="18" t="s">
        <v>70</v>
      </c>
      <c r="R4" s="18" t="s">
        <v>72</v>
      </c>
      <c r="S4" s="18" t="s">
        <v>74</v>
      </c>
      <c r="T4" s="18" t="s">
        <v>74</v>
      </c>
      <c r="U4" s="18" t="s">
        <v>5</v>
      </c>
      <c r="V4" s="18" t="s">
        <v>78</v>
      </c>
    </row>
    <row r="5" spans="1:22" ht="15" thickBot="1" x14ac:dyDescent="0.4">
      <c r="A5" s="37" t="s">
        <v>10</v>
      </c>
      <c r="B5" s="1">
        <v>474819</v>
      </c>
      <c r="C5" s="2"/>
      <c r="D5" s="1">
        <v>8716</v>
      </c>
      <c r="E5" s="48">
        <v>2</v>
      </c>
      <c r="F5" s="1">
        <v>314213</v>
      </c>
      <c r="G5" s="1">
        <v>12017</v>
      </c>
      <c r="H5" s="2">
        <v>221</v>
      </c>
      <c r="I5" s="1">
        <v>7417866</v>
      </c>
      <c r="J5" s="1">
        <v>187736</v>
      </c>
      <c r="K5" s="5"/>
      <c r="L5" s="6"/>
    </row>
    <row r="6" spans="1:22" ht="15" thickBot="1" x14ac:dyDescent="0.4">
      <c r="A6" s="37" t="s">
        <v>13</v>
      </c>
      <c r="B6" s="1">
        <v>441977</v>
      </c>
      <c r="C6" s="2"/>
      <c r="D6" s="1">
        <v>6119</v>
      </c>
      <c r="E6" s="2"/>
      <c r="F6" s="1">
        <v>392963</v>
      </c>
      <c r="G6" s="1">
        <v>20578</v>
      </c>
      <c r="H6" s="2">
        <v>285</v>
      </c>
      <c r="I6" s="1">
        <v>3485151</v>
      </c>
      <c r="J6" s="1">
        <v>162268</v>
      </c>
      <c r="K6" s="5"/>
      <c r="L6" s="6"/>
    </row>
    <row r="7" spans="1:22" ht="15" thickBot="1" x14ac:dyDescent="0.4">
      <c r="A7" s="37" t="s">
        <v>7</v>
      </c>
      <c r="B7" s="1">
        <v>441262</v>
      </c>
      <c r="C7" s="2"/>
      <c r="D7" s="1">
        <v>32719</v>
      </c>
      <c r="E7" s="2"/>
      <c r="F7" s="1">
        <v>112022</v>
      </c>
      <c r="G7" s="1">
        <v>22683</v>
      </c>
      <c r="H7" s="1">
        <v>1682</v>
      </c>
      <c r="I7" s="1">
        <v>5684546</v>
      </c>
      <c r="J7" s="1">
        <v>292211</v>
      </c>
      <c r="K7" s="5"/>
      <c r="L7" s="6"/>
    </row>
    <row r="8" spans="1:22" ht="15" thickBot="1" x14ac:dyDescent="0.4">
      <c r="A8" s="37" t="s">
        <v>15</v>
      </c>
      <c r="B8" s="1">
        <v>414877</v>
      </c>
      <c r="C8" s="2"/>
      <c r="D8" s="1">
        <v>6004</v>
      </c>
      <c r="E8" s="2"/>
      <c r="F8" s="1">
        <v>164424</v>
      </c>
      <c r="G8" s="1">
        <v>14308</v>
      </c>
      <c r="H8" s="2">
        <v>207</v>
      </c>
      <c r="I8" s="1">
        <v>3777263</v>
      </c>
      <c r="J8" s="1">
        <v>130269</v>
      </c>
      <c r="K8" s="5"/>
      <c r="L8" s="6"/>
    </row>
    <row r="9" spans="1:22" ht="15" thickBot="1" x14ac:dyDescent="0.4">
      <c r="A9" s="37" t="s">
        <v>8</v>
      </c>
      <c r="B9" s="1">
        <v>186309</v>
      </c>
      <c r="C9" s="2"/>
      <c r="D9" s="1">
        <v>15905</v>
      </c>
      <c r="E9" s="2"/>
      <c r="F9" s="1">
        <v>44409</v>
      </c>
      <c r="G9" s="1">
        <v>20976</v>
      </c>
      <c r="H9" s="1">
        <v>1791</v>
      </c>
      <c r="I9" s="1">
        <v>1983841</v>
      </c>
      <c r="J9" s="1">
        <v>223350</v>
      </c>
      <c r="K9" s="5"/>
      <c r="L9" s="6"/>
    </row>
    <row r="10" spans="1:22" ht="15" thickBot="1" x14ac:dyDescent="0.4">
      <c r="A10" s="37" t="s">
        <v>16</v>
      </c>
      <c r="B10" s="1">
        <v>175052</v>
      </c>
      <c r="C10" s="2"/>
      <c r="D10" s="1">
        <v>3563</v>
      </c>
      <c r="E10" s="2"/>
      <c r="F10" s="1">
        <v>142783</v>
      </c>
      <c r="G10" s="1">
        <v>16487</v>
      </c>
      <c r="H10" s="2">
        <v>336</v>
      </c>
      <c r="I10" s="1">
        <v>1704053</v>
      </c>
      <c r="J10" s="1">
        <v>160496</v>
      </c>
      <c r="K10" s="6"/>
      <c r="L10" s="6"/>
    </row>
    <row r="11" spans="1:22" ht="15" thickBot="1" x14ac:dyDescent="0.4">
      <c r="A11" s="37" t="s">
        <v>12</v>
      </c>
      <c r="B11" s="1">
        <v>174973</v>
      </c>
      <c r="C11" s="2"/>
      <c r="D11" s="1">
        <v>7638</v>
      </c>
      <c r="E11" s="2"/>
      <c r="F11" s="1">
        <v>25861</v>
      </c>
      <c r="G11" s="1">
        <v>13808</v>
      </c>
      <c r="H11" s="2">
        <v>603</v>
      </c>
      <c r="I11" s="1">
        <v>2570465</v>
      </c>
      <c r="J11" s="1">
        <v>202849</v>
      </c>
      <c r="K11" s="5"/>
      <c r="L11" s="6"/>
    </row>
    <row r="12" spans="1:22" ht="15" thickBot="1" x14ac:dyDescent="0.4">
      <c r="A12" s="37" t="s">
        <v>33</v>
      </c>
      <c r="B12" s="1">
        <v>165934</v>
      </c>
      <c r="C12" s="2"/>
      <c r="D12" s="1">
        <v>3408</v>
      </c>
      <c r="E12" s="2"/>
      <c r="F12" s="1">
        <v>140900</v>
      </c>
      <c r="G12" s="1">
        <v>22797</v>
      </c>
      <c r="H12" s="2">
        <v>468</v>
      </c>
      <c r="I12" s="1">
        <v>1112825</v>
      </c>
      <c r="J12" s="1">
        <v>152888</v>
      </c>
      <c r="K12" s="6"/>
      <c r="L12" s="6"/>
    </row>
    <row r="13" spans="1:22" ht="15" thickBot="1" x14ac:dyDescent="0.4">
      <c r="A13" s="37" t="s">
        <v>24</v>
      </c>
      <c r="B13" s="1">
        <v>116299</v>
      </c>
      <c r="C13" s="2"/>
      <c r="D13" s="1">
        <v>1847</v>
      </c>
      <c r="E13" s="2"/>
      <c r="F13" s="1">
        <v>22150</v>
      </c>
      <c r="G13" s="1">
        <v>11089</v>
      </c>
      <c r="H13" s="2">
        <v>176</v>
      </c>
      <c r="I13" s="1">
        <v>1658973</v>
      </c>
      <c r="J13" s="1">
        <v>158177</v>
      </c>
      <c r="K13" s="5"/>
      <c r="L13" s="6"/>
    </row>
    <row r="14" spans="1:22" ht="15" thickBot="1" x14ac:dyDescent="0.4">
      <c r="A14" s="37" t="s">
        <v>17</v>
      </c>
      <c r="B14" s="1">
        <v>116182</v>
      </c>
      <c r="C14" s="2"/>
      <c r="D14" s="1">
        <v>8551</v>
      </c>
      <c r="E14" s="2"/>
      <c r="F14" s="1">
        <v>11179</v>
      </c>
      <c r="G14" s="1">
        <v>16856</v>
      </c>
      <c r="H14" s="1">
        <v>1241</v>
      </c>
      <c r="I14" s="1">
        <v>1226798</v>
      </c>
      <c r="J14" s="1">
        <v>177990</v>
      </c>
      <c r="K14" s="6"/>
      <c r="L14" s="6"/>
    </row>
    <row r="15" spans="1:22" ht="15" thickBot="1" x14ac:dyDescent="0.4">
      <c r="A15" s="37" t="s">
        <v>19</v>
      </c>
      <c r="B15" s="1">
        <v>114129</v>
      </c>
      <c r="C15" s="2"/>
      <c r="D15" s="1">
        <v>7218</v>
      </c>
      <c r="E15" s="2"/>
      <c r="F15" s="1">
        <v>24873</v>
      </c>
      <c r="G15" s="1">
        <v>8915</v>
      </c>
      <c r="H15" s="2">
        <v>564</v>
      </c>
      <c r="I15" s="1">
        <v>1166107</v>
      </c>
      <c r="J15" s="1">
        <v>91088</v>
      </c>
      <c r="K15" s="5"/>
      <c r="L15" s="6"/>
    </row>
    <row r="16" spans="1:22" ht="15" thickBot="1" x14ac:dyDescent="0.4">
      <c r="A16" s="37" t="s">
        <v>14</v>
      </c>
      <c r="B16" s="1">
        <v>111038</v>
      </c>
      <c r="C16" s="2"/>
      <c r="D16" s="1">
        <v>3815</v>
      </c>
      <c r="E16" s="2"/>
      <c r="F16" s="1">
        <v>45767</v>
      </c>
      <c r="G16" s="1">
        <v>23885</v>
      </c>
      <c r="H16" s="2">
        <v>821</v>
      </c>
      <c r="I16" s="1">
        <v>1276304</v>
      </c>
      <c r="J16" s="1">
        <v>274545</v>
      </c>
      <c r="K16" s="5"/>
      <c r="L16" s="6"/>
    </row>
    <row r="17" spans="1:12" ht="15" thickBot="1" x14ac:dyDescent="0.4">
      <c r="A17" s="37" t="s">
        <v>20</v>
      </c>
      <c r="B17" s="1">
        <v>99044</v>
      </c>
      <c r="C17" s="2"/>
      <c r="D17" s="2">
        <v>999</v>
      </c>
      <c r="E17" s="48">
        <v>21</v>
      </c>
      <c r="F17" s="1">
        <v>38285</v>
      </c>
      <c r="G17" s="1">
        <v>14503</v>
      </c>
      <c r="H17" s="2">
        <v>146</v>
      </c>
      <c r="I17" s="1">
        <v>1435433</v>
      </c>
      <c r="J17" s="1">
        <v>210191</v>
      </c>
      <c r="K17" s="5"/>
      <c r="L17" s="6"/>
    </row>
    <row r="18" spans="1:12" ht="15" thickBot="1" x14ac:dyDescent="0.4">
      <c r="A18" s="37" t="s">
        <v>11</v>
      </c>
      <c r="B18" s="1">
        <v>87958</v>
      </c>
      <c r="C18" s="2"/>
      <c r="D18" s="1">
        <v>6421</v>
      </c>
      <c r="E18" s="2"/>
      <c r="F18" s="1">
        <v>24035</v>
      </c>
      <c r="G18" s="1">
        <v>8807</v>
      </c>
      <c r="H18" s="2">
        <v>643</v>
      </c>
      <c r="I18" s="1">
        <v>1961530</v>
      </c>
      <c r="J18" s="1">
        <v>196411</v>
      </c>
      <c r="K18" s="5"/>
      <c r="L18" s="6"/>
    </row>
    <row r="19" spans="1:12" ht="15" thickBot="1" x14ac:dyDescent="0.4">
      <c r="A19" s="37" t="s">
        <v>29</v>
      </c>
      <c r="B19" s="1">
        <v>86994</v>
      </c>
      <c r="C19" s="2"/>
      <c r="D19" s="1">
        <v>2095</v>
      </c>
      <c r="E19" s="2"/>
      <c r="F19" s="1">
        <v>73349</v>
      </c>
      <c r="G19" s="1">
        <v>10192</v>
      </c>
      <c r="H19" s="2">
        <v>245</v>
      </c>
      <c r="I19" s="1">
        <v>1157924</v>
      </c>
      <c r="J19" s="1">
        <v>135659</v>
      </c>
      <c r="K19" s="5"/>
      <c r="L19" s="6"/>
    </row>
    <row r="20" spans="1:12" ht="15" thickBot="1" x14ac:dyDescent="0.4">
      <c r="A20" s="37" t="s">
        <v>21</v>
      </c>
      <c r="B20" s="1">
        <v>86531</v>
      </c>
      <c r="C20" s="2"/>
      <c r="D20" s="1">
        <v>3388</v>
      </c>
      <c r="E20" s="2"/>
      <c r="F20" s="1">
        <v>22087</v>
      </c>
      <c r="G20" s="1">
        <v>7403</v>
      </c>
      <c r="H20" s="2">
        <v>290</v>
      </c>
      <c r="I20" s="1">
        <v>1394132</v>
      </c>
      <c r="J20" s="1">
        <v>119268</v>
      </c>
      <c r="K20" s="5"/>
      <c r="L20" s="6"/>
    </row>
    <row r="21" spans="1:12" ht="15" thickBot="1" x14ac:dyDescent="0.4">
      <c r="A21" s="37" t="s">
        <v>26</v>
      </c>
      <c r="B21" s="1">
        <v>85524</v>
      </c>
      <c r="C21" s="2"/>
      <c r="D21" s="1">
        <v>3458</v>
      </c>
      <c r="E21" s="2"/>
      <c r="F21" s="1">
        <v>76474</v>
      </c>
      <c r="G21" s="1">
        <v>14146</v>
      </c>
      <c r="H21" s="2">
        <v>572</v>
      </c>
      <c r="I21" s="1">
        <v>1144696</v>
      </c>
      <c r="J21" s="1">
        <v>189341</v>
      </c>
      <c r="K21" s="6"/>
      <c r="L21" s="6"/>
    </row>
    <row r="22" spans="1:12" ht="15" thickBot="1" x14ac:dyDescent="0.4">
      <c r="A22" s="37" t="s">
        <v>25</v>
      </c>
      <c r="B22" s="1">
        <v>84109</v>
      </c>
      <c r="C22" s="2"/>
      <c r="D22" s="1">
        <v>1565</v>
      </c>
      <c r="E22" s="2"/>
      <c r="F22" s="1">
        <v>49685</v>
      </c>
      <c r="G22" s="1">
        <v>16336</v>
      </c>
      <c r="H22" s="2">
        <v>304</v>
      </c>
      <c r="I22" s="1">
        <v>723260</v>
      </c>
      <c r="J22" s="1">
        <v>140474</v>
      </c>
      <c r="K22" s="5"/>
      <c r="L22" s="6"/>
    </row>
    <row r="23" spans="1:12" ht="15" thickBot="1" x14ac:dyDescent="0.4">
      <c r="A23" s="37" t="s">
        <v>36</v>
      </c>
      <c r="B23" s="1">
        <v>82366</v>
      </c>
      <c r="C23" s="2"/>
      <c r="D23" s="1">
        <v>1491</v>
      </c>
      <c r="E23" s="2"/>
      <c r="F23" s="1">
        <v>48365</v>
      </c>
      <c r="G23" s="1">
        <v>16798</v>
      </c>
      <c r="H23" s="2">
        <v>304</v>
      </c>
      <c r="I23" s="1">
        <v>657746</v>
      </c>
      <c r="J23" s="1">
        <v>134147</v>
      </c>
      <c r="K23" s="6"/>
      <c r="L23" s="6"/>
    </row>
    <row r="24" spans="1:12" ht="15" thickBot="1" x14ac:dyDescent="0.4">
      <c r="A24" s="37" t="s">
        <v>27</v>
      </c>
      <c r="B24" s="1">
        <v>63678</v>
      </c>
      <c r="C24" s="2"/>
      <c r="D24" s="1">
        <v>2924</v>
      </c>
      <c r="E24" s="2"/>
      <c r="F24" s="1">
        <v>16206</v>
      </c>
      <c r="G24" s="1">
        <v>9459</v>
      </c>
      <c r="H24" s="2">
        <v>434</v>
      </c>
      <c r="I24" s="1">
        <v>716809</v>
      </c>
      <c r="J24" s="1">
        <v>106474</v>
      </c>
      <c r="K24" s="5"/>
      <c r="L24" s="6"/>
    </row>
    <row r="25" spans="1:12" ht="15" thickBot="1" x14ac:dyDescent="0.4">
      <c r="A25" s="37" t="s">
        <v>9</v>
      </c>
      <c r="B25" s="1">
        <v>55824</v>
      </c>
      <c r="C25" s="2"/>
      <c r="D25" s="1">
        <v>1552</v>
      </c>
      <c r="E25" s="2"/>
      <c r="F25" s="1">
        <v>36380</v>
      </c>
      <c r="G25" s="1">
        <v>7331</v>
      </c>
      <c r="H25" s="2">
        <v>204</v>
      </c>
      <c r="I25" s="1">
        <v>945234</v>
      </c>
      <c r="J25" s="1">
        <v>124130</v>
      </c>
      <c r="K25" s="5"/>
      <c r="L25" s="6"/>
    </row>
    <row r="26" spans="1:12" ht="15" thickBot="1" x14ac:dyDescent="0.4">
      <c r="A26" s="37" t="s">
        <v>30</v>
      </c>
      <c r="B26" s="1">
        <v>54299</v>
      </c>
      <c r="C26" s="2"/>
      <c r="D26" s="1">
        <v>1543</v>
      </c>
      <c r="E26" s="2"/>
      <c r="F26" s="1">
        <v>17685</v>
      </c>
      <c r="G26" s="1">
        <v>18245</v>
      </c>
      <c r="H26" s="2">
        <v>518</v>
      </c>
      <c r="I26" s="1">
        <v>448475</v>
      </c>
      <c r="J26" s="1">
        <v>150690</v>
      </c>
      <c r="K26" s="5"/>
      <c r="L26" s="6"/>
    </row>
    <row r="27" spans="1:12" ht="15" thickBot="1" x14ac:dyDescent="0.4">
      <c r="A27" s="37" t="s">
        <v>32</v>
      </c>
      <c r="B27" s="1">
        <v>52281</v>
      </c>
      <c r="C27" s="2"/>
      <c r="D27" s="1">
        <v>1620</v>
      </c>
      <c r="E27" s="2"/>
      <c r="F27" s="1">
        <v>4674</v>
      </c>
      <c r="G27" s="1">
        <v>9270</v>
      </c>
      <c r="H27" s="2">
        <v>287</v>
      </c>
      <c r="I27" s="1">
        <v>979988</v>
      </c>
      <c r="J27" s="1">
        <v>173768</v>
      </c>
      <c r="K27" s="5"/>
      <c r="L27" s="6"/>
    </row>
    <row r="28" spans="1:12" ht="15" thickBot="1" x14ac:dyDescent="0.4">
      <c r="A28" s="37" t="s">
        <v>22</v>
      </c>
      <c r="B28" s="1">
        <v>50179</v>
      </c>
      <c r="C28" s="2"/>
      <c r="D28" s="2">
        <v>906</v>
      </c>
      <c r="E28" s="2"/>
      <c r="F28" s="1">
        <v>10640</v>
      </c>
      <c r="G28" s="1">
        <v>8618</v>
      </c>
      <c r="H28" s="2">
        <v>156</v>
      </c>
      <c r="I28" s="1">
        <v>887746</v>
      </c>
      <c r="J28" s="1">
        <v>152470</v>
      </c>
      <c r="K28" s="5"/>
      <c r="L28" s="6"/>
    </row>
    <row r="29" spans="1:12" ht="15" thickBot="1" x14ac:dyDescent="0.4">
      <c r="A29" s="37" t="s">
        <v>23</v>
      </c>
      <c r="B29" s="1">
        <v>49077</v>
      </c>
      <c r="C29" s="2"/>
      <c r="D29" s="1">
        <v>4423</v>
      </c>
      <c r="E29" s="2"/>
      <c r="F29" s="1">
        <v>20860</v>
      </c>
      <c r="G29" s="1">
        <v>13765</v>
      </c>
      <c r="H29" s="1">
        <v>1241</v>
      </c>
      <c r="I29" s="1">
        <v>750700</v>
      </c>
      <c r="J29" s="1">
        <v>210558</v>
      </c>
      <c r="K29" s="5"/>
      <c r="L29" s="6"/>
    </row>
    <row r="30" spans="1:12" ht="15" thickBot="1" x14ac:dyDescent="0.4">
      <c r="A30" s="37" t="s">
        <v>35</v>
      </c>
      <c r="B30" s="1">
        <v>46105</v>
      </c>
      <c r="C30" s="2"/>
      <c r="D30" s="1">
        <v>1259</v>
      </c>
      <c r="E30" s="2"/>
      <c r="F30" s="1">
        <v>36250</v>
      </c>
      <c r="G30" s="1">
        <v>7512</v>
      </c>
      <c r="H30" s="2">
        <v>205</v>
      </c>
      <c r="I30" s="1">
        <v>711391</v>
      </c>
      <c r="J30" s="1">
        <v>115910</v>
      </c>
      <c r="K30" s="5"/>
      <c r="L30" s="6"/>
    </row>
    <row r="31" spans="1:12" ht="15" thickBot="1" x14ac:dyDescent="0.4">
      <c r="A31" s="37" t="s">
        <v>18</v>
      </c>
      <c r="B31" s="1">
        <v>45314</v>
      </c>
      <c r="C31" s="2"/>
      <c r="D31" s="1">
        <v>1807</v>
      </c>
      <c r="E31" s="2"/>
      <c r="F31" s="1">
        <v>26564</v>
      </c>
      <c r="G31" s="1">
        <v>7869</v>
      </c>
      <c r="H31" s="2">
        <v>314</v>
      </c>
      <c r="I31" s="1">
        <v>509012</v>
      </c>
      <c r="J31" s="1">
        <v>88390</v>
      </c>
      <c r="K31" s="6"/>
      <c r="L31" s="6"/>
    </row>
    <row r="32" spans="1:12" ht="15" thickBot="1" x14ac:dyDescent="0.4">
      <c r="A32" s="37" t="s">
        <v>31</v>
      </c>
      <c r="B32" s="1">
        <v>44936</v>
      </c>
      <c r="C32" s="2"/>
      <c r="D32" s="2">
        <v>759</v>
      </c>
      <c r="E32" s="2"/>
      <c r="F32" s="1">
        <v>19157</v>
      </c>
      <c r="G32" s="1">
        <v>14589</v>
      </c>
      <c r="H32" s="2">
        <v>246</v>
      </c>
      <c r="I32" s="1">
        <v>585736</v>
      </c>
      <c r="J32" s="1">
        <v>190164</v>
      </c>
      <c r="K32" s="5"/>
      <c r="L32" s="6"/>
    </row>
    <row r="33" spans="1:12" ht="15" thickBot="1" x14ac:dyDescent="0.4">
      <c r="A33" s="37" t="s">
        <v>41</v>
      </c>
      <c r="B33" s="1">
        <v>42928</v>
      </c>
      <c r="C33" s="46">
        <v>132</v>
      </c>
      <c r="D33" s="2">
        <v>839</v>
      </c>
      <c r="E33" s="2"/>
      <c r="F33" s="1">
        <v>10894</v>
      </c>
      <c r="G33" s="1">
        <v>13606</v>
      </c>
      <c r="H33" s="2">
        <v>266</v>
      </c>
      <c r="I33" s="1">
        <v>461362</v>
      </c>
      <c r="J33" s="1">
        <v>146229</v>
      </c>
      <c r="K33" s="5"/>
      <c r="L33" s="6"/>
    </row>
    <row r="34" spans="1:12" ht="15" thickBot="1" x14ac:dyDescent="0.4">
      <c r="A34" s="37" t="s">
        <v>34</v>
      </c>
      <c r="B34" s="1">
        <v>40181</v>
      </c>
      <c r="C34" s="2"/>
      <c r="D34" s="2">
        <v>428</v>
      </c>
      <c r="E34" s="2"/>
      <c r="F34" s="1">
        <v>6565</v>
      </c>
      <c r="G34" s="1">
        <v>13315</v>
      </c>
      <c r="H34" s="2">
        <v>142</v>
      </c>
      <c r="I34" s="1">
        <v>489906</v>
      </c>
      <c r="J34" s="1">
        <v>162339</v>
      </c>
      <c r="K34" s="5"/>
      <c r="L34" s="6"/>
    </row>
    <row r="35" spans="1:12" ht="15" thickBot="1" x14ac:dyDescent="0.4">
      <c r="A35" s="37" t="s">
        <v>28</v>
      </c>
      <c r="B35" s="1">
        <v>38855</v>
      </c>
      <c r="C35" s="2"/>
      <c r="D35" s="2">
        <v>286</v>
      </c>
      <c r="E35" s="2"/>
      <c r="F35" s="1">
        <v>12664</v>
      </c>
      <c r="G35" s="1">
        <v>12120</v>
      </c>
      <c r="H35" s="2">
        <v>89</v>
      </c>
      <c r="I35" s="1">
        <v>613190</v>
      </c>
      <c r="J35" s="1">
        <v>191266</v>
      </c>
      <c r="K35" s="6"/>
      <c r="L35" s="6"/>
    </row>
    <row r="36" spans="1:12" ht="15" thickBot="1" x14ac:dyDescent="0.4">
      <c r="A36" s="37" t="s">
        <v>46</v>
      </c>
      <c r="B36" s="1">
        <v>33775</v>
      </c>
      <c r="C36" s="2"/>
      <c r="D36" s="2">
        <v>509</v>
      </c>
      <c r="E36" s="2"/>
      <c r="F36" s="1">
        <v>6903</v>
      </c>
      <c r="G36" s="1">
        <v>8536</v>
      </c>
      <c r="H36" s="2">
        <v>129</v>
      </c>
      <c r="I36" s="1">
        <v>613202</v>
      </c>
      <c r="J36" s="1">
        <v>154968</v>
      </c>
      <c r="K36" s="5"/>
      <c r="L36" s="6"/>
    </row>
    <row r="37" spans="1:12" ht="15" thickBot="1" x14ac:dyDescent="0.4">
      <c r="A37" s="37" t="s">
        <v>38</v>
      </c>
      <c r="B37" s="1">
        <v>28126</v>
      </c>
      <c r="C37" s="2"/>
      <c r="D37" s="2">
        <v>719</v>
      </c>
      <c r="E37" s="2"/>
      <c r="F37" s="1">
        <v>19937</v>
      </c>
      <c r="G37" s="1">
        <v>6295</v>
      </c>
      <c r="H37" s="2">
        <v>161</v>
      </c>
      <c r="I37" s="1">
        <v>599251</v>
      </c>
      <c r="J37" s="1">
        <v>134130</v>
      </c>
      <c r="K37" s="5"/>
      <c r="L37" s="6"/>
    </row>
    <row r="38" spans="1:12" ht="15" thickBot="1" x14ac:dyDescent="0.4">
      <c r="A38" s="37" t="s">
        <v>45</v>
      </c>
      <c r="B38" s="1">
        <v>26447</v>
      </c>
      <c r="C38" s="2"/>
      <c r="D38" s="2">
        <v>339</v>
      </c>
      <c r="E38" s="2"/>
      <c r="F38" s="1">
        <v>11195</v>
      </c>
      <c r="G38" s="1">
        <v>9078</v>
      </c>
      <c r="H38" s="2">
        <v>116</v>
      </c>
      <c r="I38" s="1">
        <v>278936</v>
      </c>
      <c r="J38" s="1">
        <v>95745</v>
      </c>
      <c r="K38" s="5"/>
      <c r="L38" s="6"/>
    </row>
    <row r="39" spans="1:12" ht="15" thickBot="1" x14ac:dyDescent="0.4">
      <c r="A39" s="37" t="s">
        <v>50</v>
      </c>
      <c r="B39" s="1">
        <v>25157</v>
      </c>
      <c r="C39" s="2"/>
      <c r="D39" s="2">
        <v>321</v>
      </c>
      <c r="E39" s="2"/>
      <c r="F39" s="1">
        <v>6134</v>
      </c>
      <c r="G39" s="1">
        <v>13005</v>
      </c>
      <c r="H39" s="2">
        <v>166</v>
      </c>
      <c r="I39" s="1">
        <v>264313</v>
      </c>
      <c r="J39" s="1">
        <v>136638</v>
      </c>
      <c r="K39" s="5"/>
      <c r="L39" s="6"/>
    </row>
    <row r="40" spans="1:12" ht="15" thickBot="1" x14ac:dyDescent="0.4">
      <c r="A40" s="37" t="s">
        <v>44</v>
      </c>
      <c r="B40" s="1">
        <v>19791</v>
      </c>
      <c r="C40" s="2"/>
      <c r="D40" s="2">
        <v>626</v>
      </c>
      <c r="E40" s="2"/>
      <c r="F40" s="1">
        <v>11508</v>
      </c>
      <c r="G40" s="1">
        <v>9439</v>
      </c>
      <c r="H40" s="2">
        <v>299</v>
      </c>
      <c r="I40" s="1">
        <v>536853</v>
      </c>
      <c r="J40" s="1">
        <v>256031</v>
      </c>
      <c r="K40" s="5"/>
      <c r="L40" s="6"/>
    </row>
    <row r="41" spans="1:12" ht="15" thickBot="1" x14ac:dyDescent="0.4">
      <c r="A41" s="37" t="s">
        <v>49</v>
      </c>
      <c r="B41" s="1">
        <v>19222</v>
      </c>
      <c r="C41" s="2"/>
      <c r="D41" s="2">
        <v>160</v>
      </c>
      <c r="E41" s="2"/>
      <c r="F41" s="1">
        <v>12859</v>
      </c>
      <c r="G41" s="1">
        <v>10756</v>
      </c>
      <c r="H41" s="2">
        <v>90</v>
      </c>
      <c r="I41" s="1">
        <v>171892</v>
      </c>
      <c r="J41" s="1">
        <v>96187</v>
      </c>
      <c r="K41" s="5"/>
      <c r="L41" s="6"/>
    </row>
    <row r="42" spans="1:12" ht="15" thickBot="1" x14ac:dyDescent="0.4">
      <c r="A42" s="37" t="s">
        <v>40</v>
      </c>
      <c r="B42" s="1">
        <v>18725</v>
      </c>
      <c r="C42" s="2"/>
      <c r="D42" s="1">
        <v>1005</v>
      </c>
      <c r="E42" s="2"/>
      <c r="F42" s="1">
        <v>15917</v>
      </c>
      <c r="G42" s="1">
        <v>17676</v>
      </c>
      <c r="H42" s="2">
        <v>949</v>
      </c>
      <c r="I42" s="1">
        <v>352500</v>
      </c>
      <c r="J42" s="1">
        <v>332748</v>
      </c>
      <c r="K42" s="6"/>
      <c r="L42" s="6"/>
    </row>
    <row r="43" spans="1:12" ht="15" thickBot="1" x14ac:dyDescent="0.4">
      <c r="A43" s="37" t="s">
        <v>37</v>
      </c>
      <c r="B43" s="1">
        <v>17416</v>
      </c>
      <c r="C43" s="2"/>
      <c r="D43" s="2">
        <v>303</v>
      </c>
      <c r="E43" s="2"/>
      <c r="F43" s="1">
        <v>13429</v>
      </c>
      <c r="G43" s="1">
        <v>4129</v>
      </c>
      <c r="H43" s="2">
        <v>72</v>
      </c>
      <c r="I43" s="1">
        <v>386786</v>
      </c>
      <c r="J43" s="1">
        <v>91705</v>
      </c>
      <c r="K43" s="5"/>
      <c r="L43" s="6"/>
    </row>
    <row r="44" spans="1:12" ht="15" thickBot="1" x14ac:dyDescent="0.4">
      <c r="A44" s="37" t="s">
        <v>43</v>
      </c>
      <c r="B44" s="1">
        <v>14476</v>
      </c>
      <c r="C44" s="2"/>
      <c r="D44" s="2">
        <v>580</v>
      </c>
      <c r="E44" s="2"/>
      <c r="F44" s="1">
        <v>5704</v>
      </c>
      <c r="G44" s="1">
        <v>14866</v>
      </c>
      <c r="H44" s="2">
        <v>596</v>
      </c>
      <c r="I44" s="1">
        <v>174623</v>
      </c>
      <c r="J44" s="1">
        <v>179328</v>
      </c>
      <c r="K44" s="6"/>
      <c r="L44" s="6"/>
    </row>
    <row r="45" spans="1:12" ht="29.5" thickBot="1" x14ac:dyDescent="0.4">
      <c r="A45" s="37" t="s">
        <v>63</v>
      </c>
      <c r="B45" s="1">
        <v>11945</v>
      </c>
      <c r="C45" s="2"/>
      <c r="D45" s="2">
        <v>583</v>
      </c>
      <c r="E45" s="2"/>
      <c r="F45" s="1">
        <v>1698</v>
      </c>
      <c r="G45" s="1">
        <v>16925</v>
      </c>
      <c r="H45" s="2">
        <v>826</v>
      </c>
      <c r="I45" s="1">
        <v>178022</v>
      </c>
      <c r="J45" s="1">
        <v>252245</v>
      </c>
      <c r="K45" s="6"/>
      <c r="L45" s="6"/>
    </row>
    <row r="46" spans="1:12" ht="15" thickBot="1" x14ac:dyDescent="0.4">
      <c r="A46" s="37" t="s">
        <v>54</v>
      </c>
      <c r="B46" s="1">
        <v>8492</v>
      </c>
      <c r="C46" s="2"/>
      <c r="D46" s="2">
        <v>123</v>
      </c>
      <c r="E46" s="2"/>
      <c r="F46" s="2">
        <v>895</v>
      </c>
      <c r="G46" s="1">
        <v>9599</v>
      </c>
      <c r="H46" s="2">
        <v>139</v>
      </c>
      <c r="I46" s="1">
        <v>107491</v>
      </c>
      <c r="J46" s="1">
        <v>121506</v>
      </c>
      <c r="K46" s="6"/>
      <c r="L46" s="6"/>
    </row>
    <row r="47" spans="1:12" ht="29.5" thickBot="1" x14ac:dyDescent="0.4">
      <c r="A47" s="37" t="s">
        <v>42</v>
      </c>
      <c r="B47" s="1">
        <v>6500</v>
      </c>
      <c r="C47" s="2"/>
      <c r="D47" s="2">
        <v>409</v>
      </c>
      <c r="E47" s="2"/>
      <c r="F47" s="2">
        <v>403</v>
      </c>
      <c r="G47" s="1">
        <v>4780</v>
      </c>
      <c r="H47" s="2">
        <v>301</v>
      </c>
      <c r="I47" s="1">
        <v>182607</v>
      </c>
      <c r="J47" s="1">
        <v>134298</v>
      </c>
      <c r="K47" s="6"/>
      <c r="L47" s="6"/>
    </row>
    <row r="48" spans="1:12" ht="15" thickBot="1" x14ac:dyDescent="0.4">
      <c r="A48" s="37" t="s">
        <v>56</v>
      </c>
      <c r="B48" s="1">
        <v>6173</v>
      </c>
      <c r="C48" s="2"/>
      <c r="D48" s="2">
        <v>111</v>
      </c>
      <c r="E48" s="2"/>
      <c r="F48" s="1">
        <v>1581</v>
      </c>
      <c r="G48" s="1">
        <v>3444</v>
      </c>
      <c r="H48" s="2">
        <v>62</v>
      </c>
      <c r="I48" s="1">
        <v>269704</v>
      </c>
      <c r="J48" s="1">
        <v>150492</v>
      </c>
      <c r="K48" s="6"/>
      <c r="L48" s="6"/>
    </row>
    <row r="49" spans="1:12" ht="15" thickBot="1" x14ac:dyDescent="0.4">
      <c r="A49" s="37" t="s">
        <v>53</v>
      </c>
      <c r="B49" s="1">
        <v>6141</v>
      </c>
      <c r="C49" s="2"/>
      <c r="D49" s="2">
        <v>100</v>
      </c>
      <c r="E49" s="2"/>
      <c r="F49" s="1">
        <v>1084</v>
      </c>
      <c r="G49" s="1">
        <v>8058</v>
      </c>
      <c r="H49" s="2">
        <v>131</v>
      </c>
      <c r="I49" s="1">
        <v>150046</v>
      </c>
      <c r="J49" s="1">
        <v>196895</v>
      </c>
      <c r="K49" s="5"/>
      <c r="L49" s="6"/>
    </row>
    <row r="50" spans="1:12" ht="15" thickBot="1" x14ac:dyDescent="0.4">
      <c r="A50" s="37" t="s">
        <v>39</v>
      </c>
      <c r="B50" s="1">
        <v>3838</v>
      </c>
      <c r="C50" s="2"/>
      <c r="D50" s="2">
        <v>121</v>
      </c>
      <c r="E50" s="2"/>
      <c r="F50" s="2">
        <v>398</v>
      </c>
      <c r="G50" s="1">
        <v>2855</v>
      </c>
      <c r="H50" s="2">
        <v>90</v>
      </c>
      <c r="I50" s="1">
        <v>167429</v>
      </c>
      <c r="J50" s="1">
        <v>124556</v>
      </c>
      <c r="K50" s="5"/>
      <c r="L50" s="6"/>
    </row>
    <row r="51" spans="1:12" ht="15" thickBot="1" x14ac:dyDescent="0.4">
      <c r="A51" s="37" t="s">
        <v>51</v>
      </c>
      <c r="B51" s="1">
        <v>3475</v>
      </c>
      <c r="C51" s="2"/>
      <c r="D51" s="2">
        <v>51</v>
      </c>
      <c r="E51" s="2"/>
      <c r="F51" s="1">
        <v>1320</v>
      </c>
      <c r="G51" s="1">
        <v>3251</v>
      </c>
      <c r="H51" s="2">
        <v>48</v>
      </c>
      <c r="I51" s="1">
        <v>161408</v>
      </c>
      <c r="J51" s="1">
        <v>151021</v>
      </c>
      <c r="K51" s="5"/>
      <c r="L51" s="6"/>
    </row>
    <row r="52" spans="1:12" ht="15" thickBot="1" x14ac:dyDescent="0.4">
      <c r="A52" s="37" t="s">
        <v>52</v>
      </c>
      <c r="B52" s="1">
        <v>2729</v>
      </c>
      <c r="C52" s="2"/>
      <c r="D52" s="2">
        <v>22</v>
      </c>
      <c r="E52" s="2"/>
      <c r="F52" s="1">
        <v>1871</v>
      </c>
      <c r="G52" s="1">
        <v>3730</v>
      </c>
      <c r="H52" s="2">
        <v>30</v>
      </c>
      <c r="I52" s="1">
        <v>213875</v>
      </c>
      <c r="J52" s="1">
        <v>292361</v>
      </c>
      <c r="K52" s="6"/>
      <c r="L52" s="6"/>
    </row>
    <row r="53" spans="1:12" ht="15" thickBot="1" x14ac:dyDescent="0.4">
      <c r="A53" s="37" t="s">
        <v>55</v>
      </c>
      <c r="B53" s="1">
        <v>2589</v>
      </c>
      <c r="C53" s="2"/>
      <c r="D53" s="2">
        <v>26</v>
      </c>
      <c r="E53" s="2"/>
      <c r="F53" s="2">
        <v>593</v>
      </c>
      <c r="G53" s="1">
        <v>4473</v>
      </c>
      <c r="H53" s="2">
        <v>45</v>
      </c>
      <c r="I53" s="1">
        <v>74083</v>
      </c>
      <c r="J53" s="1">
        <v>128003</v>
      </c>
      <c r="K53" s="5"/>
      <c r="L53" s="6"/>
    </row>
    <row r="54" spans="1:12" ht="15" thickBot="1" x14ac:dyDescent="0.4">
      <c r="A54" s="37" t="s">
        <v>47</v>
      </c>
      <c r="B54" s="1">
        <v>1757</v>
      </c>
      <c r="C54" s="2"/>
      <c r="D54" s="2">
        <v>26</v>
      </c>
      <c r="E54" s="2"/>
      <c r="F54" s="2">
        <v>526</v>
      </c>
      <c r="G54" s="1">
        <v>1241</v>
      </c>
      <c r="H54" s="2">
        <v>18</v>
      </c>
      <c r="I54" s="1">
        <v>145404</v>
      </c>
      <c r="J54" s="1">
        <v>102696</v>
      </c>
      <c r="K54" s="5"/>
      <c r="L54" s="6"/>
    </row>
    <row r="55" spans="1:12" ht="15" thickBot="1" x14ac:dyDescent="0.4">
      <c r="A55" s="37" t="s">
        <v>48</v>
      </c>
      <c r="B55" s="1">
        <v>1405</v>
      </c>
      <c r="C55" s="2"/>
      <c r="D55" s="2">
        <v>56</v>
      </c>
      <c r="E55" s="2"/>
      <c r="F55" s="2">
        <v>155</v>
      </c>
      <c r="G55" s="1">
        <v>2252</v>
      </c>
      <c r="H55" s="2">
        <v>90</v>
      </c>
      <c r="I55" s="1">
        <v>91861</v>
      </c>
      <c r="J55" s="1">
        <v>147216</v>
      </c>
      <c r="K55" s="6"/>
      <c r="L55" s="6"/>
    </row>
    <row r="56" spans="1:12" ht="15" thickBot="1" x14ac:dyDescent="0.4">
      <c r="A56" s="3" t="s">
        <v>64</v>
      </c>
      <c r="B56" s="2">
        <v>349</v>
      </c>
      <c r="C56" s="2"/>
      <c r="D56" s="2">
        <v>5</v>
      </c>
      <c r="E56" s="2"/>
      <c r="F56" s="2">
        <v>52</v>
      </c>
      <c r="G56" s="2"/>
      <c r="H56" s="2"/>
      <c r="I56" s="1">
        <v>21465</v>
      </c>
      <c r="J56" s="2"/>
      <c r="K56" s="6"/>
      <c r="L56" s="5"/>
    </row>
    <row r="57" spans="1:12" ht="21.5" thickBot="1" x14ac:dyDescent="0.4">
      <c r="A57" s="3" t="s">
        <v>67</v>
      </c>
      <c r="B57" s="2">
        <v>40</v>
      </c>
      <c r="C57" s="2"/>
      <c r="D57" s="2">
        <v>2</v>
      </c>
      <c r="E57" s="2"/>
      <c r="F57" s="2">
        <v>19</v>
      </c>
      <c r="G57" s="2"/>
      <c r="H57" s="2"/>
      <c r="I57" s="1">
        <v>12745</v>
      </c>
      <c r="J57" s="2"/>
      <c r="K57" s="5"/>
      <c r="L57" s="5"/>
    </row>
    <row r="58" spans="1:12" ht="15" thickBot="1" x14ac:dyDescent="0.4">
      <c r="A58" s="3" t="s">
        <v>65</v>
      </c>
      <c r="B58" s="1">
        <v>15840</v>
      </c>
      <c r="C58" s="2"/>
      <c r="D58" s="2">
        <v>209</v>
      </c>
      <c r="E58" s="2"/>
      <c r="F58" s="1">
        <v>13364</v>
      </c>
      <c r="G58" s="1">
        <v>4677</v>
      </c>
      <c r="H58" s="2">
        <v>62</v>
      </c>
      <c r="I58" s="1">
        <v>464073</v>
      </c>
      <c r="J58" s="1">
        <v>137018</v>
      </c>
      <c r="K58" s="5"/>
      <c r="L58" s="5"/>
    </row>
    <row r="59" spans="1:12" ht="21.5" thickBot="1" x14ac:dyDescent="0.4">
      <c r="A59" s="51" t="s">
        <v>66</v>
      </c>
      <c r="B59" s="52">
        <v>375</v>
      </c>
      <c r="C59" s="52"/>
      <c r="D59" s="52">
        <v>7</v>
      </c>
      <c r="E59" s="52"/>
      <c r="F59" s="52">
        <v>76</v>
      </c>
      <c r="G59" s="52"/>
      <c r="H59" s="52"/>
      <c r="I59" s="53">
        <v>8707</v>
      </c>
      <c r="J59" s="52"/>
      <c r="K59" s="54"/>
      <c r="L59" s="38"/>
    </row>
  </sheetData>
  <mergeCells count="2">
    <mergeCell ref="L1:N1"/>
    <mergeCell ref="Q1:U1"/>
  </mergeCells>
  <hyperlinks>
    <hyperlink ref="A5" r:id="rId1" display="https://www.worldometers.info/coronavirus/usa/california/" xr:uid="{A38B6AEC-3C54-438C-BB67-5F990DEE3660}"/>
    <hyperlink ref="A6" r:id="rId2" display="https://www.worldometers.info/coronavirus/usa/florida/" xr:uid="{EBB773B3-9A28-4A6C-88BA-A13A46D498FA}"/>
    <hyperlink ref="A7" r:id="rId3" display="https://www.worldometers.info/coronavirus/usa/new-york/" xr:uid="{2B3B1561-DF54-4BA1-849C-2BEF4323A366}"/>
    <hyperlink ref="A8" r:id="rId4" display="https://www.worldometers.info/coronavirus/usa/texas/" xr:uid="{187C7E81-5434-479E-85E6-578D3BB471F4}"/>
    <hyperlink ref="A9" r:id="rId5" display="https://www.worldometers.info/coronavirus/usa/new-jersey/" xr:uid="{1A02924E-E00A-43B7-8A63-879AC475511F}"/>
    <hyperlink ref="A10" r:id="rId6" display="https://www.worldometers.info/coronavirus/usa/georgia/" xr:uid="{C462AF96-D32B-41A6-A1E3-F194D3AB312A}"/>
    <hyperlink ref="A11" r:id="rId7" display="https://www.worldometers.info/coronavirus/usa/illinois/" xr:uid="{D0AFAE39-9D1E-4C26-B98A-6026B3E6DE51}"/>
    <hyperlink ref="A12" r:id="rId8" display="https://www.worldometers.info/coronavirus/usa/arizona/" xr:uid="{D3457850-C85D-4904-A713-43690BBCECE6}"/>
    <hyperlink ref="A13" r:id="rId9" display="https://www.worldometers.info/coronavirus/usa/north-carolina/" xr:uid="{83D08CCA-1364-488F-BB2D-0679A55E0B77}"/>
    <hyperlink ref="A14" r:id="rId10" display="https://www.worldometers.info/coronavirus/usa/massachusetts/" xr:uid="{06A3035B-87C5-458A-A56D-2DAF050C7AE2}"/>
    <hyperlink ref="A15" r:id="rId11" display="https://www.worldometers.info/coronavirus/usa/pennsylvania/" xr:uid="{900B304C-BEB5-43CF-B76B-69A6B4BB0A6F}"/>
    <hyperlink ref="A16" r:id="rId12" display="https://www.worldometers.info/coronavirus/usa/louisiana/" xr:uid="{485E277A-CA7F-45F3-9401-52B3BCEFA435}"/>
    <hyperlink ref="A17" r:id="rId13" display="https://www.worldometers.info/coronavirus/usa/tennessee/" xr:uid="{9D2C7665-432C-45A8-AC50-7BA80AB18AFE}"/>
    <hyperlink ref="A18" r:id="rId14" display="https://www.worldometers.info/coronavirus/usa/michigan/" xr:uid="{7D20FD97-0364-4376-B59B-478A21E471C3}"/>
    <hyperlink ref="A19" r:id="rId15" display="https://www.worldometers.info/coronavirus/usa/virginia/" xr:uid="{B084002B-81BC-448B-8F3D-577234E49FA6}"/>
    <hyperlink ref="A20" r:id="rId16" display="https://www.worldometers.info/coronavirus/usa/ohio/" xr:uid="{708C5E5D-7AAF-4060-B6DA-53C1378F35A4}"/>
    <hyperlink ref="A21" r:id="rId17" display="https://www.worldometers.info/coronavirus/usa/maryland/" xr:uid="{BF386B34-1CAC-4390-85D8-66DFB018998C}"/>
    <hyperlink ref="A22" r:id="rId18" display="https://www.worldometers.info/coronavirus/usa/south-carolina/" xr:uid="{B24AE80C-9C5D-443F-B45A-75E2AF01041B}"/>
    <hyperlink ref="A23" r:id="rId19" display="https://www.worldometers.info/coronavirus/usa/alabama/" xr:uid="{96C4F3BE-15C8-4066-9126-A393CD3F4CC3}"/>
    <hyperlink ref="A24" r:id="rId20" display="https://www.worldometers.info/coronavirus/usa/indiana/" xr:uid="{B9FB9DED-F332-41F2-8DA5-1ED22E1755C1}"/>
    <hyperlink ref="A25" r:id="rId21" display="https://www.worldometers.info/coronavirus/usa/washington/" xr:uid="{3F512195-44C8-4CE7-850C-593738E17257}"/>
    <hyperlink ref="A26" r:id="rId22" display="https://www.worldometers.info/coronavirus/usa/mississippi/" xr:uid="{B0FA5D71-A069-47E3-89A8-CBA0B5E34458}"/>
    <hyperlink ref="A27" r:id="rId23" display="https://www.worldometers.info/coronavirus/usa/minnesota/" xr:uid="{F796FD96-1A42-415B-B1DB-D21D22672FB1}"/>
    <hyperlink ref="A28" r:id="rId24" display="https://www.worldometers.info/coronavirus/usa/wisconsin/" xr:uid="{9628E73E-6CC5-44AA-B99D-81E189130027}"/>
    <hyperlink ref="A29" r:id="rId25" display="https://www.worldometers.info/coronavirus/usa/connecticut/" xr:uid="{B4EE9056-F278-408D-BBE6-D9BE1257A3D4}"/>
    <hyperlink ref="A30" r:id="rId26" display="https://www.worldometers.info/coronavirus/usa/missouri/" xr:uid="{0D85FFA1-8F91-4DA1-B7AF-ACFE3092D8D4}"/>
    <hyperlink ref="A31" r:id="rId27" display="https://www.worldometers.info/coronavirus/usa/colorado/" xr:uid="{B8A2E1CB-CF8E-469A-943B-585A8606E398}"/>
    <hyperlink ref="A32" r:id="rId28" display="https://www.worldometers.info/coronavirus/usa/nevada/" xr:uid="{19E23ABC-F799-4AD7-87CE-4B0B8DA54098}"/>
    <hyperlink ref="A33" r:id="rId29" display="https://www.worldometers.info/coronavirus/usa/iowa/" xr:uid="{CCAEADF6-1121-49DF-9047-8C28ABB98159}"/>
    <hyperlink ref="A34" r:id="rId30" display="https://www.worldometers.info/coronavirus/usa/arkansas/" xr:uid="{DEEBF00A-2A0F-4C2D-AEB2-CC416FA36DB4}"/>
    <hyperlink ref="A35" r:id="rId31" display="https://www.worldometers.info/coronavirus/usa/utah/" xr:uid="{6B53094A-567F-47D5-9489-60F64EA46530}"/>
    <hyperlink ref="A36" r:id="rId32" display="https://www.worldometers.info/coronavirus/usa/oklahoma/" xr:uid="{503A7DB3-BF08-45D7-A04C-6708FDF75F24}"/>
    <hyperlink ref="A37" r:id="rId33" display="https://www.worldometers.info/coronavirus/usa/kentucky/" xr:uid="{FA09D910-F022-4404-9BB9-FB423497E22B}"/>
    <hyperlink ref="A38" r:id="rId34" display="https://www.worldometers.info/coronavirus/usa/kansas/" xr:uid="{AA2C8DB7-D010-485D-955F-127551F77E8F}"/>
    <hyperlink ref="A39" r:id="rId35" display="https://www.worldometers.info/coronavirus/usa/nebraska/" xr:uid="{D10A3440-86E8-4751-9BCF-F968B74E332E}"/>
    <hyperlink ref="A40" r:id="rId36" display="https://www.worldometers.info/coronavirus/usa/new-mexico/" xr:uid="{384A8237-C9B7-4645-B938-A87BC495B8F2}"/>
    <hyperlink ref="A41" r:id="rId37" display="https://www.worldometers.info/coronavirus/usa/idaho/" xr:uid="{E000912A-2B3A-451F-AAEC-25CBD53F1247}"/>
    <hyperlink ref="A42" r:id="rId38" display="https://www.worldometers.info/coronavirus/usa/rhode-island/" xr:uid="{AFF56CDD-34A5-4B95-8308-0D066FF22B3F}"/>
    <hyperlink ref="A43" r:id="rId39" display="https://www.worldometers.info/coronavirus/usa/oregon/" xr:uid="{CF20C1F8-D877-4AA4-B25B-C20C18082133}"/>
    <hyperlink ref="A44" r:id="rId40" display="https://www.worldometers.info/coronavirus/usa/delaware/" xr:uid="{F8DD362F-CB14-463E-B3FB-ACDA849D3939}"/>
    <hyperlink ref="A45" r:id="rId41" display="https://www.worldometers.info/coronavirus/usa/district-of-columbia/" xr:uid="{8F66374C-B056-421B-9017-CA6586C61FAD}"/>
    <hyperlink ref="A46" r:id="rId42" display="https://www.worldometers.info/coronavirus/usa/south-dakota/" xr:uid="{44D88926-304F-40A4-915A-264BB489E520}"/>
    <hyperlink ref="A47" r:id="rId43" display="https://www.worldometers.info/coronavirus/usa/new-hampshire/" xr:uid="{A5746D2F-67EB-4EEB-8E22-CCE54DE0ED9B}"/>
    <hyperlink ref="A48" r:id="rId44" display="https://www.worldometers.info/coronavirus/usa/west-virginia/" xr:uid="{F5F03C97-D33F-4991-BA45-3DA7B44667C5}"/>
    <hyperlink ref="A49" r:id="rId45" display="https://www.worldometers.info/coronavirus/usa/north-dakota/" xr:uid="{3FADE72C-FD7B-483D-869A-BDE73E1FA064}"/>
    <hyperlink ref="A50" r:id="rId46" display="https://www.worldometers.info/coronavirus/usa/maine/" xr:uid="{8878F60A-01F3-415A-B486-E4050700FCA9}"/>
    <hyperlink ref="A51" r:id="rId47" display="https://www.worldometers.info/coronavirus/usa/montana/" xr:uid="{E8BFCB53-26ED-44D2-B037-ADEE883FE8AE}"/>
    <hyperlink ref="A52" r:id="rId48" display="https://www.worldometers.info/coronavirus/usa/alaska/" xr:uid="{CF4561BC-C5DD-45F1-B950-1D0E41B2FBD9}"/>
    <hyperlink ref="A53" r:id="rId49" display="https://www.worldometers.info/coronavirus/usa/wyoming/" xr:uid="{49F33617-356A-43CB-86C0-2E9E18ED980A}"/>
    <hyperlink ref="A54" r:id="rId50" display="https://www.worldometers.info/coronavirus/usa/hawaii/" xr:uid="{A82ECAB8-A14B-4A0F-8769-322A1008CB53}"/>
    <hyperlink ref="A55" r:id="rId51" display="https://www.worldometers.info/coronavirus/usa/vermont/" xr:uid="{8740251C-6B74-47A6-AEB2-91EDE2A6B853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0" width="14.36328125" style="26" customWidth="1"/>
    <col min="11" max="11" width="4.08984375" style="25" customWidth="1"/>
    <col min="12" max="12" width="10.08984375" style="25" customWidth="1"/>
    <col min="13" max="13" width="8.7265625" style="25"/>
    <col min="14" max="14" width="12.6328125" style="25" customWidth="1"/>
    <col min="15" max="15" width="9.81640625" style="44" customWidth="1"/>
    <col min="16" max="16384" width="8.7265625" style="25"/>
  </cols>
  <sheetData>
    <row r="1" spans="1:15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  <c r="G1" s="24" t="s">
        <v>88</v>
      </c>
      <c r="H1" s="24" t="s">
        <v>94</v>
      </c>
      <c r="I1" s="24" t="s">
        <v>87</v>
      </c>
      <c r="J1" s="24" t="s">
        <v>86</v>
      </c>
      <c r="L1" s="24" t="s">
        <v>98</v>
      </c>
      <c r="M1" s="24" t="s">
        <v>99</v>
      </c>
      <c r="N1" s="24" t="s">
        <v>100</v>
      </c>
      <c r="O1" s="24" t="s">
        <v>101</v>
      </c>
    </row>
    <row r="2" spans="1:15" ht="15" thickBot="1" x14ac:dyDescent="0.35">
      <c r="A2" s="37" t="s">
        <v>36</v>
      </c>
      <c r="B2" s="1">
        <v>82366</v>
      </c>
      <c r="C2" s="2"/>
      <c r="D2" s="1">
        <v>1491</v>
      </c>
      <c r="E2" s="2"/>
      <c r="F2" s="1">
        <v>48365</v>
      </c>
      <c r="G2" s="1">
        <v>16798</v>
      </c>
      <c r="H2" s="2">
        <v>304</v>
      </c>
      <c r="I2" s="1">
        <v>657746</v>
      </c>
      <c r="J2" s="1">
        <v>134147</v>
      </c>
      <c r="K2" s="35"/>
      <c r="L2" s="41">
        <f>IFERROR(B2/I2,0)</f>
        <v>0.12522463078452778</v>
      </c>
      <c r="M2" s="42">
        <f>IFERROR(H2/G2,0)</f>
        <v>1.8097392546731754E-2</v>
      </c>
      <c r="N2" s="40">
        <f>D2*250</f>
        <v>372750</v>
      </c>
      <c r="O2" s="43">
        <f>ABS(N2-B2)/B2</f>
        <v>3.5255323798654783</v>
      </c>
    </row>
    <row r="3" spans="1:15" ht="15" thickBot="1" x14ac:dyDescent="0.35">
      <c r="A3" s="37" t="s">
        <v>52</v>
      </c>
      <c r="B3" s="1">
        <v>2729</v>
      </c>
      <c r="C3" s="2"/>
      <c r="D3" s="2">
        <v>22</v>
      </c>
      <c r="E3" s="2"/>
      <c r="F3" s="1">
        <v>1871</v>
      </c>
      <c r="G3" s="1">
        <v>3730</v>
      </c>
      <c r="H3" s="2">
        <v>30</v>
      </c>
      <c r="I3" s="1">
        <v>213875</v>
      </c>
      <c r="J3" s="1">
        <v>292361</v>
      </c>
      <c r="K3" s="34"/>
      <c r="L3" s="41">
        <f>IFERROR(B3/I3,0)</f>
        <v>1.2759789596727061E-2</v>
      </c>
      <c r="M3" s="42">
        <f>IFERROR(H3/G3,0)</f>
        <v>8.0428954423592495E-3</v>
      </c>
      <c r="N3" s="40">
        <f>D3*250</f>
        <v>5500</v>
      </c>
      <c r="O3" s="43">
        <f t="shared" ref="O3:O56" si="0">ABS(N3-B3)/B3</f>
        <v>1.0153902528398682</v>
      </c>
    </row>
    <row r="4" spans="1:15" ht="15" thickBot="1" x14ac:dyDescent="0.35">
      <c r="A4" s="37" t="s">
        <v>33</v>
      </c>
      <c r="B4" s="1">
        <v>165934</v>
      </c>
      <c r="C4" s="2"/>
      <c r="D4" s="1">
        <v>3408</v>
      </c>
      <c r="E4" s="2"/>
      <c r="F4" s="1">
        <v>140900</v>
      </c>
      <c r="G4" s="1">
        <v>22797</v>
      </c>
      <c r="H4" s="2">
        <v>468</v>
      </c>
      <c r="I4" s="1">
        <v>1112825</v>
      </c>
      <c r="J4" s="1">
        <v>152888</v>
      </c>
      <c r="K4" s="34"/>
      <c r="L4" s="41">
        <f>IFERROR(B4/I4,0)</f>
        <v>0.14911059690427517</v>
      </c>
      <c r="M4" s="42">
        <f>IFERROR(H4/G4,0)</f>
        <v>2.0529016975917885E-2</v>
      </c>
      <c r="N4" s="40">
        <f>D4*250</f>
        <v>852000</v>
      </c>
      <c r="O4" s="43">
        <f t="shared" si="0"/>
        <v>4.1345715766509574</v>
      </c>
    </row>
    <row r="5" spans="1:15" ht="12.5" customHeight="1" thickBot="1" x14ac:dyDescent="0.35">
      <c r="A5" s="37" t="s">
        <v>34</v>
      </c>
      <c r="B5" s="1">
        <v>40181</v>
      </c>
      <c r="C5" s="2"/>
      <c r="D5" s="2">
        <v>428</v>
      </c>
      <c r="E5" s="2"/>
      <c r="F5" s="1">
        <v>6565</v>
      </c>
      <c r="G5" s="1">
        <v>13315</v>
      </c>
      <c r="H5" s="2">
        <v>142</v>
      </c>
      <c r="I5" s="1">
        <v>489906</v>
      </c>
      <c r="J5" s="1">
        <v>162339</v>
      </c>
      <c r="K5" s="35"/>
      <c r="L5" s="41">
        <f>IFERROR(B5/I5,0)</f>
        <v>8.201777483843839E-2</v>
      </c>
      <c r="M5" s="42">
        <f>IFERROR(H5/G5,0)</f>
        <v>1.066466391288021E-2</v>
      </c>
      <c r="N5" s="40">
        <f>D5*250</f>
        <v>107000</v>
      </c>
      <c r="O5" s="43">
        <f t="shared" si="0"/>
        <v>1.6629501505686768</v>
      </c>
    </row>
    <row r="6" spans="1:15" ht="15" thickBot="1" x14ac:dyDescent="0.35">
      <c r="A6" s="37" t="s">
        <v>10</v>
      </c>
      <c r="B6" s="1">
        <v>474819</v>
      </c>
      <c r="C6" s="2"/>
      <c r="D6" s="1">
        <v>8716</v>
      </c>
      <c r="E6" s="48">
        <v>2</v>
      </c>
      <c r="F6" s="1">
        <v>314213</v>
      </c>
      <c r="G6" s="1">
        <v>12017</v>
      </c>
      <c r="H6" s="2">
        <v>221</v>
      </c>
      <c r="I6" s="1">
        <v>7417866</v>
      </c>
      <c r="J6" s="1">
        <v>187736</v>
      </c>
      <c r="K6" s="35"/>
      <c r="L6" s="41">
        <f>IFERROR(B6/I6,0)</f>
        <v>6.4010188374931554E-2</v>
      </c>
      <c r="M6" s="42">
        <f>IFERROR(H6/G6,0)</f>
        <v>1.8390613297828078E-2</v>
      </c>
      <c r="N6" s="40">
        <f>D6*250</f>
        <v>2179000</v>
      </c>
      <c r="O6" s="43">
        <f t="shared" si="0"/>
        <v>3.5891171162063862</v>
      </c>
    </row>
    <row r="7" spans="1:15" ht="15" thickBot="1" x14ac:dyDescent="0.35">
      <c r="A7" s="37" t="s">
        <v>18</v>
      </c>
      <c r="B7" s="1">
        <v>45314</v>
      </c>
      <c r="C7" s="2"/>
      <c r="D7" s="1">
        <v>1807</v>
      </c>
      <c r="E7" s="2"/>
      <c r="F7" s="1">
        <v>26564</v>
      </c>
      <c r="G7" s="1">
        <v>7869</v>
      </c>
      <c r="H7" s="2">
        <v>314</v>
      </c>
      <c r="I7" s="1">
        <v>509012</v>
      </c>
      <c r="J7" s="1">
        <v>88390</v>
      </c>
      <c r="K7" s="35"/>
      <c r="L7" s="41">
        <f>IFERROR(B7/I7,0)</f>
        <v>8.9023441490573896E-2</v>
      </c>
      <c r="M7" s="42">
        <f>IFERROR(H7/G7,0)</f>
        <v>3.9903418477570216E-2</v>
      </c>
      <c r="N7" s="40">
        <f>D7*250</f>
        <v>451750</v>
      </c>
      <c r="O7" s="43">
        <f t="shared" si="0"/>
        <v>8.9693251533742338</v>
      </c>
    </row>
    <row r="8" spans="1:15" ht="15" thickBot="1" x14ac:dyDescent="0.35">
      <c r="A8" s="37" t="s">
        <v>23</v>
      </c>
      <c r="B8" s="1">
        <v>49077</v>
      </c>
      <c r="C8" s="2"/>
      <c r="D8" s="1">
        <v>4423</v>
      </c>
      <c r="E8" s="2"/>
      <c r="F8" s="1">
        <v>20860</v>
      </c>
      <c r="G8" s="1">
        <v>13765</v>
      </c>
      <c r="H8" s="1">
        <v>1241</v>
      </c>
      <c r="I8" s="1">
        <v>750700</v>
      </c>
      <c r="J8" s="1">
        <v>210558</v>
      </c>
      <c r="K8" s="34"/>
      <c r="L8" s="41">
        <f>IFERROR(B8/I8,0)</f>
        <v>6.5374983348874385E-2</v>
      </c>
      <c r="M8" s="42">
        <f>IFERROR(H8/G8,0)</f>
        <v>9.0156193243734112E-2</v>
      </c>
      <c r="N8" s="40">
        <f>D8*250</f>
        <v>1105750</v>
      </c>
      <c r="O8" s="43">
        <f t="shared" si="0"/>
        <v>21.530920797929785</v>
      </c>
    </row>
    <row r="9" spans="1:15" ht="15" thickBot="1" x14ac:dyDescent="0.35">
      <c r="A9" s="37" t="s">
        <v>43</v>
      </c>
      <c r="B9" s="1">
        <v>14476</v>
      </c>
      <c r="C9" s="2"/>
      <c r="D9" s="2">
        <v>580</v>
      </c>
      <c r="E9" s="2"/>
      <c r="F9" s="1">
        <v>5704</v>
      </c>
      <c r="G9" s="1">
        <v>14866</v>
      </c>
      <c r="H9" s="2">
        <v>596</v>
      </c>
      <c r="I9" s="1">
        <v>174623</v>
      </c>
      <c r="J9" s="1">
        <v>179328</v>
      </c>
      <c r="K9" s="35"/>
      <c r="L9" s="41">
        <f>IFERROR(B9/I9,0)</f>
        <v>8.2898587242230398E-2</v>
      </c>
      <c r="M9" s="42">
        <f>IFERROR(H9/G9,0)</f>
        <v>4.0091483923045873E-2</v>
      </c>
      <c r="N9" s="40">
        <f>D9*250</f>
        <v>145000</v>
      </c>
      <c r="O9" s="43">
        <f t="shared" si="0"/>
        <v>9.0165791655153349</v>
      </c>
    </row>
    <row r="10" spans="1:15" ht="15" thickBot="1" x14ac:dyDescent="0.35">
      <c r="A10" s="37" t="s">
        <v>63</v>
      </c>
      <c r="B10" s="1">
        <v>11945</v>
      </c>
      <c r="C10" s="2"/>
      <c r="D10" s="2">
        <v>583</v>
      </c>
      <c r="E10" s="2"/>
      <c r="F10" s="1">
        <v>1698</v>
      </c>
      <c r="G10" s="1">
        <v>16925</v>
      </c>
      <c r="H10" s="2">
        <v>826</v>
      </c>
      <c r="I10" s="1">
        <v>178022</v>
      </c>
      <c r="J10" s="1">
        <v>252245</v>
      </c>
      <c r="K10" s="35"/>
      <c r="L10" s="41">
        <f>IFERROR(B10/I10,0)</f>
        <v>6.7098448506364386E-2</v>
      </c>
      <c r="M10" s="42">
        <f>IFERROR(H10/G10,0)</f>
        <v>4.880354505169867E-2</v>
      </c>
      <c r="N10" s="40">
        <f>D10*250</f>
        <v>145750</v>
      </c>
      <c r="O10" s="43">
        <f t="shared" si="0"/>
        <v>11.201758057764755</v>
      </c>
    </row>
    <row r="11" spans="1:15" ht="15" thickBot="1" x14ac:dyDescent="0.35">
      <c r="A11" s="37" t="s">
        <v>13</v>
      </c>
      <c r="B11" s="1">
        <v>441977</v>
      </c>
      <c r="C11" s="2"/>
      <c r="D11" s="1">
        <v>6119</v>
      </c>
      <c r="E11" s="2"/>
      <c r="F11" s="1">
        <v>392963</v>
      </c>
      <c r="G11" s="1">
        <v>20578</v>
      </c>
      <c r="H11" s="2">
        <v>285</v>
      </c>
      <c r="I11" s="1">
        <v>3485151</v>
      </c>
      <c r="J11" s="1">
        <v>162268</v>
      </c>
      <c r="K11" s="34"/>
      <c r="L11" s="41">
        <f>IFERROR(B11/I11,0)</f>
        <v>0.12681717377525392</v>
      </c>
      <c r="M11" s="42">
        <f>IFERROR(H11/G11,0)</f>
        <v>1.384974244338614E-2</v>
      </c>
      <c r="N11" s="40">
        <f>D11*250</f>
        <v>1529750</v>
      </c>
      <c r="O11" s="43">
        <f t="shared" si="0"/>
        <v>2.4611529559230458</v>
      </c>
    </row>
    <row r="12" spans="1:15" ht="15" thickBot="1" x14ac:dyDescent="0.35">
      <c r="A12" s="37" t="s">
        <v>16</v>
      </c>
      <c r="B12" s="1">
        <v>175052</v>
      </c>
      <c r="C12" s="2"/>
      <c r="D12" s="1">
        <v>3563</v>
      </c>
      <c r="E12" s="2"/>
      <c r="F12" s="1">
        <v>142783</v>
      </c>
      <c r="G12" s="1">
        <v>16487</v>
      </c>
      <c r="H12" s="2">
        <v>336</v>
      </c>
      <c r="I12" s="1">
        <v>1704053</v>
      </c>
      <c r="J12" s="1">
        <v>160496</v>
      </c>
      <c r="K12" s="35"/>
      <c r="L12" s="41">
        <f>IFERROR(B12/I12,0)</f>
        <v>0.10272685180566567</v>
      </c>
      <c r="M12" s="42">
        <f>IFERROR(H12/G12,0)</f>
        <v>2.0379693091526659E-2</v>
      </c>
      <c r="N12" s="40">
        <f>D12*250</f>
        <v>890750</v>
      </c>
      <c r="O12" s="43">
        <f t="shared" si="0"/>
        <v>4.0884879921394788</v>
      </c>
    </row>
    <row r="13" spans="1:15" ht="14.5" thickBot="1" x14ac:dyDescent="0.35">
      <c r="A13" s="3" t="s">
        <v>64</v>
      </c>
      <c r="B13" s="2">
        <v>349</v>
      </c>
      <c r="C13" s="2"/>
      <c r="D13" s="2">
        <v>5</v>
      </c>
      <c r="E13" s="2"/>
      <c r="F13" s="2">
        <v>52</v>
      </c>
      <c r="G13" s="2"/>
      <c r="H13" s="2"/>
      <c r="I13" s="1">
        <v>21465</v>
      </c>
      <c r="J13" s="2"/>
      <c r="K13" s="35"/>
      <c r="L13" s="41">
        <f>IFERROR(B13/I13,0)</f>
        <v>1.6259026321919404E-2</v>
      </c>
      <c r="M13" s="42">
        <f>IFERROR(H13/G13,0)</f>
        <v>0</v>
      </c>
      <c r="N13" s="40">
        <f>D13*250</f>
        <v>1250</v>
      </c>
      <c r="O13" s="43">
        <f t="shared" si="0"/>
        <v>2.5816618911174785</v>
      </c>
    </row>
    <row r="14" spans="1:15" ht="15" thickBot="1" x14ac:dyDescent="0.35">
      <c r="A14" s="37" t="s">
        <v>47</v>
      </c>
      <c r="B14" s="1">
        <v>1757</v>
      </c>
      <c r="C14" s="2"/>
      <c r="D14" s="2">
        <v>26</v>
      </c>
      <c r="E14" s="2"/>
      <c r="F14" s="2">
        <v>526</v>
      </c>
      <c r="G14" s="1">
        <v>1241</v>
      </c>
      <c r="H14" s="2">
        <v>18</v>
      </c>
      <c r="I14" s="1">
        <v>145404</v>
      </c>
      <c r="J14" s="1">
        <v>102696</v>
      </c>
      <c r="K14" s="35"/>
      <c r="L14" s="41">
        <f>IFERROR(B14/I14,0)</f>
        <v>1.2083574041979588E-2</v>
      </c>
      <c r="M14" s="42">
        <f>IFERROR(H14/G14,0)</f>
        <v>1.4504431909750202E-2</v>
      </c>
      <c r="N14" s="40">
        <f>D14*250</f>
        <v>6500</v>
      </c>
      <c r="O14" s="43">
        <f t="shared" si="0"/>
        <v>2.6994877632327832</v>
      </c>
    </row>
    <row r="15" spans="1:15" ht="15" thickBot="1" x14ac:dyDescent="0.35">
      <c r="A15" s="37" t="s">
        <v>49</v>
      </c>
      <c r="B15" s="1">
        <v>19222</v>
      </c>
      <c r="C15" s="2"/>
      <c r="D15" s="2">
        <v>160</v>
      </c>
      <c r="E15" s="2"/>
      <c r="F15" s="1">
        <v>12859</v>
      </c>
      <c r="G15" s="1">
        <v>10756</v>
      </c>
      <c r="H15" s="2">
        <v>90</v>
      </c>
      <c r="I15" s="1">
        <v>171892</v>
      </c>
      <c r="J15" s="1">
        <v>96187</v>
      </c>
      <c r="K15" s="35"/>
      <c r="L15" s="41">
        <f>IFERROR(B15/I15,0)</f>
        <v>0.11182603029809415</v>
      </c>
      <c r="M15" s="42">
        <f>IFERROR(H15/G15,0)</f>
        <v>8.3674228337672005E-3</v>
      </c>
      <c r="N15" s="40">
        <f>D15*250</f>
        <v>40000</v>
      </c>
      <c r="O15" s="43">
        <f t="shared" si="0"/>
        <v>1.0809489127041931</v>
      </c>
    </row>
    <row r="16" spans="1:15" ht="15" thickBot="1" x14ac:dyDescent="0.35">
      <c r="A16" s="37" t="s">
        <v>12</v>
      </c>
      <c r="B16" s="1">
        <v>174973</v>
      </c>
      <c r="C16" s="2"/>
      <c r="D16" s="1">
        <v>7638</v>
      </c>
      <c r="E16" s="2"/>
      <c r="F16" s="1">
        <v>25861</v>
      </c>
      <c r="G16" s="1">
        <v>13808</v>
      </c>
      <c r="H16" s="2">
        <v>603</v>
      </c>
      <c r="I16" s="1">
        <v>2570465</v>
      </c>
      <c r="J16" s="1">
        <v>202849</v>
      </c>
      <c r="K16" s="35"/>
      <c r="L16" s="41">
        <f>IFERROR(B16/I16,0)</f>
        <v>6.8070563108231397E-2</v>
      </c>
      <c r="M16" s="42">
        <f>IFERROR(H16/G16,0)</f>
        <v>4.3670336037079954E-2</v>
      </c>
      <c r="N16" s="40">
        <f>D16*250</f>
        <v>1909500</v>
      </c>
      <c r="O16" s="43">
        <f t="shared" si="0"/>
        <v>9.9131123087562081</v>
      </c>
    </row>
    <row r="17" spans="1:15" ht="15" thickBot="1" x14ac:dyDescent="0.35">
      <c r="A17" s="37" t="s">
        <v>27</v>
      </c>
      <c r="B17" s="1">
        <v>63678</v>
      </c>
      <c r="C17" s="2"/>
      <c r="D17" s="1">
        <v>2924</v>
      </c>
      <c r="E17" s="2"/>
      <c r="F17" s="1">
        <v>16206</v>
      </c>
      <c r="G17" s="1">
        <v>9459</v>
      </c>
      <c r="H17" s="2">
        <v>434</v>
      </c>
      <c r="I17" s="1">
        <v>716809</v>
      </c>
      <c r="J17" s="1">
        <v>106474</v>
      </c>
      <c r="K17" s="35"/>
      <c r="L17" s="41">
        <f>IFERROR(B17/I17,0)</f>
        <v>8.8835380136131098E-2</v>
      </c>
      <c r="M17" s="42">
        <f>IFERROR(H17/G17,0)</f>
        <v>4.5882228565387463E-2</v>
      </c>
      <c r="N17" s="40">
        <f>D17*250</f>
        <v>731000</v>
      </c>
      <c r="O17" s="43">
        <f t="shared" si="0"/>
        <v>10.479631897986746</v>
      </c>
    </row>
    <row r="18" spans="1:15" ht="15" thickBot="1" x14ac:dyDescent="0.35">
      <c r="A18" s="37" t="s">
        <v>41</v>
      </c>
      <c r="B18" s="1">
        <v>42928</v>
      </c>
      <c r="C18" s="46">
        <v>132</v>
      </c>
      <c r="D18" s="2">
        <v>839</v>
      </c>
      <c r="E18" s="2"/>
      <c r="F18" s="1">
        <v>10894</v>
      </c>
      <c r="G18" s="1">
        <v>13606</v>
      </c>
      <c r="H18" s="2">
        <v>266</v>
      </c>
      <c r="I18" s="1">
        <v>461362</v>
      </c>
      <c r="J18" s="1">
        <v>146229</v>
      </c>
      <c r="K18" s="34"/>
      <c r="L18" s="41">
        <f>IFERROR(B18/I18,0)</f>
        <v>9.3046241346274719E-2</v>
      </c>
      <c r="M18" s="42">
        <f>IFERROR(H18/G18,0)</f>
        <v>1.9550198441863884E-2</v>
      </c>
      <c r="N18" s="40">
        <f>D18*250</f>
        <v>209750</v>
      </c>
      <c r="O18" s="43">
        <f t="shared" si="0"/>
        <v>3.8860883339545285</v>
      </c>
    </row>
    <row r="19" spans="1:15" ht="15" thickBot="1" x14ac:dyDescent="0.35">
      <c r="A19" s="37" t="s">
        <v>45</v>
      </c>
      <c r="B19" s="1">
        <v>26447</v>
      </c>
      <c r="C19" s="2"/>
      <c r="D19" s="2">
        <v>339</v>
      </c>
      <c r="E19" s="2"/>
      <c r="F19" s="1">
        <v>11195</v>
      </c>
      <c r="G19" s="1">
        <v>9078</v>
      </c>
      <c r="H19" s="2">
        <v>116</v>
      </c>
      <c r="I19" s="1">
        <v>278936</v>
      </c>
      <c r="J19" s="1">
        <v>95745</v>
      </c>
      <c r="K19" s="35"/>
      <c r="L19" s="41">
        <f>IFERROR(B19/I19,0)</f>
        <v>9.4813864112197777E-2</v>
      </c>
      <c r="M19" s="42">
        <f>IFERROR(H19/G19,0)</f>
        <v>1.277814496585151E-2</v>
      </c>
      <c r="N19" s="40">
        <f>D19*250</f>
        <v>84750</v>
      </c>
      <c r="O19" s="43">
        <f t="shared" si="0"/>
        <v>2.2045222520512722</v>
      </c>
    </row>
    <row r="20" spans="1:15" ht="15" thickBot="1" x14ac:dyDescent="0.35">
      <c r="A20" s="37" t="s">
        <v>38</v>
      </c>
      <c r="B20" s="1">
        <v>28126</v>
      </c>
      <c r="C20" s="2"/>
      <c r="D20" s="2">
        <v>719</v>
      </c>
      <c r="E20" s="2"/>
      <c r="F20" s="1">
        <v>19937</v>
      </c>
      <c r="G20" s="1">
        <v>6295</v>
      </c>
      <c r="H20" s="2">
        <v>161</v>
      </c>
      <c r="I20" s="1">
        <v>599251</v>
      </c>
      <c r="J20" s="1">
        <v>134130</v>
      </c>
      <c r="K20" s="34"/>
      <c r="L20" s="41">
        <f>IFERROR(B20/I20,0)</f>
        <v>4.6935257513128888E-2</v>
      </c>
      <c r="M20" s="42">
        <f>IFERROR(H20/G20,0)</f>
        <v>2.55758538522637E-2</v>
      </c>
      <c r="N20" s="40">
        <f>D20*250</f>
        <v>179750</v>
      </c>
      <c r="O20" s="43">
        <f t="shared" si="0"/>
        <v>5.390883879684278</v>
      </c>
    </row>
    <row r="21" spans="1:15" ht="15" thickBot="1" x14ac:dyDescent="0.35">
      <c r="A21" s="37" t="s">
        <v>14</v>
      </c>
      <c r="B21" s="1">
        <v>111038</v>
      </c>
      <c r="C21" s="2"/>
      <c r="D21" s="1">
        <v>3815</v>
      </c>
      <c r="E21" s="2"/>
      <c r="F21" s="1">
        <v>45767</v>
      </c>
      <c r="G21" s="1">
        <v>23885</v>
      </c>
      <c r="H21" s="2">
        <v>821</v>
      </c>
      <c r="I21" s="1">
        <v>1276304</v>
      </c>
      <c r="J21" s="1">
        <v>274545</v>
      </c>
      <c r="K21" s="35"/>
      <c r="L21" s="41">
        <f>IFERROR(B21/I21,0)</f>
        <v>8.6999648986448366E-2</v>
      </c>
      <c r="M21" s="42">
        <f>IFERROR(H21/G21,0)</f>
        <v>3.4373037471216242E-2</v>
      </c>
      <c r="N21" s="40">
        <f>D21*250</f>
        <v>953750</v>
      </c>
      <c r="O21" s="43">
        <f t="shared" si="0"/>
        <v>7.5894018264017724</v>
      </c>
    </row>
    <row r="22" spans="1:15" ht="15" thickBot="1" x14ac:dyDescent="0.35">
      <c r="A22" s="37" t="s">
        <v>39</v>
      </c>
      <c r="B22" s="1">
        <v>3838</v>
      </c>
      <c r="C22" s="2"/>
      <c r="D22" s="2">
        <v>121</v>
      </c>
      <c r="E22" s="2"/>
      <c r="F22" s="2">
        <v>398</v>
      </c>
      <c r="G22" s="1">
        <v>2855</v>
      </c>
      <c r="H22" s="2">
        <v>90</v>
      </c>
      <c r="I22" s="1">
        <v>167429</v>
      </c>
      <c r="J22" s="1">
        <v>124556</v>
      </c>
      <c r="K22" s="35"/>
      <c r="L22" s="41">
        <f>IFERROR(B22/I22,0)</f>
        <v>2.2923149514122405E-2</v>
      </c>
      <c r="M22" s="42">
        <f>IFERROR(H22/G22,0)</f>
        <v>3.1523642732049037E-2</v>
      </c>
      <c r="N22" s="40">
        <f>D22*250</f>
        <v>30250</v>
      </c>
      <c r="O22" s="43">
        <f t="shared" si="0"/>
        <v>6.8817092235539343</v>
      </c>
    </row>
    <row r="23" spans="1:15" ht="15" thickBot="1" x14ac:dyDescent="0.35">
      <c r="A23" s="37" t="s">
        <v>26</v>
      </c>
      <c r="B23" s="1">
        <v>85524</v>
      </c>
      <c r="C23" s="2"/>
      <c r="D23" s="1">
        <v>3458</v>
      </c>
      <c r="E23" s="2"/>
      <c r="F23" s="1">
        <v>76474</v>
      </c>
      <c r="G23" s="1">
        <v>14146</v>
      </c>
      <c r="H23" s="2">
        <v>572</v>
      </c>
      <c r="I23" s="1">
        <v>1144696</v>
      </c>
      <c r="J23" s="1">
        <v>189341</v>
      </c>
      <c r="K23" s="34"/>
      <c r="L23" s="41">
        <f>IFERROR(B23/I23,0)</f>
        <v>7.4713286322307407E-2</v>
      </c>
      <c r="M23" s="42">
        <f>IFERROR(H23/G23,0)</f>
        <v>4.0435458786936239E-2</v>
      </c>
      <c r="N23" s="40">
        <f>D23*250</f>
        <v>864500</v>
      </c>
      <c r="O23" s="43">
        <f t="shared" si="0"/>
        <v>9.1082737009494412</v>
      </c>
    </row>
    <row r="24" spans="1:15" ht="15" thickBot="1" x14ac:dyDescent="0.35">
      <c r="A24" s="37" t="s">
        <v>17</v>
      </c>
      <c r="B24" s="1">
        <v>116182</v>
      </c>
      <c r="C24" s="2"/>
      <c r="D24" s="1">
        <v>8551</v>
      </c>
      <c r="E24" s="2"/>
      <c r="F24" s="1">
        <v>11179</v>
      </c>
      <c r="G24" s="1">
        <v>16856</v>
      </c>
      <c r="H24" s="1">
        <v>1241</v>
      </c>
      <c r="I24" s="1">
        <v>1226798</v>
      </c>
      <c r="J24" s="1">
        <v>177990</v>
      </c>
      <c r="K24" s="35"/>
      <c r="L24" s="41">
        <f>IFERROR(B24/I24,0)</f>
        <v>9.4703447511326228E-2</v>
      </c>
      <c r="M24" s="42">
        <f>IFERROR(H24/G24,0)</f>
        <v>7.3623635500711909E-2</v>
      </c>
      <c r="N24" s="40">
        <f>D24*250</f>
        <v>2137750</v>
      </c>
      <c r="O24" s="43">
        <f t="shared" si="0"/>
        <v>17.400010328622333</v>
      </c>
    </row>
    <row r="25" spans="1:15" ht="15" thickBot="1" x14ac:dyDescent="0.35">
      <c r="A25" s="37" t="s">
        <v>11</v>
      </c>
      <c r="B25" s="1">
        <v>87958</v>
      </c>
      <c r="C25" s="2"/>
      <c r="D25" s="1">
        <v>6421</v>
      </c>
      <c r="E25" s="2"/>
      <c r="F25" s="1">
        <v>24035</v>
      </c>
      <c r="G25" s="1">
        <v>8807</v>
      </c>
      <c r="H25" s="2">
        <v>643</v>
      </c>
      <c r="I25" s="1">
        <v>1961530</v>
      </c>
      <c r="J25" s="1">
        <v>196411</v>
      </c>
      <c r="K25" s="34"/>
      <c r="L25" s="41">
        <f>IFERROR(B25/I25,0)</f>
        <v>4.4841526767370368E-2</v>
      </c>
      <c r="M25" s="42">
        <f>IFERROR(H25/G25,0)</f>
        <v>7.301010559781991E-2</v>
      </c>
      <c r="N25" s="40">
        <f>D25*250</f>
        <v>1605250</v>
      </c>
      <c r="O25" s="43">
        <f t="shared" si="0"/>
        <v>17.250187589531368</v>
      </c>
    </row>
    <row r="26" spans="1:15" ht="15" thickBot="1" x14ac:dyDescent="0.35">
      <c r="A26" s="37" t="s">
        <v>32</v>
      </c>
      <c r="B26" s="1">
        <v>52281</v>
      </c>
      <c r="C26" s="2"/>
      <c r="D26" s="1">
        <v>1620</v>
      </c>
      <c r="E26" s="2"/>
      <c r="F26" s="1">
        <v>4674</v>
      </c>
      <c r="G26" s="1">
        <v>9270</v>
      </c>
      <c r="H26" s="2">
        <v>287</v>
      </c>
      <c r="I26" s="1">
        <v>979988</v>
      </c>
      <c r="J26" s="1">
        <v>173768</v>
      </c>
      <c r="K26" s="35"/>
      <c r="L26" s="41">
        <f>IFERROR(B26/I26,0)</f>
        <v>5.3348612431988962E-2</v>
      </c>
      <c r="M26" s="42">
        <f>IFERROR(H26/G26,0)</f>
        <v>3.0960086299892126E-2</v>
      </c>
      <c r="N26" s="40">
        <f>D26*250</f>
        <v>405000</v>
      </c>
      <c r="O26" s="43">
        <f t="shared" si="0"/>
        <v>6.7466001032880012</v>
      </c>
    </row>
    <row r="27" spans="1:15" ht="15" thickBot="1" x14ac:dyDescent="0.35">
      <c r="A27" s="37" t="s">
        <v>30</v>
      </c>
      <c r="B27" s="1">
        <v>54299</v>
      </c>
      <c r="C27" s="2"/>
      <c r="D27" s="1">
        <v>1543</v>
      </c>
      <c r="E27" s="2"/>
      <c r="F27" s="1">
        <v>17685</v>
      </c>
      <c r="G27" s="1">
        <v>18245</v>
      </c>
      <c r="H27" s="2">
        <v>518</v>
      </c>
      <c r="I27" s="1">
        <v>448475</v>
      </c>
      <c r="J27" s="1">
        <v>150690</v>
      </c>
      <c r="K27" s="35"/>
      <c r="L27" s="41">
        <f>IFERROR(B27/I27,0)</f>
        <v>0.12107475333073192</v>
      </c>
      <c r="M27" s="42">
        <f>IFERROR(H27/G27,0)</f>
        <v>2.8391340093176214E-2</v>
      </c>
      <c r="N27" s="40">
        <f>D27*250</f>
        <v>385750</v>
      </c>
      <c r="O27" s="43">
        <f t="shared" si="0"/>
        <v>6.1041823974658831</v>
      </c>
    </row>
    <row r="28" spans="1:15" ht="15" thickBot="1" x14ac:dyDescent="0.35">
      <c r="A28" s="37" t="s">
        <v>35</v>
      </c>
      <c r="B28" s="1">
        <v>46105</v>
      </c>
      <c r="C28" s="2"/>
      <c r="D28" s="1">
        <v>1259</v>
      </c>
      <c r="E28" s="2"/>
      <c r="F28" s="1">
        <v>36250</v>
      </c>
      <c r="G28" s="1">
        <v>7512</v>
      </c>
      <c r="H28" s="2">
        <v>205</v>
      </c>
      <c r="I28" s="1">
        <v>711391</v>
      </c>
      <c r="J28" s="1">
        <v>115910</v>
      </c>
      <c r="K28" s="35"/>
      <c r="L28" s="41">
        <f>IFERROR(B28/I28,0)</f>
        <v>6.4809647577773688E-2</v>
      </c>
      <c r="M28" s="42">
        <f>IFERROR(H28/G28,0)</f>
        <v>2.7289669861554844E-2</v>
      </c>
      <c r="N28" s="40">
        <f>D28*250</f>
        <v>314750</v>
      </c>
      <c r="O28" s="43">
        <f t="shared" si="0"/>
        <v>5.8268083721939048</v>
      </c>
    </row>
    <row r="29" spans="1:15" ht="15" thickBot="1" x14ac:dyDescent="0.35">
      <c r="A29" s="37" t="s">
        <v>51</v>
      </c>
      <c r="B29" s="1">
        <v>3475</v>
      </c>
      <c r="C29" s="2"/>
      <c r="D29" s="2">
        <v>51</v>
      </c>
      <c r="E29" s="2"/>
      <c r="F29" s="1">
        <v>1320</v>
      </c>
      <c r="G29" s="1">
        <v>3251</v>
      </c>
      <c r="H29" s="2">
        <v>48</v>
      </c>
      <c r="I29" s="1">
        <v>161408</v>
      </c>
      <c r="J29" s="1">
        <v>151021</v>
      </c>
      <c r="K29" s="35"/>
      <c r="L29" s="41">
        <f>IFERROR(B29/I29,0)</f>
        <v>2.1529292228390166E-2</v>
      </c>
      <c r="M29" s="42">
        <f>IFERROR(H29/G29,0)</f>
        <v>1.4764687788372808E-2</v>
      </c>
      <c r="N29" s="40">
        <f>D29*250</f>
        <v>12750</v>
      </c>
      <c r="O29" s="43">
        <f t="shared" si="0"/>
        <v>2.6690647482014387</v>
      </c>
    </row>
    <row r="30" spans="1:15" ht="15" thickBot="1" x14ac:dyDescent="0.35">
      <c r="A30" s="37" t="s">
        <v>50</v>
      </c>
      <c r="B30" s="1">
        <v>25157</v>
      </c>
      <c r="C30" s="2"/>
      <c r="D30" s="2">
        <v>321</v>
      </c>
      <c r="E30" s="2"/>
      <c r="F30" s="1">
        <v>6134</v>
      </c>
      <c r="G30" s="1">
        <v>13005</v>
      </c>
      <c r="H30" s="2">
        <v>166</v>
      </c>
      <c r="I30" s="1">
        <v>264313</v>
      </c>
      <c r="J30" s="1">
        <v>136638</v>
      </c>
      <c r="K30" s="34"/>
      <c r="L30" s="41">
        <f>IFERROR(B30/I30,0)</f>
        <v>9.517882207836921E-2</v>
      </c>
      <c r="M30" s="42">
        <f>IFERROR(H30/G30,0)</f>
        <v>1.2764321414840445E-2</v>
      </c>
      <c r="N30" s="40">
        <f>D30*250</f>
        <v>80250</v>
      </c>
      <c r="O30" s="43">
        <f t="shared" si="0"/>
        <v>2.1899670071948165</v>
      </c>
    </row>
    <row r="31" spans="1:15" ht="15" thickBot="1" x14ac:dyDescent="0.35">
      <c r="A31" s="37" t="s">
        <v>31</v>
      </c>
      <c r="B31" s="1">
        <v>44936</v>
      </c>
      <c r="C31" s="2"/>
      <c r="D31" s="2">
        <v>759</v>
      </c>
      <c r="E31" s="2"/>
      <c r="F31" s="1">
        <v>19157</v>
      </c>
      <c r="G31" s="1">
        <v>14589</v>
      </c>
      <c r="H31" s="2">
        <v>246</v>
      </c>
      <c r="I31" s="1">
        <v>585736</v>
      </c>
      <c r="J31" s="1">
        <v>190164</v>
      </c>
      <c r="K31" s="35"/>
      <c r="L31" s="41">
        <f>IFERROR(B31/I31,0)</f>
        <v>7.6717155851783056E-2</v>
      </c>
      <c r="M31" s="42">
        <f>IFERROR(H31/G31,0)</f>
        <v>1.6862019329631914E-2</v>
      </c>
      <c r="N31" s="40">
        <f>D31*250</f>
        <v>189750</v>
      </c>
      <c r="O31" s="43">
        <f t="shared" si="0"/>
        <v>3.2226722449706249</v>
      </c>
    </row>
    <row r="32" spans="1:15" ht="15" thickBot="1" x14ac:dyDescent="0.35">
      <c r="A32" s="37" t="s">
        <v>42</v>
      </c>
      <c r="B32" s="1">
        <v>6500</v>
      </c>
      <c r="C32" s="2"/>
      <c r="D32" s="2">
        <v>409</v>
      </c>
      <c r="E32" s="2"/>
      <c r="F32" s="2">
        <v>403</v>
      </c>
      <c r="G32" s="1">
        <v>4780</v>
      </c>
      <c r="H32" s="2">
        <v>301</v>
      </c>
      <c r="I32" s="1">
        <v>182607</v>
      </c>
      <c r="J32" s="1">
        <v>134298</v>
      </c>
      <c r="K32" s="35"/>
      <c r="L32" s="41">
        <f>IFERROR(B32/I32,0)</f>
        <v>3.5595568625518187E-2</v>
      </c>
      <c r="M32" s="42">
        <f>IFERROR(H32/G32,0)</f>
        <v>6.297071129707113E-2</v>
      </c>
      <c r="N32" s="40">
        <f>D32*250</f>
        <v>102250</v>
      </c>
      <c r="O32" s="43">
        <f t="shared" si="0"/>
        <v>14.73076923076923</v>
      </c>
    </row>
    <row r="33" spans="1:15" ht="15" thickBot="1" x14ac:dyDescent="0.35">
      <c r="A33" s="37" t="s">
        <v>8</v>
      </c>
      <c r="B33" s="1">
        <v>186309</v>
      </c>
      <c r="C33" s="2"/>
      <c r="D33" s="1">
        <v>15905</v>
      </c>
      <c r="E33" s="2"/>
      <c r="F33" s="1">
        <v>44409</v>
      </c>
      <c r="G33" s="1">
        <v>20976</v>
      </c>
      <c r="H33" s="1">
        <v>1791</v>
      </c>
      <c r="I33" s="1">
        <v>1983841</v>
      </c>
      <c r="J33" s="1">
        <v>223350</v>
      </c>
      <c r="K33" s="35"/>
      <c r="L33" s="41">
        <f>IFERROR(B33/I33,0)</f>
        <v>9.391327228341384E-2</v>
      </c>
      <c r="M33" s="42">
        <f>IFERROR(H33/G33,0)</f>
        <v>8.5383295194508005E-2</v>
      </c>
      <c r="N33" s="40">
        <f>D33*250</f>
        <v>3976250</v>
      </c>
      <c r="O33" s="43">
        <f t="shared" si="0"/>
        <v>20.342232527682505</v>
      </c>
    </row>
    <row r="34" spans="1:15" ht="15" thickBot="1" x14ac:dyDescent="0.35">
      <c r="A34" s="37" t="s">
        <v>44</v>
      </c>
      <c r="B34" s="1">
        <v>19791</v>
      </c>
      <c r="C34" s="2"/>
      <c r="D34" s="2">
        <v>626</v>
      </c>
      <c r="E34" s="2"/>
      <c r="F34" s="1">
        <v>11508</v>
      </c>
      <c r="G34" s="1">
        <v>9439</v>
      </c>
      <c r="H34" s="2">
        <v>299</v>
      </c>
      <c r="I34" s="1">
        <v>536853</v>
      </c>
      <c r="J34" s="1">
        <v>256031</v>
      </c>
      <c r="K34" s="6"/>
      <c r="L34" s="41">
        <f>IFERROR(B34/I34,0)</f>
        <v>3.6864840095892172E-2</v>
      </c>
      <c r="M34" s="42">
        <f>IFERROR(H34/G34,0)</f>
        <v>3.1677084436910689E-2</v>
      </c>
      <c r="N34" s="40">
        <f>D34*250</f>
        <v>156500</v>
      </c>
      <c r="O34" s="43">
        <f t="shared" si="0"/>
        <v>6.9076347834874436</v>
      </c>
    </row>
    <row r="35" spans="1:15" ht="15" thickBot="1" x14ac:dyDescent="0.35">
      <c r="A35" s="37" t="s">
        <v>7</v>
      </c>
      <c r="B35" s="1">
        <v>441262</v>
      </c>
      <c r="C35" s="2"/>
      <c r="D35" s="1">
        <v>32719</v>
      </c>
      <c r="E35" s="2"/>
      <c r="F35" s="1">
        <v>112022</v>
      </c>
      <c r="G35" s="1">
        <v>22683</v>
      </c>
      <c r="H35" s="1">
        <v>1682</v>
      </c>
      <c r="I35" s="1">
        <v>5684546</v>
      </c>
      <c r="J35" s="1">
        <v>292211</v>
      </c>
      <c r="K35" s="35"/>
      <c r="L35" s="41">
        <f>IFERROR(B35/I35,0)</f>
        <v>7.762484462259607E-2</v>
      </c>
      <c r="M35" s="42">
        <f>IFERROR(H35/G35,0)</f>
        <v>7.4152448970594725E-2</v>
      </c>
      <c r="N35" s="40">
        <f>D35*250</f>
        <v>8179750</v>
      </c>
      <c r="O35" s="43">
        <f t="shared" si="0"/>
        <v>17.537172926741935</v>
      </c>
    </row>
    <row r="36" spans="1:15" ht="15" thickBot="1" x14ac:dyDescent="0.35">
      <c r="A36" s="37" t="s">
        <v>24</v>
      </c>
      <c r="B36" s="1">
        <v>116299</v>
      </c>
      <c r="C36" s="2"/>
      <c r="D36" s="1">
        <v>1847</v>
      </c>
      <c r="E36" s="2"/>
      <c r="F36" s="1">
        <v>22150</v>
      </c>
      <c r="G36" s="1">
        <v>11089</v>
      </c>
      <c r="H36" s="2">
        <v>176</v>
      </c>
      <c r="I36" s="1">
        <v>1658973</v>
      </c>
      <c r="J36" s="1">
        <v>158177</v>
      </c>
      <c r="K36" s="34"/>
      <c r="L36" s="41">
        <f>IFERROR(B36/I36,0)</f>
        <v>7.0103009512511652E-2</v>
      </c>
      <c r="M36" s="42">
        <f>IFERROR(H36/G36,0)</f>
        <v>1.5871584453061593E-2</v>
      </c>
      <c r="N36" s="40">
        <f>D36*250</f>
        <v>461750</v>
      </c>
      <c r="O36" s="43">
        <f t="shared" si="0"/>
        <v>2.9703694786713557</v>
      </c>
    </row>
    <row r="37" spans="1:15" ht="15" thickBot="1" x14ac:dyDescent="0.35">
      <c r="A37" s="37" t="s">
        <v>53</v>
      </c>
      <c r="B37" s="1">
        <v>6141</v>
      </c>
      <c r="C37" s="2"/>
      <c r="D37" s="2">
        <v>100</v>
      </c>
      <c r="E37" s="2"/>
      <c r="F37" s="1">
        <v>1084</v>
      </c>
      <c r="G37" s="1">
        <v>8058</v>
      </c>
      <c r="H37" s="2">
        <v>131</v>
      </c>
      <c r="I37" s="1">
        <v>150046</v>
      </c>
      <c r="J37" s="1">
        <v>196895</v>
      </c>
      <c r="K37" s="34"/>
      <c r="L37" s="41">
        <f>IFERROR(B37/I37,0)</f>
        <v>4.0927448915665861E-2</v>
      </c>
      <c r="M37" s="42">
        <f>IFERROR(H37/G37,0)</f>
        <v>1.6257135765698684E-2</v>
      </c>
      <c r="N37" s="40">
        <f>D37*250</f>
        <v>25000</v>
      </c>
      <c r="O37" s="43">
        <f t="shared" si="0"/>
        <v>3.0709982087607881</v>
      </c>
    </row>
    <row r="38" spans="1:15" ht="14.5" thickBot="1" x14ac:dyDescent="0.35">
      <c r="A38" s="3" t="s">
        <v>67</v>
      </c>
      <c r="B38" s="2">
        <v>40</v>
      </c>
      <c r="C38" s="2"/>
      <c r="D38" s="2">
        <v>2</v>
      </c>
      <c r="E38" s="2"/>
      <c r="F38" s="2">
        <v>19</v>
      </c>
      <c r="G38" s="2"/>
      <c r="H38" s="2"/>
      <c r="I38" s="1">
        <v>12745</v>
      </c>
      <c r="J38" s="2"/>
      <c r="K38" s="35"/>
      <c r="L38" s="41">
        <f>IFERROR(B38/I38,0)</f>
        <v>3.1384856806590819E-3</v>
      </c>
      <c r="M38" s="42">
        <f>IFERROR(H38/G38,0)</f>
        <v>0</v>
      </c>
      <c r="N38" s="40">
        <f>D38*250</f>
        <v>500</v>
      </c>
      <c r="O38" s="43">
        <f t="shared" si="0"/>
        <v>11.5</v>
      </c>
    </row>
    <row r="39" spans="1:15" ht="15" thickBot="1" x14ac:dyDescent="0.35">
      <c r="A39" s="37" t="s">
        <v>21</v>
      </c>
      <c r="B39" s="1">
        <v>86531</v>
      </c>
      <c r="C39" s="2"/>
      <c r="D39" s="1">
        <v>3388</v>
      </c>
      <c r="E39" s="2"/>
      <c r="F39" s="1">
        <v>22087</v>
      </c>
      <c r="G39" s="1">
        <v>7403</v>
      </c>
      <c r="H39" s="2">
        <v>290</v>
      </c>
      <c r="I39" s="1">
        <v>1394132</v>
      </c>
      <c r="J39" s="1">
        <v>119268</v>
      </c>
      <c r="K39" s="34"/>
      <c r="L39" s="41">
        <f>IFERROR(B39/I39,0)</f>
        <v>6.2068010776597911E-2</v>
      </c>
      <c r="M39" s="42">
        <f>IFERROR(H39/G39,0)</f>
        <v>3.9173308118330405E-2</v>
      </c>
      <c r="N39" s="40">
        <f>D39*250</f>
        <v>847000</v>
      </c>
      <c r="O39" s="43">
        <f t="shared" si="0"/>
        <v>8.7883995331152995</v>
      </c>
    </row>
    <row r="40" spans="1:15" ht="15" thickBot="1" x14ac:dyDescent="0.35">
      <c r="A40" s="37" t="s">
        <v>46</v>
      </c>
      <c r="B40" s="1">
        <v>33775</v>
      </c>
      <c r="C40" s="2"/>
      <c r="D40" s="2">
        <v>509</v>
      </c>
      <c r="E40" s="2"/>
      <c r="F40" s="1">
        <v>6903</v>
      </c>
      <c r="G40" s="1">
        <v>8536</v>
      </c>
      <c r="H40" s="2">
        <v>129</v>
      </c>
      <c r="I40" s="1">
        <v>613202</v>
      </c>
      <c r="J40" s="1">
        <v>154968</v>
      </c>
      <c r="K40" s="34"/>
      <c r="L40" s="41">
        <f>IFERROR(B40/I40,0)</f>
        <v>5.507972902893337E-2</v>
      </c>
      <c r="M40" s="42">
        <f>IFERROR(H40/G40,0)</f>
        <v>1.5112464854732896E-2</v>
      </c>
      <c r="N40" s="40">
        <f>D40*250</f>
        <v>127250</v>
      </c>
      <c r="O40" s="43">
        <f t="shared" si="0"/>
        <v>2.7675795706883788</v>
      </c>
    </row>
    <row r="41" spans="1:15" ht="15" thickBot="1" x14ac:dyDescent="0.35">
      <c r="A41" s="37" t="s">
        <v>37</v>
      </c>
      <c r="B41" s="1">
        <v>17416</v>
      </c>
      <c r="C41" s="2"/>
      <c r="D41" s="2">
        <v>303</v>
      </c>
      <c r="E41" s="2"/>
      <c r="F41" s="1">
        <v>13429</v>
      </c>
      <c r="G41" s="1">
        <v>4129</v>
      </c>
      <c r="H41" s="2">
        <v>72</v>
      </c>
      <c r="I41" s="1">
        <v>386786</v>
      </c>
      <c r="J41" s="1">
        <v>91705</v>
      </c>
      <c r="K41" s="6"/>
      <c r="L41" s="41">
        <f>IFERROR(B41/I41,0)</f>
        <v>4.5027482897519559E-2</v>
      </c>
      <c r="M41" s="42">
        <f>IFERROR(H41/G41,0)</f>
        <v>1.7437636231533059E-2</v>
      </c>
      <c r="N41" s="40">
        <f>D41*250</f>
        <v>75750</v>
      </c>
      <c r="O41" s="43">
        <f t="shared" si="0"/>
        <v>3.3494487827285253</v>
      </c>
    </row>
    <row r="42" spans="1:15" ht="15" thickBot="1" x14ac:dyDescent="0.35">
      <c r="A42" s="37" t="s">
        <v>19</v>
      </c>
      <c r="B42" s="1">
        <v>114129</v>
      </c>
      <c r="C42" s="2"/>
      <c r="D42" s="1">
        <v>7218</v>
      </c>
      <c r="E42" s="2"/>
      <c r="F42" s="1">
        <v>24873</v>
      </c>
      <c r="G42" s="1">
        <v>8915</v>
      </c>
      <c r="H42" s="2">
        <v>564</v>
      </c>
      <c r="I42" s="1">
        <v>1166107</v>
      </c>
      <c r="J42" s="1">
        <v>91088</v>
      </c>
      <c r="K42" s="35"/>
      <c r="L42" s="41">
        <f>IFERROR(B42/I42,0)</f>
        <v>9.7871807647154169E-2</v>
      </c>
      <c r="M42" s="42">
        <f>IFERROR(H42/G42,0)</f>
        <v>6.3264161525518794E-2</v>
      </c>
      <c r="N42" s="40">
        <f>D42*250</f>
        <v>1804500</v>
      </c>
      <c r="O42" s="43">
        <f t="shared" si="0"/>
        <v>14.81105591041716</v>
      </c>
    </row>
    <row r="43" spans="1:15" ht="14.5" thickBot="1" x14ac:dyDescent="0.35">
      <c r="A43" s="3" t="s">
        <v>65</v>
      </c>
      <c r="B43" s="1">
        <v>15840</v>
      </c>
      <c r="C43" s="2"/>
      <c r="D43" s="2">
        <v>209</v>
      </c>
      <c r="E43" s="2"/>
      <c r="F43" s="1">
        <v>13364</v>
      </c>
      <c r="G43" s="1">
        <v>4677</v>
      </c>
      <c r="H43" s="2">
        <v>62</v>
      </c>
      <c r="I43" s="1">
        <v>464073</v>
      </c>
      <c r="J43" s="1">
        <v>137018</v>
      </c>
      <c r="K43" s="35"/>
      <c r="L43" s="41">
        <f>IFERROR(B43/I43,0)</f>
        <v>3.4132561041043112E-2</v>
      </c>
      <c r="M43" s="42">
        <f>IFERROR(H43/G43,0)</f>
        <v>1.3256360915116528E-2</v>
      </c>
      <c r="N43" s="40">
        <f>D43*250</f>
        <v>52250</v>
      </c>
      <c r="O43" s="43">
        <f t="shared" si="0"/>
        <v>2.2986111111111112</v>
      </c>
    </row>
    <row r="44" spans="1:15" ht="15" thickBot="1" x14ac:dyDescent="0.35">
      <c r="A44" s="37" t="s">
        <v>40</v>
      </c>
      <c r="B44" s="1">
        <v>18725</v>
      </c>
      <c r="C44" s="2"/>
      <c r="D44" s="1">
        <v>1005</v>
      </c>
      <c r="E44" s="2"/>
      <c r="F44" s="1">
        <v>15917</v>
      </c>
      <c r="G44" s="1">
        <v>17676</v>
      </c>
      <c r="H44" s="2">
        <v>949</v>
      </c>
      <c r="I44" s="1">
        <v>352500</v>
      </c>
      <c r="J44" s="1">
        <v>332748</v>
      </c>
      <c r="K44" s="34"/>
      <c r="L44" s="41">
        <f>IFERROR(B44/I44,0)</f>
        <v>5.3120567375886524E-2</v>
      </c>
      <c r="M44" s="42">
        <f>IFERROR(H44/G44,0)</f>
        <v>5.3688617334238513E-2</v>
      </c>
      <c r="N44" s="40">
        <f>D44*250</f>
        <v>251250</v>
      </c>
      <c r="O44" s="43">
        <f t="shared" si="0"/>
        <v>12.417890520694259</v>
      </c>
    </row>
    <row r="45" spans="1:15" ht="15" thickBot="1" x14ac:dyDescent="0.35">
      <c r="A45" s="37" t="s">
        <v>25</v>
      </c>
      <c r="B45" s="1">
        <v>84109</v>
      </c>
      <c r="C45" s="2"/>
      <c r="D45" s="1">
        <v>1565</v>
      </c>
      <c r="E45" s="2"/>
      <c r="F45" s="1">
        <v>49685</v>
      </c>
      <c r="G45" s="1">
        <v>16336</v>
      </c>
      <c r="H45" s="2">
        <v>304</v>
      </c>
      <c r="I45" s="1">
        <v>723260</v>
      </c>
      <c r="J45" s="1">
        <v>140474</v>
      </c>
      <c r="K45" s="45"/>
      <c r="L45" s="41">
        <f>IFERROR(B45/I45,0)</f>
        <v>0.11629151342532423</v>
      </c>
      <c r="M45" s="42">
        <f>IFERROR(H45/G45,0)</f>
        <v>1.8609206660137122E-2</v>
      </c>
      <c r="N45" s="40">
        <f>D45*250</f>
        <v>391250</v>
      </c>
      <c r="O45" s="43">
        <f t="shared" si="0"/>
        <v>3.6517019581733225</v>
      </c>
    </row>
    <row r="46" spans="1:15" ht="15" thickBot="1" x14ac:dyDescent="0.35">
      <c r="A46" s="37" t="s">
        <v>54</v>
      </c>
      <c r="B46" s="1">
        <v>8492</v>
      </c>
      <c r="C46" s="2"/>
      <c r="D46" s="2">
        <v>123</v>
      </c>
      <c r="E46" s="2"/>
      <c r="F46" s="2">
        <v>895</v>
      </c>
      <c r="G46" s="1">
        <v>9599</v>
      </c>
      <c r="H46" s="2">
        <v>139</v>
      </c>
      <c r="I46" s="1">
        <v>107491</v>
      </c>
      <c r="J46" s="1">
        <v>121506</v>
      </c>
      <c r="K46" s="34"/>
      <c r="L46" s="41">
        <f>IFERROR(B46/I46,0)</f>
        <v>7.9001962955038099E-2</v>
      </c>
      <c r="M46" s="42">
        <f>IFERROR(H46/G46,0)</f>
        <v>1.4480675070319825E-2</v>
      </c>
      <c r="N46" s="40">
        <f>D46*250</f>
        <v>30750</v>
      </c>
      <c r="O46" s="43">
        <f t="shared" si="0"/>
        <v>2.6210551106924163</v>
      </c>
    </row>
    <row r="47" spans="1:15" ht="15" thickBot="1" x14ac:dyDescent="0.35">
      <c r="A47" s="37" t="s">
        <v>20</v>
      </c>
      <c r="B47" s="1">
        <v>99044</v>
      </c>
      <c r="C47" s="2"/>
      <c r="D47" s="2">
        <v>999</v>
      </c>
      <c r="E47" s="48">
        <v>21</v>
      </c>
      <c r="F47" s="1">
        <v>38285</v>
      </c>
      <c r="G47" s="1">
        <v>14503</v>
      </c>
      <c r="H47" s="2">
        <v>146</v>
      </c>
      <c r="I47" s="1">
        <v>1435433</v>
      </c>
      <c r="J47" s="1">
        <v>210191</v>
      </c>
      <c r="K47" s="35"/>
      <c r="L47" s="41">
        <f>IFERROR(B47/I47,0)</f>
        <v>6.8999389034528263E-2</v>
      </c>
      <c r="M47" s="42">
        <f>IFERROR(H47/G47,0)</f>
        <v>1.0066882713921258E-2</v>
      </c>
      <c r="N47" s="40">
        <f>D47*250</f>
        <v>249750</v>
      </c>
      <c r="O47" s="43">
        <f t="shared" si="0"/>
        <v>1.5216065587011833</v>
      </c>
    </row>
    <row r="48" spans="1:15" ht="15" thickBot="1" x14ac:dyDescent="0.35">
      <c r="A48" s="37" t="s">
        <v>15</v>
      </c>
      <c r="B48" s="1">
        <v>414877</v>
      </c>
      <c r="C48" s="2"/>
      <c r="D48" s="1">
        <v>6004</v>
      </c>
      <c r="E48" s="2"/>
      <c r="F48" s="1">
        <v>164424</v>
      </c>
      <c r="G48" s="1">
        <v>14308</v>
      </c>
      <c r="H48" s="2">
        <v>207</v>
      </c>
      <c r="I48" s="1">
        <v>3777263</v>
      </c>
      <c r="J48" s="1">
        <v>130269</v>
      </c>
      <c r="K48" s="35"/>
      <c r="L48" s="41">
        <f>IFERROR(B48/I48,0)</f>
        <v>0.10983534903447284</v>
      </c>
      <c r="M48" s="42">
        <f>IFERROR(H48/G48,0)</f>
        <v>1.4467430807939614E-2</v>
      </c>
      <c r="N48" s="40">
        <f>D48*250</f>
        <v>1501000</v>
      </c>
      <c r="O48" s="43">
        <f t="shared" si="0"/>
        <v>2.6179397749212416</v>
      </c>
    </row>
    <row r="49" spans="1:15" ht="14.5" thickBot="1" x14ac:dyDescent="0.35">
      <c r="A49" s="55" t="s">
        <v>66</v>
      </c>
      <c r="B49" s="49">
        <v>375</v>
      </c>
      <c r="C49" s="49"/>
      <c r="D49" s="49">
        <v>7</v>
      </c>
      <c r="E49" s="49"/>
      <c r="F49" s="49">
        <v>76</v>
      </c>
      <c r="G49" s="49"/>
      <c r="H49" s="49"/>
      <c r="I49" s="50">
        <v>8707</v>
      </c>
      <c r="J49" s="49"/>
      <c r="K49" s="35"/>
      <c r="L49" s="41">
        <f>IFERROR(B49/I49,0)</f>
        <v>4.306879522223498E-2</v>
      </c>
      <c r="M49" s="42">
        <f>IFERROR(H49/G49,0)</f>
        <v>0</v>
      </c>
      <c r="N49" s="40">
        <f>D49*250</f>
        <v>1750</v>
      </c>
      <c r="O49" s="43">
        <f t="shared" si="0"/>
        <v>3.6666666666666665</v>
      </c>
    </row>
    <row r="50" spans="1:15" ht="15" thickBot="1" x14ac:dyDescent="0.35">
      <c r="A50" s="37" t="s">
        <v>28</v>
      </c>
      <c r="B50" s="1">
        <v>38855</v>
      </c>
      <c r="C50" s="2"/>
      <c r="D50" s="2">
        <v>286</v>
      </c>
      <c r="E50" s="2"/>
      <c r="F50" s="1">
        <v>12664</v>
      </c>
      <c r="G50" s="1">
        <v>12120</v>
      </c>
      <c r="H50" s="2">
        <v>89</v>
      </c>
      <c r="I50" s="1">
        <v>613190</v>
      </c>
      <c r="J50" s="1">
        <v>191266</v>
      </c>
      <c r="K50" s="35"/>
      <c r="L50" s="41">
        <f>IFERROR(B50/I50,0)</f>
        <v>6.3365351685448226E-2</v>
      </c>
      <c r="M50" s="42">
        <f>IFERROR(H50/G50,0)</f>
        <v>7.3432343234323431E-3</v>
      </c>
      <c r="N50" s="40">
        <f>D50*250</f>
        <v>71500</v>
      </c>
      <c r="O50" s="43">
        <f t="shared" si="0"/>
        <v>0.84017500965126757</v>
      </c>
    </row>
    <row r="51" spans="1:15" ht="15" thickBot="1" x14ac:dyDescent="0.35">
      <c r="A51" s="37" t="s">
        <v>48</v>
      </c>
      <c r="B51" s="1">
        <v>1405</v>
      </c>
      <c r="C51" s="2"/>
      <c r="D51" s="2">
        <v>56</v>
      </c>
      <c r="E51" s="2"/>
      <c r="F51" s="2">
        <v>155</v>
      </c>
      <c r="G51" s="1">
        <v>2252</v>
      </c>
      <c r="H51" s="2">
        <v>90</v>
      </c>
      <c r="I51" s="1">
        <v>91861</v>
      </c>
      <c r="J51" s="1">
        <v>147216</v>
      </c>
      <c r="K51" s="34"/>
      <c r="L51" s="41">
        <f>IFERROR(B51/I51,0)</f>
        <v>1.5294847650254188E-2</v>
      </c>
      <c r="M51" s="42">
        <f>IFERROR(H51/G51,0)</f>
        <v>3.9964476021314387E-2</v>
      </c>
      <c r="N51" s="40">
        <f>D51*250</f>
        <v>14000</v>
      </c>
      <c r="O51" s="43">
        <f t="shared" ref="O51" si="1">ABS(N51-B51)/B51</f>
        <v>8.9644128113879002</v>
      </c>
    </row>
    <row r="52" spans="1:15" ht="15" thickBot="1" x14ac:dyDescent="0.35">
      <c r="A52" s="37" t="s">
        <v>29</v>
      </c>
      <c r="B52" s="1">
        <v>86994</v>
      </c>
      <c r="C52" s="2"/>
      <c r="D52" s="1">
        <v>2095</v>
      </c>
      <c r="E52" s="2"/>
      <c r="F52" s="1">
        <v>73349</v>
      </c>
      <c r="G52" s="1">
        <v>10192</v>
      </c>
      <c r="H52" s="2">
        <v>245</v>
      </c>
      <c r="I52" s="1">
        <v>1157924</v>
      </c>
      <c r="J52" s="1">
        <v>135659</v>
      </c>
      <c r="K52" s="34"/>
      <c r="L52" s="41">
        <f>IFERROR(B52/I52,0)</f>
        <v>7.5129283096299931E-2</v>
      </c>
      <c r="M52" s="42">
        <f>IFERROR(H52/G52,0)</f>
        <v>2.403846153846154E-2</v>
      </c>
      <c r="N52" s="40">
        <f>D52*250</f>
        <v>523750</v>
      </c>
      <c r="O52" s="43">
        <f t="shared" si="0"/>
        <v>5.0205301515047012</v>
      </c>
    </row>
    <row r="53" spans="1:15" ht="15" thickBot="1" x14ac:dyDescent="0.35">
      <c r="A53" s="37" t="s">
        <v>9</v>
      </c>
      <c r="B53" s="1">
        <v>55824</v>
      </c>
      <c r="C53" s="2"/>
      <c r="D53" s="1">
        <v>1552</v>
      </c>
      <c r="E53" s="2"/>
      <c r="F53" s="1">
        <v>36380</v>
      </c>
      <c r="G53" s="1">
        <v>7331</v>
      </c>
      <c r="H53" s="2">
        <v>204</v>
      </c>
      <c r="I53" s="1">
        <v>945234</v>
      </c>
      <c r="J53" s="1">
        <v>124130</v>
      </c>
      <c r="K53" s="35"/>
      <c r="L53" s="41">
        <f>IFERROR(B53/I53,0)</f>
        <v>5.9058391890262095E-2</v>
      </c>
      <c r="M53" s="42">
        <f>IFERROR(H53/G53,0)</f>
        <v>2.7827035875051153E-2</v>
      </c>
      <c r="N53" s="40">
        <f>D53*250</f>
        <v>388000</v>
      </c>
      <c r="O53" s="43">
        <f t="shared" si="0"/>
        <v>5.950415591860132</v>
      </c>
    </row>
    <row r="54" spans="1:15" ht="15" thickBot="1" x14ac:dyDescent="0.35">
      <c r="A54" s="37" t="s">
        <v>56</v>
      </c>
      <c r="B54" s="1">
        <v>6173</v>
      </c>
      <c r="C54" s="2"/>
      <c r="D54" s="2">
        <v>111</v>
      </c>
      <c r="E54" s="2"/>
      <c r="F54" s="1">
        <v>1581</v>
      </c>
      <c r="G54" s="1">
        <v>3444</v>
      </c>
      <c r="H54" s="2">
        <v>62</v>
      </c>
      <c r="I54" s="1">
        <v>269704</v>
      </c>
      <c r="J54" s="1">
        <v>150492</v>
      </c>
      <c r="K54" s="34"/>
      <c r="L54" s="41">
        <f>IFERROR(B54/I54,0)</f>
        <v>2.2888055052946936E-2</v>
      </c>
      <c r="M54" s="42">
        <f>IFERROR(H54/G54,0)</f>
        <v>1.8002322880371662E-2</v>
      </c>
      <c r="N54" s="40">
        <f>D54*250</f>
        <v>27750</v>
      </c>
      <c r="O54" s="43">
        <f t="shared" si="0"/>
        <v>3.4953831200388792</v>
      </c>
    </row>
    <row r="55" spans="1:15" ht="15" thickBot="1" x14ac:dyDescent="0.35">
      <c r="A55" s="37" t="s">
        <v>22</v>
      </c>
      <c r="B55" s="1">
        <v>50179</v>
      </c>
      <c r="C55" s="2"/>
      <c r="D55" s="2">
        <v>906</v>
      </c>
      <c r="E55" s="2"/>
      <c r="F55" s="1">
        <v>10640</v>
      </c>
      <c r="G55" s="1">
        <v>8618</v>
      </c>
      <c r="H55" s="2">
        <v>156</v>
      </c>
      <c r="I55" s="1">
        <v>887746</v>
      </c>
      <c r="J55" s="1">
        <v>152470</v>
      </c>
      <c r="K55" s="34"/>
      <c r="L55" s="41">
        <f>IFERROR(B55/I55,0)</f>
        <v>5.6524050798313935E-2</v>
      </c>
      <c r="M55" s="42">
        <f>IFERROR(H55/G55,0)</f>
        <v>1.8101647714086795E-2</v>
      </c>
      <c r="N55" s="40">
        <f>D55*250</f>
        <v>226500</v>
      </c>
      <c r="O55" s="43">
        <f t="shared" si="0"/>
        <v>3.5138404511847585</v>
      </c>
    </row>
    <row r="56" spans="1:15" ht="15" thickBot="1" x14ac:dyDescent="0.35">
      <c r="A56" s="47" t="s">
        <v>55</v>
      </c>
      <c r="B56" s="29">
        <v>2589</v>
      </c>
      <c r="C56" s="13"/>
      <c r="D56" s="13">
        <v>26</v>
      </c>
      <c r="E56" s="13"/>
      <c r="F56" s="13">
        <v>593</v>
      </c>
      <c r="G56" s="29">
        <v>4473</v>
      </c>
      <c r="H56" s="13">
        <v>45</v>
      </c>
      <c r="I56" s="29">
        <v>74083</v>
      </c>
      <c r="J56" s="29">
        <v>128003</v>
      </c>
      <c r="K56" s="57"/>
      <c r="L56" s="41">
        <f>IFERROR(B56/I56,0)</f>
        <v>3.4947288851693369E-2</v>
      </c>
      <c r="M56" s="42">
        <f>IFERROR(H56/G56,0)</f>
        <v>1.0060362173038229E-2</v>
      </c>
      <c r="N56" s="40">
        <f>D56*250</f>
        <v>6500</v>
      </c>
      <c r="O56" s="43">
        <f t="shared" si="0"/>
        <v>1.5106218617226728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5"/>
      <c r="L57" s="28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5"/>
      <c r="L58" s="28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5"/>
      <c r="L59" s="28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5"/>
      <c r="L60" s="28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6"/>
      <c r="L61" s="28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6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5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5"/>
      <c r="L64" s="28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5"/>
      <c r="L65" s="28"/>
    </row>
    <row r="66" spans="1:12" ht="13.5" thickBot="1" x14ac:dyDescent="0.35">
      <c r="A66" s="12"/>
      <c r="B66" s="13"/>
      <c r="C66" s="13"/>
      <c r="D66" s="13"/>
      <c r="E66" s="13"/>
      <c r="F66" s="13"/>
      <c r="G66" s="13"/>
      <c r="H66" s="13"/>
      <c r="I66" s="29"/>
      <c r="J66" s="29"/>
      <c r="K66" s="30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308E850A-EB78-4CF8-9322-72F0E1935840}"/>
    <hyperlink ref="A11" r:id="rId2" display="https://www.worldometers.info/coronavirus/usa/florida/" xr:uid="{DA833307-9692-4CD9-A6E2-7D2090676C62}"/>
    <hyperlink ref="A35" r:id="rId3" display="https://www.worldometers.info/coronavirus/usa/new-york/" xr:uid="{0567A7D9-E06A-4276-9AD6-C0510DDD55D9}"/>
    <hyperlink ref="A48" r:id="rId4" display="https://www.worldometers.info/coronavirus/usa/texas/" xr:uid="{9E57103B-E8DB-44D2-965B-0B42736169F1}"/>
    <hyperlink ref="A33" r:id="rId5" display="https://www.worldometers.info/coronavirus/usa/new-jersey/" xr:uid="{90CB633A-C65E-432A-8F48-69117EDA104F}"/>
    <hyperlink ref="A12" r:id="rId6" display="https://www.worldometers.info/coronavirus/usa/georgia/" xr:uid="{C7CBEC6F-364C-4080-A6F9-CAA4EC96F730}"/>
    <hyperlink ref="A16" r:id="rId7" display="https://www.worldometers.info/coronavirus/usa/illinois/" xr:uid="{E1CD44A5-50EF-40E8-AE6C-36432D7A1A88}"/>
    <hyperlink ref="A4" r:id="rId8" display="https://www.worldometers.info/coronavirus/usa/arizona/" xr:uid="{54593CF6-DA5C-47EA-A3FF-AAD43ADBA37B}"/>
    <hyperlink ref="A36" r:id="rId9" display="https://www.worldometers.info/coronavirus/usa/north-carolina/" xr:uid="{D7DFB8E0-CF6F-4A27-8933-87831D1B987A}"/>
    <hyperlink ref="A24" r:id="rId10" display="https://www.worldometers.info/coronavirus/usa/massachusetts/" xr:uid="{B56685C7-A718-4968-AA2F-BBC0D04CAA51}"/>
    <hyperlink ref="A42" r:id="rId11" display="https://www.worldometers.info/coronavirus/usa/pennsylvania/" xr:uid="{F821EFE8-6EF4-4D50-BDDF-EBCCB67711B9}"/>
    <hyperlink ref="A21" r:id="rId12" display="https://www.worldometers.info/coronavirus/usa/louisiana/" xr:uid="{F8B269B9-B091-4C0B-BEFB-A71725C059DC}"/>
    <hyperlink ref="A47" r:id="rId13" display="https://www.worldometers.info/coronavirus/usa/tennessee/" xr:uid="{A0439314-39C9-433B-810F-74D9E6F671DB}"/>
    <hyperlink ref="A25" r:id="rId14" display="https://www.worldometers.info/coronavirus/usa/michigan/" xr:uid="{6EE7A8CA-7741-43AA-B796-2F1D54E1A639}"/>
    <hyperlink ref="A52" r:id="rId15" display="https://www.worldometers.info/coronavirus/usa/virginia/" xr:uid="{D82952FC-C6E5-47AA-8F6D-3E5EDF04D5E6}"/>
    <hyperlink ref="A39" r:id="rId16" display="https://www.worldometers.info/coronavirus/usa/ohio/" xr:uid="{54010FBC-1679-49EB-AC6E-E7974BCDB089}"/>
    <hyperlink ref="A23" r:id="rId17" display="https://www.worldometers.info/coronavirus/usa/maryland/" xr:uid="{C68A77FC-8BDA-48EB-B441-4A2579337D57}"/>
    <hyperlink ref="A45" r:id="rId18" display="https://www.worldometers.info/coronavirus/usa/south-carolina/" xr:uid="{C375B764-2C34-480D-9791-094D840A8BDE}"/>
    <hyperlink ref="A2" r:id="rId19" display="https://www.worldometers.info/coronavirus/usa/alabama/" xr:uid="{734DD744-3770-4464-86D5-00A08F7DAFB3}"/>
    <hyperlink ref="A17" r:id="rId20" display="https://www.worldometers.info/coronavirus/usa/indiana/" xr:uid="{D7ED9156-EABC-4078-932D-D68B78DDCF10}"/>
    <hyperlink ref="A53" r:id="rId21" display="https://www.worldometers.info/coronavirus/usa/washington/" xr:uid="{83672BF4-EB20-4F98-8C11-8CFB4948ABB1}"/>
    <hyperlink ref="A27" r:id="rId22" display="https://www.worldometers.info/coronavirus/usa/mississippi/" xr:uid="{E7409037-B4B5-438C-A13A-58FD5D05B575}"/>
    <hyperlink ref="A26" r:id="rId23" display="https://www.worldometers.info/coronavirus/usa/minnesota/" xr:uid="{08547D3F-3952-401C-863D-D1FF790BB91E}"/>
    <hyperlink ref="A55" r:id="rId24" display="https://www.worldometers.info/coronavirus/usa/wisconsin/" xr:uid="{0C738FC9-B355-4E38-A4B8-B9F1BCA78CD1}"/>
    <hyperlink ref="A8" r:id="rId25" display="https://www.worldometers.info/coronavirus/usa/connecticut/" xr:uid="{A1EE7B3D-8D1A-483B-8BE6-D1BF5ECE37B9}"/>
    <hyperlink ref="A28" r:id="rId26" display="https://www.worldometers.info/coronavirus/usa/missouri/" xr:uid="{F6D5283F-F2F5-4F4A-A732-5C487103B4AE}"/>
    <hyperlink ref="A7" r:id="rId27" display="https://www.worldometers.info/coronavirus/usa/colorado/" xr:uid="{F0BB86EB-6678-4B45-8A2F-8C07CB1AD6DD}"/>
    <hyperlink ref="A31" r:id="rId28" display="https://www.worldometers.info/coronavirus/usa/nevada/" xr:uid="{CD279303-735A-4FC3-880D-04E1306710D8}"/>
    <hyperlink ref="A18" r:id="rId29" display="https://www.worldometers.info/coronavirus/usa/iowa/" xr:uid="{F213F5AE-7E0A-40DF-B4D4-26AB87E406C0}"/>
    <hyperlink ref="A5" r:id="rId30" display="https://www.worldometers.info/coronavirus/usa/arkansas/" xr:uid="{C6273DB6-2965-4EB8-B4C0-651372E8EBC1}"/>
    <hyperlink ref="A50" r:id="rId31" display="https://www.worldometers.info/coronavirus/usa/utah/" xr:uid="{21532A29-7299-49DB-8838-6B2706006E03}"/>
    <hyperlink ref="A40" r:id="rId32" display="https://www.worldometers.info/coronavirus/usa/oklahoma/" xr:uid="{137FBCD2-0A30-44C0-9F0B-861A8ED9199B}"/>
    <hyperlink ref="A20" r:id="rId33" display="https://www.worldometers.info/coronavirus/usa/kentucky/" xr:uid="{45BBAEA3-3283-4D2B-9707-9E6890B3EE44}"/>
    <hyperlink ref="A19" r:id="rId34" display="https://www.worldometers.info/coronavirus/usa/kansas/" xr:uid="{E244B131-CA3A-4C95-9D49-2557D0831E27}"/>
    <hyperlink ref="A30" r:id="rId35" display="https://www.worldometers.info/coronavirus/usa/nebraska/" xr:uid="{3B195BDF-A3D5-467E-AD83-08C27BF641BF}"/>
    <hyperlink ref="A34" r:id="rId36" display="https://www.worldometers.info/coronavirus/usa/new-mexico/" xr:uid="{6CF45C4B-7460-4D8A-BC10-3BAA997252D3}"/>
    <hyperlink ref="A15" r:id="rId37" display="https://www.worldometers.info/coronavirus/usa/idaho/" xr:uid="{9A154572-D2FD-44BE-95C1-2E17556A0920}"/>
    <hyperlink ref="A44" r:id="rId38" display="https://www.worldometers.info/coronavirus/usa/rhode-island/" xr:uid="{B25ADDC4-DB84-453F-B3F9-37A49ADE371A}"/>
    <hyperlink ref="A41" r:id="rId39" display="https://www.worldometers.info/coronavirus/usa/oregon/" xr:uid="{E5F68A2C-8FD4-4983-9943-B48827B20FEF}"/>
    <hyperlink ref="A9" r:id="rId40" display="https://www.worldometers.info/coronavirus/usa/delaware/" xr:uid="{43EB041A-D925-4985-9A35-C011BFBB7698}"/>
    <hyperlink ref="A10" r:id="rId41" display="https://www.worldometers.info/coronavirus/usa/district-of-columbia/" xr:uid="{B0A62EF4-53C2-48BC-94BF-DB085A44BBAB}"/>
    <hyperlink ref="A46" r:id="rId42" display="https://www.worldometers.info/coronavirus/usa/south-dakota/" xr:uid="{61896347-31E0-401B-9E25-B0B6A9735E21}"/>
    <hyperlink ref="A32" r:id="rId43" display="https://www.worldometers.info/coronavirus/usa/new-hampshire/" xr:uid="{6FEDDE34-E451-44EE-A63F-7BA721EA2699}"/>
    <hyperlink ref="A54" r:id="rId44" display="https://www.worldometers.info/coronavirus/usa/west-virginia/" xr:uid="{5FF38C65-BA6E-4B45-B629-882A22910E97}"/>
    <hyperlink ref="A37" r:id="rId45" display="https://www.worldometers.info/coronavirus/usa/north-dakota/" xr:uid="{6AC2438C-895A-4B9E-8473-45764AFBAF44}"/>
    <hyperlink ref="A22" r:id="rId46" display="https://www.worldometers.info/coronavirus/usa/maine/" xr:uid="{1025EBF4-A56B-4053-B470-6F9C42202A15}"/>
    <hyperlink ref="A29" r:id="rId47" display="https://www.worldometers.info/coronavirus/usa/montana/" xr:uid="{95F96839-CCCF-4416-98DE-47B264DC65C0}"/>
    <hyperlink ref="A3" r:id="rId48" display="https://www.worldometers.info/coronavirus/usa/alaska/" xr:uid="{663111A5-BC40-4DE0-9E83-026DF76D1165}"/>
    <hyperlink ref="A56" r:id="rId49" display="https://www.worldometers.info/coronavirus/usa/wyoming/" xr:uid="{4F126E8D-CEC6-4C0A-8AA8-C4C677B839A2}"/>
    <hyperlink ref="A14" r:id="rId50" display="https://www.worldometers.info/coronavirus/usa/hawaii/" xr:uid="{9246BED5-B8BA-4BC8-A7E2-31C9A45FC376}"/>
    <hyperlink ref="A51" r:id="rId51" display="https://www.worldometers.info/coronavirus/usa/vermont/" xr:uid="{BA171FEA-EAB5-410A-BBED-D72ED7B7DB6B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7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6"/>
  </cols>
  <sheetData>
    <row r="1" spans="1:2" ht="15" thickBot="1" x14ac:dyDescent="0.4"/>
    <row r="2" spans="1:2" ht="15" thickBot="1" x14ac:dyDescent="0.4">
      <c r="A2" s="37" t="s">
        <v>36</v>
      </c>
      <c r="B2" s="31">
        <v>1491</v>
      </c>
    </row>
    <row r="3" spans="1:2" ht="15" thickBot="1" x14ac:dyDescent="0.4">
      <c r="A3" s="37" t="s">
        <v>52</v>
      </c>
      <c r="B3" s="31">
        <v>22</v>
      </c>
    </row>
    <row r="4" spans="1:2" ht="15" thickBot="1" x14ac:dyDescent="0.4">
      <c r="A4" s="37" t="s">
        <v>33</v>
      </c>
      <c r="B4" s="31">
        <v>3408</v>
      </c>
    </row>
    <row r="5" spans="1:2" ht="15" thickBot="1" x14ac:dyDescent="0.4">
      <c r="A5" s="37" t="s">
        <v>34</v>
      </c>
      <c r="B5" s="31">
        <v>428</v>
      </c>
    </row>
    <row r="6" spans="1:2" ht="15" thickBot="1" x14ac:dyDescent="0.4">
      <c r="A6" s="37" t="s">
        <v>10</v>
      </c>
      <c r="B6" s="31">
        <v>8716</v>
      </c>
    </row>
    <row r="7" spans="1:2" ht="15" thickBot="1" x14ac:dyDescent="0.4">
      <c r="A7" s="37" t="s">
        <v>18</v>
      </c>
      <c r="B7" s="31">
        <v>1807</v>
      </c>
    </row>
    <row r="8" spans="1:2" ht="15" thickBot="1" x14ac:dyDescent="0.4">
      <c r="A8" s="37" t="s">
        <v>23</v>
      </c>
      <c r="B8" s="31">
        <v>4423</v>
      </c>
    </row>
    <row r="9" spans="1:2" ht="15" thickBot="1" x14ac:dyDescent="0.4">
      <c r="A9" s="37" t="s">
        <v>43</v>
      </c>
      <c r="B9" s="31">
        <v>580</v>
      </c>
    </row>
    <row r="10" spans="1:2" ht="29.5" thickBot="1" x14ac:dyDescent="0.4">
      <c r="A10" s="37" t="s">
        <v>63</v>
      </c>
      <c r="B10" s="31">
        <v>583</v>
      </c>
    </row>
    <row r="11" spans="1:2" ht="15" thickBot="1" x14ac:dyDescent="0.4">
      <c r="A11" s="37" t="s">
        <v>13</v>
      </c>
      <c r="B11" s="31">
        <v>6119</v>
      </c>
    </row>
    <row r="12" spans="1:2" ht="15" thickBot="1" x14ac:dyDescent="0.4">
      <c r="A12" s="37" t="s">
        <v>16</v>
      </c>
      <c r="B12" s="31">
        <v>3563</v>
      </c>
    </row>
    <row r="13" spans="1:2" ht="15" thickBot="1" x14ac:dyDescent="0.4">
      <c r="A13" s="3" t="s">
        <v>64</v>
      </c>
      <c r="B13" s="31">
        <v>5</v>
      </c>
    </row>
    <row r="14" spans="1:2" ht="15" thickBot="1" x14ac:dyDescent="0.4">
      <c r="A14" s="37" t="s">
        <v>47</v>
      </c>
      <c r="B14" s="31">
        <v>26</v>
      </c>
    </row>
    <row r="15" spans="1:2" ht="15" thickBot="1" x14ac:dyDescent="0.4">
      <c r="A15" s="37" t="s">
        <v>49</v>
      </c>
      <c r="B15" s="31">
        <v>160</v>
      </c>
    </row>
    <row r="16" spans="1:2" ht="15" thickBot="1" x14ac:dyDescent="0.4">
      <c r="A16" s="37" t="s">
        <v>12</v>
      </c>
      <c r="B16" s="31">
        <v>7638</v>
      </c>
    </row>
    <row r="17" spans="1:2" ht="15" thickBot="1" x14ac:dyDescent="0.4">
      <c r="A17" s="37" t="s">
        <v>27</v>
      </c>
      <c r="B17" s="31">
        <v>2924</v>
      </c>
    </row>
    <row r="18" spans="1:2" ht="15" thickBot="1" x14ac:dyDescent="0.4">
      <c r="A18" s="37" t="s">
        <v>41</v>
      </c>
      <c r="B18" s="31">
        <v>839</v>
      </c>
    </row>
    <row r="19" spans="1:2" ht="15" thickBot="1" x14ac:dyDescent="0.4">
      <c r="A19" s="37" t="s">
        <v>45</v>
      </c>
      <c r="B19" s="31">
        <v>339</v>
      </c>
    </row>
    <row r="20" spans="1:2" ht="15" thickBot="1" x14ac:dyDescent="0.4">
      <c r="A20" s="37" t="s">
        <v>38</v>
      </c>
      <c r="B20" s="31">
        <v>719</v>
      </c>
    </row>
    <row r="21" spans="1:2" ht="15" thickBot="1" x14ac:dyDescent="0.4">
      <c r="A21" s="37" t="s">
        <v>14</v>
      </c>
      <c r="B21" s="31">
        <v>3815</v>
      </c>
    </row>
    <row r="22" spans="1:2" ht="15" thickBot="1" x14ac:dyDescent="0.4">
      <c r="A22" s="37" t="s">
        <v>39</v>
      </c>
      <c r="B22" s="31">
        <v>121</v>
      </c>
    </row>
    <row r="23" spans="1:2" ht="15" thickBot="1" x14ac:dyDescent="0.4">
      <c r="A23" s="37" t="s">
        <v>26</v>
      </c>
      <c r="B23" s="31">
        <v>3458</v>
      </c>
    </row>
    <row r="24" spans="1:2" ht="15" thickBot="1" x14ac:dyDescent="0.4">
      <c r="A24" s="37" t="s">
        <v>17</v>
      </c>
      <c r="B24" s="31">
        <v>8551</v>
      </c>
    </row>
    <row r="25" spans="1:2" ht="15" thickBot="1" x14ac:dyDescent="0.4">
      <c r="A25" s="37" t="s">
        <v>11</v>
      </c>
      <c r="B25" s="31">
        <v>6421</v>
      </c>
    </row>
    <row r="26" spans="1:2" ht="15" thickBot="1" x14ac:dyDescent="0.4">
      <c r="A26" s="37" t="s">
        <v>32</v>
      </c>
      <c r="B26" s="31">
        <v>1620</v>
      </c>
    </row>
    <row r="27" spans="1:2" ht="15" thickBot="1" x14ac:dyDescent="0.4">
      <c r="A27" s="37" t="s">
        <v>30</v>
      </c>
      <c r="B27" s="31">
        <v>1543</v>
      </c>
    </row>
    <row r="28" spans="1:2" ht="15" thickBot="1" x14ac:dyDescent="0.4">
      <c r="A28" s="37" t="s">
        <v>35</v>
      </c>
      <c r="B28" s="31">
        <v>1259</v>
      </c>
    </row>
    <row r="29" spans="1:2" ht="15" thickBot="1" x14ac:dyDescent="0.4">
      <c r="A29" s="37" t="s">
        <v>51</v>
      </c>
      <c r="B29" s="31">
        <v>51</v>
      </c>
    </row>
    <row r="30" spans="1:2" ht="15" thickBot="1" x14ac:dyDescent="0.4">
      <c r="A30" s="37" t="s">
        <v>50</v>
      </c>
      <c r="B30" s="31">
        <v>321</v>
      </c>
    </row>
    <row r="31" spans="1:2" ht="15" thickBot="1" x14ac:dyDescent="0.4">
      <c r="A31" s="37" t="s">
        <v>31</v>
      </c>
      <c r="B31" s="31">
        <v>759</v>
      </c>
    </row>
    <row r="32" spans="1:2" ht="29.5" thickBot="1" x14ac:dyDescent="0.4">
      <c r="A32" s="37" t="s">
        <v>42</v>
      </c>
      <c r="B32" s="31">
        <v>409</v>
      </c>
    </row>
    <row r="33" spans="1:2" ht="15" thickBot="1" x14ac:dyDescent="0.4">
      <c r="A33" s="37" t="s">
        <v>8</v>
      </c>
      <c r="B33" s="31">
        <v>15905</v>
      </c>
    </row>
    <row r="34" spans="1:2" ht="15" thickBot="1" x14ac:dyDescent="0.4">
      <c r="A34" s="37" t="s">
        <v>44</v>
      </c>
      <c r="B34" s="31">
        <v>626</v>
      </c>
    </row>
    <row r="35" spans="1:2" ht="15" thickBot="1" x14ac:dyDescent="0.4">
      <c r="A35" s="37" t="s">
        <v>7</v>
      </c>
      <c r="B35" s="31">
        <v>32719</v>
      </c>
    </row>
    <row r="36" spans="1:2" ht="15" thickBot="1" x14ac:dyDescent="0.4">
      <c r="A36" s="37" t="s">
        <v>24</v>
      </c>
      <c r="B36" s="31">
        <v>1847</v>
      </c>
    </row>
    <row r="37" spans="1:2" ht="15" thickBot="1" x14ac:dyDescent="0.4">
      <c r="A37" s="37" t="s">
        <v>53</v>
      </c>
      <c r="B37" s="31">
        <v>100</v>
      </c>
    </row>
    <row r="38" spans="1:2" ht="21.5" thickBot="1" x14ac:dyDescent="0.4">
      <c r="A38" s="3" t="s">
        <v>67</v>
      </c>
      <c r="B38" s="31">
        <v>2</v>
      </c>
    </row>
    <row r="39" spans="1:2" ht="15" thickBot="1" x14ac:dyDescent="0.4">
      <c r="A39" s="37" t="s">
        <v>21</v>
      </c>
      <c r="B39" s="31">
        <v>3388</v>
      </c>
    </row>
    <row r="40" spans="1:2" ht="15" thickBot="1" x14ac:dyDescent="0.4">
      <c r="A40" s="37" t="s">
        <v>46</v>
      </c>
      <c r="B40" s="31">
        <v>509</v>
      </c>
    </row>
    <row r="41" spans="1:2" ht="15" thickBot="1" x14ac:dyDescent="0.4">
      <c r="A41" s="37" t="s">
        <v>37</v>
      </c>
      <c r="B41" s="31">
        <v>303</v>
      </c>
    </row>
    <row r="42" spans="1:2" ht="15" thickBot="1" x14ac:dyDescent="0.4">
      <c r="A42" s="37" t="s">
        <v>19</v>
      </c>
      <c r="B42" s="31">
        <v>7218</v>
      </c>
    </row>
    <row r="43" spans="1:2" ht="15" thickBot="1" x14ac:dyDescent="0.4">
      <c r="A43" s="3" t="s">
        <v>65</v>
      </c>
      <c r="B43" s="31">
        <v>209</v>
      </c>
    </row>
    <row r="44" spans="1:2" ht="15" thickBot="1" x14ac:dyDescent="0.4">
      <c r="A44" s="37" t="s">
        <v>40</v>
      </c>
      <c r="B44" s="31">
        <v>1005</v>
      </c>
    </row>
    <row r="45" spans="1:2" ht="15" thickBot="1" x14ac:dyDescent="0.4">
      <c r="A45" s="37" t="s">
        <v>25</v>
      </c>
      <c r="B45" s="31">
        <v>1565</v>
      </c>
    </row>
    <row r="46" spans="1:2" ht="15" thickBot="1" x14ac:dyDescent="0.4">
      <c r="A46" s="37" t="s">
        <v>54</v>
      </c>
      <c r="B46" s="31">
        <v>123</v>
      </c>
    </row>
    <row r="47" spans="1:2" ht="15" thickBot="1" x14ac:dyDescent="0.4">
      <c r="A47" s="37" t="s">
        <v>20</v>
      </c>
      <c r="B47" s="31">
        <v>999</v>
      </c>
    </row>
    <row r="48" spans="1:2" ht="15" thickBot="1" x14ac:dyDescent="0.4">
      <c r="A48" s="37" t="s">
        <v>15</v>
      </c>
      <c r="B48" s="31">
        <v>6004</v>
      </c>
    </row>
    <row r="49" spans="1:2" ht="21.5" thickBot="1" x14ac:dyDescent="0.4">
      <c r="A49" s="55" t="s">
        <v>66</v>
      </c>
      <c r="B49" s="56">
        <v>7</v>
      </c>
    </row>
    <row r="50" spans="1:2" ht="15" thickBot="1" x14ac:dyDescent="0.4">
      <c r="A50" s="37" t="s">
        <v>28</v>
      </c>
      <c r="B50" s="31">
        <v>286</v>
      </c>
    </row>
    <row r="51" spans="1:2" ht="15" thickBot="1" x14ac:dyDescent="0.4">
      <c r="A51" s="37" t="s">
        <v>48</v>
      </c>
      <c r="B51" s="31">
        <v>56</v>
      </c>
    </row>
    <row r="52" spans="1:2" ht="15" thickBot="1" x14ac:dyDescent="0.4">
      <c r="A52" s="37" t="s">
        <v>29</v>
      </c>
      <c r="B52" s="31">
        <v>2095</v>
      </c>
    </row>
    <row r="53" spans="1:2" ht="15" thickBot="1" x14ac:dyDescent="0.4">
      <c r="A53" s="37" t="s">
        <v>9</v>
      </c>
      <c r="B53" s="31">
        <v>1552</v>
      </c>
    </row>
    <row r="54" spans="1:2" ht="15" thickBot="1" x14ac:dyDescent="0.4">
      <c r="A54" s="37" t="s">
        <v>56</v>
      </c>
      <c r="B54" s="31">
        <v>111</v>
      </c>
    </row>
    <row r="55" spans="1:2" ht="15" thickBot="1" x14ac:dyDescent="0.4">
      <c r="A55" s="37" t="s">
        <v>22</v>
      </c>
      <c r="B55" s="31">
        <v>906</v>
      </c>
    </row>
    <row r="56" spans="1:2" ht="15" thickBot="1" x14ac:dyDescent="0.4">
      <c r="A56" s="47" t="s">
        <v>55</v>
      </c>
      <c r="B56" s="32">
        <v>26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E2D3C166-1C2F-4274-9ED2-6BC13A69395A}"/>
    <hyperlink ref="A11" r:id="rId2" display="https://www.worldometers.info/coronavirus/usa/florida/" xr:uid="{B1965138-BFE0-428D-898C-9413D2DB7F11}"/>
    <hyperlink ref="A35" r:id="rId3" display="https://www.worldometers.info/coronavirus/usa/new-york/" xr:uid="{211B70EF-4804-478D-8268-1C86A932F43A}"/>
    <hyperlink ref="A48" r:id="rId4" display="https://www.worldometers.info/coronavirus/usa/texas/" xr:uid="{61EA56AB-91FB-43A5-82ED-403B317F5199}"/>
    <hyperlink ref="A33" r:id="rId5" display="https://www.worldometers.info/coronavirus/usa/new-jersey/" xr:uid="{E9598A54-8AB1-429F-8E87-DE57FE628DDA}"/>
    <hyperlink ref="A12" r:id="rId6" display="https://www.worldometers.info/coronavirus/usa/georgia/" xr:uid="{04D88002-F38A-423C-9A4C-C6111806F147}"/>
    <hyperlink ref="A16" r:id="rId7" display="https://www.worldometers.info/coronavirus/usa/illinois/" xr:uid="{587108CD-06E1-4FD2-BA66-2DF22E03C77B}"/>
    <hyperlink ref="A4" r:id="rId8" display="https://www.worldometers.info/coronavirus/usa/arizona/" xr:uid="{048A9C46-9C34-4674-B2DC-8E25020151EB}"/>
    <hyperlink ref="A36" r:id="rId9" display="https://www.worldometers.info/coronavirus/usa/north-carolina/" xr:uid="{0291D53B-1489-428C-8967-0B9255EACBCC}"/>
    <hyperlink ref="A24" r:id="rId10" display="https://www.worldometers.info/coronavirus/usa/massachusetts/" xr:uid="{5DF11A18-D0EB-4639-9B0F-ED1DE751D122}"/>
    <hyperlink ref="A42" r:id="rId11" display="https://www.worldometers.info/coronavirus/usa/pennsylvania/" xr:uid="{8FF7BD1F-6882-4EF0-93A4-9F27F027801D}"/>
    <hyperlink ref="A21" r:id="rId12" display="https://www.worldometers.info/coronavirus/usa/louisiana/" xr:uid="{D56FA145-A530-488B-99A6-5EF2E184F206}"/>
    <hyperlink ref="A47" r:id="rId13" display="https://www.worldometers.info/coronavirus/usa/tennessee/" xr:uid="{E8305B5D-CE78-4199-91B8-B722467A4887}"/>
    <hyperlink ref="A25" r:id="rId14" display="https://www.worldometers.info/coronavirus/usa/michigan/" xr:uid="{4CE02178-F916-4AAA-855F-B1C25D5D617E}"/>
    <hyperlink ref="A52" r:id="rId15" display="https://www.worldometers.info/coronavirus/usa/virginia/" xr:uid="{4C1F9DF7-8596-4719-A542-178CBAF0129C}"/>
    <hyperlink ref="A39" r:id="rId16" display="https://www.worldometers.info/coronavirus/usa/ohio/" xr:uid="{0513911F-CDDA-463E-BFAA-F0928102D20E}"/>
    <hyperlink ref="A23" r:id="rId17" display="https://www.worldometers.info/coronavirus/usa/maryland/" xr:uid="{5721CDC6-9F80-4F78-8582-63F4C2BDA4B1}"/>
    <hyperlink ref="A45" r:id="rId18" display="https://www.worldometers.info/coronavirus/usa/south-carolina/" xr:uid="{BDE13CB1-B745-4D79-ABC8-0A0F4803A062}"/>
    <hyperlink ref="A2" r:id="rId19" display="https://www.worldometers.info/coronavirus/usa/alabama/" xr:uid="{E77F3A46-874B-45FD-A932-853B6A93BD35}"/>
    <hyperlink ref="A17" r:id="rId20" display="https://www.worldometers.info/coronavirus/usa/indiana/" xr:uid="{B7579517-BDA3-4308-BE7D-276B7A4F089E}"/>
    <hyperlink ref="A53" r:id="rId21" display="https://www.worldometers.info/coronavirus/usa/washington/" xr:uid="{01A1379F-8DF5-4FD3-A6F7-044C24887FCA}"/>
    <hyperlink ref="A27" r:id="rId22" display="https://www.worldometers.info/coronavirus/usa/mississippi/" xr:uid="{4ED56FFD-EFC7-40BE-9B85-3007D2AF6AEB}"/>
    <hyperlink ref="A26" r:id="rId23" display="https://www.worldometers.info/coronavirus/usa/minnesota/" xr:uid="{8F33021E-5884-4478-AAAD-D6CA70E8BD06}"/>
    <hyperlink ref="A55" r:id="rId24" display="https://www.worldometers.info/coronavirus/usa/wisconsin/" xr:uid="{179E52DA-59CA-4FD9-90F6-47D4A96454C1}"/>
    <hyperlink ref="A8" r:id="rId25" display="https://www.worldometers.info/coronavirus/usa/connecticut/" xr:uid="{AA0F3C0C-C3AF-4E4A-8C20-E3A0704ADA84}"/>
    <hyperlink ref="A28" r:id="rId26" display="https://www.worldometers.info/coronavirus/usa/missouri/" xr:uid="{4DD7C605-1C46-40E9-AC17-733595592586}"/>
    <hyperlink ref="A7" r:id="rId27" display="https://www.worldometers.info/coronavirus/usa/colorado/" xr:uid="{4C1901E4-0978-4304-8799-90DBD9174ACF}"/>
    <hyperlink ref="A31" r:id="rId28" display="https://www.worldometers.info/coronavirus/usa/nevada/" xr:uid="{7B082F60-A8F4-44A8-A495-9CE975C9F3A0}"/>
    <hyperlink ref="A18" r:id="rId29" display="https://www.worldometers.info/coronavirus/usa/iowa/" xr:uid="{A77BA815-CE91-4549-9B6B-E344D5D012C3}"/>
    <hyperlink ref="A5" r:id="rId30" display="https://www.worldometers.info/coronavirus/usa/arkansas/" xr:uid="{5657C563-CCB6-4FB3-B7F5-8AE79C9DB7C8}"/>
    <hyperlink ref="A50" r:id="rId31" display="https://www.worldometers.info/coronavirus/usa/utah/" xr:uid="{9C37F228-22C6-4666-B6BE-D47751483D8D}"/>
    <hyperlink ref="A40" r:id="rId32" display="https://www.worldometers.info/coronavirus/usa/oklahoma/" xr:uid="{91610890-E769-41E2-A6E5-CF1EE952B725}"/>
    <hyperlink ref="A20" r:id="rId33" display="https://www.worldometers.info/coronavirus/usa/kentucky/" xr:uid="{ACB75941-043A-4CD7-A865-13B14E8A5DF8}"/>
    <hyperlink ref="A19" r:id="rId34" display="https://www.worldometers.info/coronavirus/usa/kansas/" xr:uid="{25F93BEE-D6D6-4906-81BC-8AD97763DC24}"/>
    <hyperlink ref="A30" r:id="rId35" display="https://www.worldometers.info/coronavirus/usa/nebraska/" xr:uid="{D56AB87F-5BDF-42F1-8713-8BFBC4EF9362}"/>
    <hyperlink ref="A34" r:id="rId36" display="https://www.worldometers.info/coronavirus/usa/new-mexico/" xr:uid="{AFCE7E7A-F1F8-4F69-A270-9568865315A8}"/>
    <hyperlink ref="A15" r:id="rId37" display="https://www.worldometers.info/coronavirus/usa/idaho/" xr:uid="{02BC2D04-69A8-44A7-847A-5CC715515EC5}"/>
    <hyperlink ref="A44" r:id="rId38" display="https://www.worldometers.info/coronavirus/usa/rhode-island/" xr:uid="{BF892A36-C606-4CC0-8858-87A64F4A5CB4}"/>
    <hyperlink ref="A41" r:id="rId39" display="https://www.worldometers.info/coronavirus/usa/oregon/" xr:uid="{D107343F-708D-4E59-AFC0-2041637709A7}"/>
    <hyperlink ref="A9" r:id="rId40" display="https://www.worldometers.info/coronavirus/usa/delaware/" xr:uid="{D2CA74BE-5CD6-4E60-88E2-544BB32CB332}"/>
    <hyperlink ref="A10" r:id="rId41" display="https://www.worldometers.info/coronavirus/usa/district-of-columbia/" xr:uid="{4162EFA1-B641-48BB-A789-D6DC6F84B1EA}"/>
    <hyperlink ref="A46" r:id="rId42" display="https://www.worldometers.info/coronavirus/usa/south-dakota/" xr:uid="{76A604A1-FE83-4D7C-82A2-98C7EA8E2902}"/>
    <hyperlink ref="A32" r:id="rId43" display="https://www.worldometers.info/coronavirus/usa/new-hampshire/" xr:uid="{39FA964D-8F21-44D0-9231-80637E4C2F47}"/>
    <hyperlink ref="A54" r:id="rId44" display="https://www.worldometers.info/coronavirus/usa/west-virginia/" xr:uid="{D103D61B-0EE6-47CF-813E-1B4AEDC147FD}"/>
    <hyperlink ref="A37" r:id="rId45" display="https://www.worldometers.info/coronavirus/usa/north-dakota/" xr:uid="{2E14E820-EAE4-4F16-AB88-79056ABC70F6}"/>
    <hyperlink ref="A22" r:id="rId46" display="https://www.worldometers.info/coronavirus/usa/maine/" xr:uid="{AA911A8D-F066-4DAB-9BF4-5ACF46ECC06B}"/>
    <hyperlink ref="A29" r:id="rId47" display="https://www.worldometers.info/coronavirus/usa/montana/" xr:uid="{00891664-0DC5-4070-B055-74EE96A52647}"/>
    <hyperlink ref="A3" r:id="rId48" display="https://www.worldometers.info/coronavirus/usa/alaska/" xr:uid="{DAEA0420-F7F3-427E-8345-2C55F613E747}"/>
    <hyperlink ref="A56" r:id="rId49" display="https://www.worldometers.info/coronavirus/usa/wyoming/" xr:uid="{5B258B45-528D-45AE-873F-3DB47D4CC0F6}"/>
    <hyperlink ref="A14" r:id="rId50" display="https://www.worldometers.info/coronavirus/usa/hawaii/" xr:uid="{1D34929F-20C3-43E0-8537-CEF7796F92B0}"/>
    <hyperlink ref="A51" r:id="rId51" display="https://www.worldometers.info/coronavirus/usa/vermont/" xr:uid="{2DD4815F-86BA-4B7E-948D-51A1DD6ABD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3" bestFit="1" customWidth="1"/>
    <col min="4" max="16384" width="8.7265625" style="27"/>
  </cols>
  <sheetData>
    <row r="1" spans="1:3" ht="13" thickBot="1" x14ac:dyDescent="0.4">
      <c r="A1" s="27" t="s">
        <v>97</v>
      </c>
      <c r="C1" s="33" t="s">
        <v>96</v>
      </c>
    </row>
    <row r="2" spans="1:3" ht="15" thickBot="1" x14ac:dyDescent="0.4">
      <c r="A2" s="27" t="s">
        <v>36</v>
      </c>
      <c r="B2" s="37" t="s">
        <v>36</v>
      </c>
      <c r="C2" s="31">
        <v>1491</v>
      </c>
    </row>
    <row r="3" spans="1:3" ht="15" thickBot="1" x14ac:dyDescent="0.4">
      <c r="B3" s="37" t="s">
        <v>52</v>
      </c>
      <c r="C3" s="31">
        <v>22</v>
      </c>
    </row>
    <row r="4" spans="1:3" ht="15" thickBot="1" x14ac:dyDescent="0.4">
      <c r="A4" s="27" t="s">
        <v>33</v>
      </c>
      <c r="B4" s="37" t="s">
        <v>33</v>
      </c>
      <c r="C4" s="31">
        <v>3408</v>
      </c>
    </row>
    <row r="5" spans="1:3" ht="15" thickBot="1" x14ac:dyDescent="0.4">
      <c r="A5" s="27" t="s">
        <v>34</v>
      </c>
      <c r="B5" s="37" t="s">
        <v>34</v>
      </c>
      <c r="C5" s="31">
        <v>428</v>
      </c>
    </row>
    <row r="6" spans="1:3" ht="15" thickBot="1" x14ac:dyDescent="0.4">
      <c r="A6" s="27" t="s">
        <v>10</v>
      </c>
      <c r="B6" s="37" t="s">
        <v>10</v>
      </c>
      <c r="C6" s="31">
        <v>8716</v>
      </c>
    </row>
    <row r="7" spans="1:3" ht="15" thickBot="1" x14ac:dyDescent="0.4">
      <c r="A7" s="27" t="s">
        <v>18</v>
      </c>
      <c r="B7" s="37" t="s">
        <v>18</v>
      </c>
      <c r="C7" s="31">
        <v>1807</v>
      </c>
    </row>
    <row r="8" spans="1:3" ht="15" thickBot="1" x14ac:dyDescent="0.4">
      <c r="A8" s="27" t="s">
        <v>23</v>
      </c>
      <c r="B8" s="37" t="s">
        <v>23</v>
      </c>
      <c r="C8" s="31">
        <v>4423</v>
      </c>
    </row>
    <row r="9" spans="1:3" ht="15" thickBot="1" x14ac:dyDescent="0.4">
      <c r="A9" s="27" t="s">
        <v>43</v>
      </c>
      <c r="B9" s="37" t="s">
        <v>43</v>
      </c>
      <c r="C9" s="31">
        <v>580</v>
      </c>
    </row>
    <row r="10" spans="1:3" ht="29.5" thickBot="1" x14ac:dyDescent="0.4">
      <c r="A10" s="27" t="s">
        <v>95</v>
      </c>
      <c r="B10" s="37" t="s">
        <v>63</v>
      </c>
      <c r="C10" s="31">
        <v>583</v>
      </c>
    </row>
    <row r="11" spans="1:3" ht="15" thickBot="1" x14ac:dyDescent="0.4">
      <c r="A11" s="27" t="s">
        <v>13</v>
      </c>
      <c r="B11" s="37" t="s">
        <v>13</v>
      </c>
      <c r="C11" s="31">
        <v>6119</v>
      </c>
    </row>
    <row r="12" spans="1:3" ht="15" thickBot="1" x14ac:dyDescent="0.4">
      <c r="A12" s="27" t="s">
        <v>16</v>
      </c>
      <c r="B12" s="37" t="s">
        <v>16</v>
      </c>
      <c r="C12" s="31">
        <v>3563</v>
      </c>
    </row>
    <row r="13" spans="1:3" ht="13" thickBot="1" x14ac:dyDescent="0.4">
      <c r="A13" s="27" t="s">
        <v>64</v>
      </c>
      <c r="B13" s="3" t="s">
        <v>64</v>
      </c>
      <c r="C13" s="31">
        <v>5</v>
      </c>
    </row>
    <row r="14" spans="1:3" ht="15" thickBot="1" x14ac:dyDescent="0.4">
      <c r="B14" s="37" t="s">
        <v>47</v>
      </c>
      <c r="C14" s="31">
        <v>26</v>
      </c>
    </row>
    <row r="15" spans="1:3" ht="15" thickBot="1" x14ac:dyDescent="0.4">
      <c r="A15" s="27" t="s">
        <v>49</v>
      </c>
      <c r="B15" s="37" t="s">
        <v>49</v>
      </c>
      <c r="C15" s="31">
        <v>160</v>
      </c>
    </row>
    <row r="16" spans="1:3" ht="15" thickBot="1" x14ac:dyDescent="0.4">
      <c r="A16" s="27" t="s">
        <v>12</v>
      </c>
      <c r="B16" s="37" t="s">
        <v>12</v>
      </c>
      <c r="C16" s="31">
        <v>7638</v>
      </c>
    </row>
    <row r="17" spans="1:3" ht="15" thickBot="1" x14ac:dyDescent="0.4">
      <c r="A17" s="27" t="s">
        <v>27</v>
      </c>
      <c r="B17" s="37" t="s">
        <v>27</v>
      </c>
      <c r="C17" s="31">
        <v>2924</v>
      </c>
    </row>
    <row r="18" spans="1:3" ht="15" thickBot="1" x14ac:dyDescent="0.4">
      <c r="A18" s="27" t="s">
        <v>41</v>
      </c>
      <c r="B18" s="37" t="s">
        <v>41</v>
      </c>
      <c r="C18" s="31">
        <v>839</v>
      </c>
    </row>
    <row r="19" spans="1:3" ht="15" thickBot="1" x14ac:dyDescent="0.4">
      <c r="A19" s="27" t="s">
        <v>45</v>
      </c>
      <c r="B19" s="37" t="s">
        <v>45</v>
      </c>
      <c r="C19" s="31">
        <v>339</v>
      </c>
    </row>
    <row r="20" spans="1:3" ht="15" thickBot="1" x14ac:dyDescent="0.4">
      <c r="A20" s="27" t="s">
        <v>38</v>
      </c>
      <c r="B20" s="37" t="s">
        <v>38</v>
      </c>
      <c r="C20" s="31">
        <v>719</v>
      </c>
    </row>
    <row r="21" spans="1:3" ht="15" thickBot="1" x14ac:dyDescent="0.4">
      <c r="A21" s="27" t="s">
        <v>14</v>
      </c>
      <c r="B21" s="37" t="s">
        <v>14</v>
      </c>
      <c r="C21" s="31">
        <v>3815</v>
      </c>
    </row>
    <row r="22" spans="1:3" ht="15" thickBot="1" x14ac:dyDescent="0.4">
      <c r="B22" s="37" t="s">
        <v>39</v>
      </c>
      <c r="C22" s="31">
        <v>121</v>
      </c>
    </row>
    <row r="23" spans="1:3" ht="15" thickBot="1" x14ac:dyDescent="0.4">
      <c r="A23" s="27" t="s">
        <v>26</v>
      </c>
      <c r="B23" s="37" t="s">
        <v>26</v>
      </c>
      <c r="C23" s="31">
        <v>3458</v>
      </c>
    </row>
    <row r="24" spans="1:3" ht="15" thickBot="1" x14ac:dyDescent="0.4">
      <c r="A24" s="27" t="s">
        <v>17</v>
      </c>
      <c r="B24" s="37" t="s">
        <v>17</v>
      </c>
      <c r="C24" s="31">
        <v>8551</v>
      </c>
    </row>
    <row r="25" spans="1:3" ht="15" thickBot="1" x14ac:dyDescent="0.4">
      <c r="A25" s="27" t="s">
        <v>11</v>
      </c>
      <c r="B25" s="37" t="s">
        <v>11</v>
      </c>
      <c r="C25" s="31">
        <v>6421</v>
      </c>
    </row>
    <row r="26" spans="1:3" ht="15" thickBot="1" x14ac:dyDescent="0.4">
      <c r="A26" s="27" t="s">
        <v>32</v>
      </c>
      <c r="B26" s="37" t="s">
        <v>32</v>
      </c>
      <c r="C26" s="31">
        <v>1620</v>
      </c>
    </row>
    <row r="27" spans="1:3" ht="15" thickBot="1" x14ac:dyDescent="0.4">
      <c r="A27" s="27" t="s">
        <v>30</v>
      </c>
      <c r="B27" s="37" t="s">
        <v>30</v>
      </c>
      <c r="C27" s="31">
        <v>1543</v>
      </c>
    </row>
    <row r="28" spans="1:3" ht="15" thickBot="1" x14ac:dyDescent="0.4">
      <c r="A28" s="27" t="s">
        <v>35</v>
      </c>
      <c r="B28" s="37" t="s">
        <v>35</v>
      </c>
      <c r="C28" s="31">
        <v>1259</v>
      </c>
    </row>
    <row r="29" spans="1:3" ht="15" thickBot="1" x14ac:dyDescent="0.4">
      <c r="B29" s="37" t="s">
        <v>51</v>
      </c>
      <c r="C29" s="31">
        <v>51</v>
      </c>
    </row>
    <row r="30" spans="1:3" ht="15" thickBot="1" x14ac:dyDescent="0.4">
      <c r="B30" s="37" t="s">
        <v>50</v>
      </c>
      <c r="C30" s="31">
        <v>321</v>
      </c>
    </row>
    <row r="31" spans="1:3" ht="15" thickBot="1" x14ac:dyDescent="0.4">
      <c r="A31" s="27" t="s">
        <v>31</v>
      </c>
      <c r="B31" s="37" t="s">
        <v>31</v>
      </c>
      <c r="C31" s="31">
        <v>759</v>
      </c>
    </row>
    <row r="32" spans="1:3" ht="15" thickBot="1" x14ac:dyDescent="0.4">
      <c r="A32" s="27" t="s">
        <v>42</v>
      </c>
      <c r="B32" s="37" t="s">
        <v>42</v>
      </c>
      <c r="C32" s="31">
        <v>409</v>
      </c>
    </row>
    <row r="33" spans="1:3" ht="15" thickBot="1" x14ac:dyDescent="0.4">
      <c r="A33" s="27" t="s">
        <v>8</v>
      </c>
      <c r="B33" s="37" t="s">
        <v>8</v>
      </c>
      <c r="C33" s="31">
        <v>15905</v>
      </c>
    </row>
    <row r="34" spans="1:3" ht="15" thickBot="1" x14ac:dyDescent="0.4">
      <c r="A34" s="27" t="s">
        <v>44</v>
      </c>
      <c r="B34" s="37" t="s">
        <v>44</v>
      </c>
      <c r="C34" s="31">
        <v>626</v>
      </c>
    </row>
    <row r="35" spans="1:3" ht="15" thickBot="1" x14ac:dyDescent="0.4">
      <c r="A35" s="27" t="s">
        <v>7</v>
      </c>
      <c r="B35" s="37" t="s">
        <v>7</v>
      </c>
      <c r="C35" s="31">
        <v>32719</v>
      </c>
    </row>
    <row r="36" spans="1:3" ht="15" thickBot="1" x14ac:dyDescent="0.4">
      <c r="A36" s="27" t="s">
        <v>24</v>
      </c>
      <c r="B36" s="37" t="s">
        <v>24</v>
      </c>
      <c r="C36" s="31">
        <v>1847</v>
      </c>
    </row>
    <row r="37" spans="1:3" ht="15" thickBot="1" x14ac:dyDescent="0.4">
      <c r="B37" s="37" t="s">
        <v>53</v>
      </c>
      <c r="C37" s="31">
        <v>100</v>
      </c>
    </row>
    <row r="38" spans="1:3" ht="15" thickBot="1" x14ac:dyDescent="0.4">
      <c r="A38" s="27" t="s">
        <v>21</v>
      </c>
      <c r="B38" s="37" t="s">
        <v>21</v>
      </c>
      <c r="C38" s="31">
        <v>3388</v>
      </c>
    </row>
    <row r="39" spans="1:3" ht="15" thickBot="1" x14ac:dyDescent="0.4">
      <c r="A39" s="27" t="s">
        <v>46</v>
      </c>
      <c r="B39" s="37" t="s">
        <v>46</v>
      </c>
      <c r="C39" s="31">
        <v>509</v>
      </c>
    </row>
    <row r="40" spans="1:3" ht="15" thickBot="1" x14ac:dyDescent="0.4">
      <c r="A40" s="27" t="s">
        <v>37</v>
      </c>
      <c r="B40" s="37" t="s">
        <v>37</v>
      </c>
      <c r="C40" s="31">
        <v>303</v>
      </c>
    </row>
    <row r="41" spans="1:3" ht="15" thickBot="1" x14ac:dyDescent="0.4">
      <c r="A41" s="27" t="s">
        <v>19</v>
      </c>
      <c r="B41" s="37" t="s">
        <v>19</v>
      </c>
      <c r="C41" s="31">
        <v>7218</v>
      </c>
    </row>
    <row r="42" spans="1:3" ht="13" thickBot="1" x14ac:dyDescent="0.4">
      <c r="A42" s="27" t="s">
        <v>65</v>
      </c>
      <c r="B42" s="3" t="s">
        <v>65</v>
      </c>
      <c r="C42" s="31">
        <v>209</v>
      </c>
    </row>
    <row r="43" spans="1:3" ht="15" thickBot="1" x14ac:dyDescent="0.4">
      <c r="B43" s="37" t="s">
        <v>40</v>
      </c>
      <c r="C43" s="31">
        <v>1005</v>
      </c>
    </row>
    <row r="44" spans="1:3" ht="15" thickBot="1" x14ac:dyDescent="0.4">
      <c r="A44" s="27" t="s">
        <v>25</v>
      </c>
      <c r="B44" s="37" t="s">
        <v>25</v>
      </c>
      <c r="C44" s="31">
        <v>1565</v>
      </c>
    </row>
    <row r="45" spans="1:3" ht="15" thickBot="1" x14ac:dyDescent="0.4">
      <c r="A45" s="27" t="s">
        <v>54</v>
      </c>
      <c r="B45" s="37" t="s">
        <v>54</v>
      </c>
      <c r="C45" s="31">
        <v>123</v>
      </c>
    </row>
    <row r="46" spans="1:3" ht="15" thickBot="1" x14ac:dyDescent="0.4">
      <c r="A46" s="27" t="s">
        <v>20</v>
      </c>
      <c r="B46" s="37" t="s">
        <v>20</v>
      </c>
      <c r="C46" s="31">
        <v>999</v>
      </c>
    </row>
    <row r="47" spans="1:3" ht="15" thickBot="1" x14ac:dyDescent="0.4">
      <c r="A47" s="27" t="s">
        <v>15</v>
      </c>
      <c r="B47" s="37" t="s">
        <v>15</v>
      </c>
      <c r="C47" s="31">
        <v>6004</v>
      </c>
    </row>
    <row r="48" spans="1:3" ht="15" thickBot="1" x14ac:dyDescent="0.4">
      <c r="A48" s="27" t="s">
        <v>28</v>
      </c>
      <c r="B48" s="37" t="s">
        <v>28</v>
      </c>
      <c r="C48" s="31">
        <v>286</v>
      </c>
    </row>
    <row r="49" spans="1:3" ht="15" thickBot="1" x14ac:dyDescent="0.4">
      <c r="A49" s="27" t="s">
        <v>48</v>
      </c>
      <c r="B49" s="37" t="s">
        <v>48</v>
      </c>
      <c r="C49" s="31">
        <v>56</v>
      </c>
    </row>
    <row r="50" spans="1:3" ht="15" thickBot="1" x14ac:dyDescent="0.4">
      <c r="A50" s="27" t="s">
        <v>29</v>
      </c>
      <c r="B50" s="37" t="s">
        <v>29</v>
      </c>
      <c r="C50" s="31">
        <v>2095</v>
      </c>
    </row>
    <row r="51" spans="1:3" ht="15" thickBot="1" x14ac:dyDescent="0.4">
      <c r="A51" s="27" t="s">
        <v>9</v>
      </c>
      <c r="B51" s="37" t="s">
        <v>9</v>
      </c>
      <c r="C51" s="31">
        <v>1552</v>
      </c>
    </row>
    <row r="52" spans="1:3" ht="15" thickBot="1" x14ac:dyDescent="0.4">
      <c r="B52" s="37" t="s">
        <v>56</v>
      </c>
      <c r="C52" s="31">
        <v>111</v>
      </c>
    </row>
    <row r="53" spans="1:3" ht="15" thickBot="1" x14ac:dyDescent="0.4">
      <c r="A53" s="27" t="s">
        <v>22</v>
      </c>
      <c r="B53" s="37" t="s">
        <v>22</v>
      </c>
      <c r="C53" s="31">
        <v>906</v>
      </c>
    </row>
    <row r="54" spans="1:3" ht="15" thickBot="1" x14ac:dyDescent="0.4">
      <c r="A54" s="27" t="s">
        <v>55</v>
      </c>
      <c r="B54" s="47" t="s">
        <v>55</v>
      </c>
      <c r="C54" s="32">
        <v>26</v>
      </c>
    </row>
    <row r="59" spans="1:3" ht="13" thickBot="1" x14ac:dyDescent="0.4"/>
    <row r="60" spans="1:3" ht="14.5" x14ac:dyDescent="0.35">
      <c r="B60" s="3"/>
      <c r="C60" s="3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4A020E81-A556-4061-9D3F-9D16C85B9ED6}"/>
    <hyperlink ref="B11" r:id="rId2" display="https://www.worldometers.info/coronavirus/usa/florida/" xr:uid="{08F9D050-1AF7-400D-8C69-26DE03BAEC53}"/>
    <hyperlink ref="B35" r:id="rId3" display="https://www.worldometers.info/coronavirus/usa/new-york/" xr:uid="{75C771D0-627E-48F9-B465-800BC351E618}"/>
    <hyperlink ref="B47" r:id="rId4" display="https://www.worldometers.info/coronavirus/usa/texas/" xr:uid="{ECE425B9-25A5-4187-A6BA-24327E5AE75F}"/>
    <hyperlink ref="B33" r:id="rId5" display="https://www.worldometers.info/coronavirus/usa/new-jersey/" xr:uid="{03EB13DC-C150-4C8F-8C12-828C88709B82}"/>
    <hyperlink ref="B12" r:id="rId6" display="https://www.worldometers.info/coronavirus/usa/georgia/" xr:uid="{F83AE129-CFF1-4153-84CB-A9AFAC71CA34}"/>
    <hyperlink ref="B16" r:id="rId7" display="https://www.worldometers.info/coronavirus/usa/illinois/" xr:uid="{D6F5D668-3746-4044-A859-B58DE62B9C96}"/>
    <hyperlink ref="B4" r:id="rId8" display="https://www.worldometers.info/coronavirus/usa/arizona/" xr:uid="{5422AD37-CA8B-45D3-910E-F870A5901976}"/>
    <hyperlink ref="B36" r:id="rId9" display="https://www.worldometers.info/coronavirus/usa/north-carolina/" xr:uid="{35E7BDE7-7484-4A44-A6A1-61FF2603E042}"/>
    <hyperlink ref="B24" r:id="rId10" display="https://www.worldometers.info/coronavirus/usa/massachusetts/" xr:uid="{B125761A-17FC-4152-BD8A-967F6AD9EAE9}"/>
    <hyperlink ref="B41" r:id="rId11" display="https://www.worldometers.info/coronavirus/usa/pennsylvania/" xr:uid="{63495CCA-B810-479C-879B-BE4EB67BA2E6}"/>
    <hyperlink ref="B21" r:id="rId12" display="https://www.worldometers.info/coronavirus/usa/louisiana/" xr:uid="{38D5C9EC-3D7B-4638-92B6-4AD4B0C422EC}"/>
    <hyperlink ref="B46" r:id="rId13" display="https://www.worldometers.info/coronavirus/usa/tennessee/" xr:uid="{C54228E1-B3CE-40C8-814A-54819044456C}"/>
    <hyperlink ref="B25" r:id="rId14" display="https://www.worldometers.info/coronavirus/usa/michigan/" xr:uid="{CFC643CC-122E-4681-9BD9-9F13BB0347C9}"/>
    <hyperlink ref="B50" r:id="rId15" display="https://www.worldometers.info/coronavirus/usa/virginia/" xr:uid="{776CAFD4-A4F1-4A97-9FA1-26512E32A22B}"/>
    <hyperlink ref="B38" r:id="rId16" display="https://www.worldometers.info/coronavirus/usa/ohio/" xr:uid="{A3680E2D-AC70-4E7C-993A-54BCC1046AE3}"/>
    <hyperlink ref="B23" r:id="rId17" display="https://www.worldometers.info/coronavirus/usa/maryland/" xr:uid="{7689F0C9-F54C-4766-BBD2-DB13034506D6}"/>
    <hyperlink ref="B44" r:id="rId18" display="https://www.worldometers.info/coronavirus/usa/south-carolina/" xr:uid="{CF426D1C-B1A6-4D14-B6DF-EA2C0F05DBBA}"/>
    <hyperlink ref="B2" r:id="rId19" display="https://www.worldometers.info/coronavirus/usa/alabama/" xr:uid="{1E0A1197-33D5-42C7-A460-E3C64C3152E8}"/>
    <hyperlink ref="B17" r:id="rId20" display="https://www.worldometers.info/coronavirus/usa/indiana/" xr:uid="{939A48BE-4E43-4873-BD18-2ACF0358E61E}"/>
    <hyperlink ref="B51" r:id="rId21" display="https://www.worldometers.info/coronavirus/usa/washington/" xr:uid="{4CBBA2BC-4568-4419-898C-E32AADE6B17E}"/>
    <hyperlink ref="B27" r:id="rId22" display="https://www.worldometers.info/coronavirus/usa/mississippi/" xr:uid="{F1C40BB0-9D84-4584-B7EB-29C1AAEB57BD}"/>
    <hyperlink ref="B26" r:id="rId23" display="https://www.worldometers.info/coronavirus/usa/minnesota/" xr:uid="{3402FE8D-5878-4E49-909C-C2C13729A30A}"/>
    <hyperlink ref="B53" r:id="rId24" display="https://www.worldometers.info/coronavirus/usa/wisconsin/" xr:uid="{C787539F-C8DE-4BD1-BF76-61605822CCF7}"/>
    <hyperlink ref="B8" r:id="rId25" display="https://www.worldometers.info/coronavirus/usa/connecticut/" xr:uid="{792E0DE6-5863-49E1-A1E2-340D538D61B7}"/>
    <hyperlink ref="B28" r:id="rId26" display="https://www.worldometers.info/coronavirus/usa/missouri/" xr:uid="{C1DF5705-BE39-4381-9468-DDEC60B5C5BE}"/>
    <hyperlink ref="B7" r:id="rId27" display="https://www.worldometers.info/coronavirus/usa/colorado/" xr:uid="{8090FE2B-4C98-4B14-96FD-633E5D5BFE2E}"/>
    <hyperlink ref="B31" r:id="rId28" display="https://www.worldometers.info/coronavirus/usa/nevada/" xr:uid="{25698A0A-5AB2-43CF-AC44-6619119BD292}"/>
    <hyperlink ref="B18" r:id="rId29" display="https://www.worldometers.info/coronavirus/usa/iowa/" xr:uid="{1E908E80-B7B8-4C1B-A49B-4C6B2CCE6E5A}"/>
    <hyperlink ref="B5" r:id="rId30" display="https://www.worldometers.info/coronavirus/usa/arkansas/" xr:uid="{E360404C-1B45-44CF-886E-E23D30301193}"/>
    <hyperlink ref="B48" r:id="rId31" display="https://www.worldometers.info/coronavirus/usa/utah/" xr:uid="{FFDFEE43-F2F7-4BBF-B1B2-875AF4BE9638}"/>
    <hyperlink ref="B39" r:id="rId32" display="https://www.worldometers.info/coronavirus/usa/oklahoma/" xr:uid="{B1BCF21F-A3AC-4479-9665-F1D97609344A}"/>
    <hyperlink ref="B20" r:id="rId33" display="https://www.worldometers.info/coronavirus/usa/kentucky/" xr:uid="{384521D0-F510-4FF3-AFB3-DCE8B9AEBA7D}"/>
    <hyperlink ref="B19" r:id="rId34" display="https://www.worldometers.info/coronavirus/usa/kansas/" xr:uid="{37391DA5-2B83-4F77-933E-0BF54B6A70B5}"/>
    <hyperlink ref="B30" r:id="rId35" display="https://www.worldometers.info/coronavirus/usa/nebraska/" xr:uid="{51730F0C-31C6-4B0E-BF70-5DDE7EAA2C61}"/>
    <hyperlink ref="B34" r:id="rId36" display="https://www.worldometers.info/coronavirus/usa/new-mexico/" xr:uid="{F963DD4B-FD8E-44E0-A38C-17C1F5529746}"/>
    <hyperlink ref="B15" r:id="rId37" display="https://www.worldometers.info/coronavirus/usa/idaho/" xr:uid="{D0CC556F-18E1-4F62-B816-FBB49ADCC539}"/>
    <hyperlink ref="B43" r:id="rId38" display="https://www.worldometers.info/coronavirus/usa/rhode-island/" xr:uid="{A7BBE056-1705-4A13-AD04-AA2587E98405}"/>
    <hyperlink ref="B40" r:id="rId39" display="https://www.worldometers.info/coronavirus/usa/oregon/" xr:uid="{58DCDE88-7C13-44E0-93BE-C13B72B20760}"/>
    <hyperlink ref="B9" r:id="rId40" display="https://www.worldometers.info/coronavirus/usa/delaware/" xr:uid="{F48B5797-F5BE-4DE3-B496-3DB951B450AD}"/>
    <hyperlink ref="B10" r:id="rId41" display="https://www.worldometers.info/coronavirus/usa/district-of-columbia/" xr:uid="{F32E4BAD-C80B-46AE-A1CB-83F6BDDD2188}"/>
    <hyperlink ref="B45" r:id="rId42" display="https://www.worldometers.info/coronavirus/usa/south-dakota/" xr:uid="{E04E3840-7A9F-46BC-B6A2-702D32C74095}"/>
    <hyperlink ref="B32" r:id="rId43" display="https://www.worldometers.info/coronavirus/usa/new-hampshire/" xr:uid="{7123349C-63B4-4C07-9FEC-6894B390AD78}"/>
    <hyperlink ref="B52" r:id="rId44" display="https://www.worldometers.info/coronavirus/usa/west-virginia/" xr:uid="{88B99F2D-F577-4694-A1FA-2080130898E3}"/>
    <hyperlink ref="B37" r:id="rId45" display="https://www.worldometers.info/coronavirus/usa/north-dakota/" xr:uid="{2E81D5D4-C39D-431B-BCDF-1D82301413CC}"/>
    <hyperlink ref="B22" r:id="rId46" display="https://www.worldometers.info/coronavirus/usa/maine/" xr:uid="{2AA54212-AA25-4383-B848-3C61D81EED0D}"/>
    <hyperlink ref="B29" r:id="rId47" display="https://www.worldometers.info/coronavirus/usa/montana/" xr:uid="{5D7C8355-29F7-419C-A18B-AD27DC0559FF}"/>
    <hyperlink ref="B3" r:id="rId48" display="https://www.worldometers.info/coronavirus/usa/alaska/" xr:uid="{608EF8DD-43FA-4C3D-A847-D41BEC3BD784}"/>
    <hyperlink ref="B54" r:id="rId49" display="https://www.worldometers.info/coronavirus/usa/wyoming/" xr:uid="{C6C793F8-5101-495E-9099-D9FDE3D00449}"/>
    <hyperlink ref="B14" r:id="rId50" display="https://www.worldometers.info/coronavirus/usa/hawaii/" xr:uid="{C1C9BA38-7962-4126-93A8-4A274493BC00}"/>
    <hyperlink ref="B49" r:id="rId51" display="https://www.worldometers.info/coronavirus/usa/vermont/" xr:uid="{AF55FE6A-BE41-4A26-A80F-4A862C2D72FA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2020-07-29T10:33:18Z</dcterms:modified>
</cp:coreProperties>
</file>