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FBD6B42-8F2C-4317-85DD-EA46DF34BB62}" xr6:coauthVersionLast="45" xr6:coauthVersionMax="45" xr10:uidLastSave="{0BCEE520-8786-46B7-93D8-9BEDE3550091}"/>
  <bookViews>
    <workbookView xWindow="3195" yWindow="-21090" windowWidth="22530" windowHeight="197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3" l="1"/>
  <c r="N3" i="3"/>
  <c r="N44" i="3"/>
  <c r="N7" i="3"/>
  <c r="N45" i="3"/>
  <c r="N33" i="3"/>
  <c r="N39" i="3"/>
  <c r="N26" i="3"/>
  <c r="N27" i="3"/>
  <c r="N5" i="3"/>
  <c r="N8" i="3"/>
  <c r="N31" i="3"/>
  <c r="N14" i="3"/>
  <c r="N9" i="3"/>
  <c r="N48" i="3"/>
  <c r="N23" i="3"/>
  <c r="N21" i="3"/>
  <c r="N42" i="3"/>
  <c r="N47" i="3"/>
  <c r="N2" i="3"/>
  <c r="N24" i="3"/>
  <c r="N19" i="3"/>
  <c r="N38" i="3"/>
  <c r="N11" i="3"/>
  <c r="N15" i="3"/>
  <c r="N32" i="3"/>
  <c r="N51" i="3"/>
  <c r="N28" i="3"/>
  <c r="N10" i="3"/>
  <c r="N49" i="3"/>
  <c r="N29" i="3"/>
  <c r="N36" i="3"/>
  <c r="N6" i="3"/>
  <c r="N53" i="3"/>
  <c r="N13" i="3"/>
  <c r="N35" i="3"/>
  <c r="N18" i="3"/>
  <c r="N12" i="3"/>
  <c r="N17" i="3"/>
  <c r="N55" i="3"/>
  <c r="N54" i="3"/>
  <c r="N34" i="3"/>
  <c r="N37" i="3"/>
  <c r="N52" i="3"/>
  <c r="N43" i="3"/>
  <c r="N25" i="3"/>
  <c r="N30" i="3"/>
  <c r="N4" i="3"/>
  <c r="N50" i="3"/>
  <c r="N40" i="3"/>
  <c r="N16" i="3"/>
  <c r="N20" i="3"/>
  <c r="N22" i="3"/>
  <c r="O12" i="3" l="1"/>
  <c r="P12" i="3"/>
  <c r="P14" i="3" l="1"/>
  <c r="P53" i="3"/>
  <c r="P26" i="3"/>
  <c r="P19" i="3"/>
  <c r="P31" i="3"/>
  <c r="P39" i="3"/>
  <c r="P6" i="3"/>
  <c r="P55" i="3"/>
  <c r="P21" i="3"/>
  <c r="P36" i="3"/>
  <c r="P30" i="3"/>
  <c r="P52" i="3"/>
  <c r="P49" i="3"/>
  <c r="P7" i="3"/>
  <c r="P48" i="3"/>
  <c r="P10" i="3"/>
  <c r="P47" i="3"/>
  <c r="P54" i="3"/>
  <c r="P17" i="3"/>
  <c r="P24" i="3"/>
  <c r="P5" i="3"/>
  <c r="P15" i="3"/>
  <c r="P18" i="3"/>
  <c r="P20" i="3"/>
  <c r="P9" i="3"/>
  <c r="P4" i="3"/>
  <c r="P11" i="3"/>
  <c r="P32" i="3"/>
  <c r="P33" i="3"/>
  <c r="P29" i="3"/>
  <c r="P16" i="3"/>
  <c r="P51" i="3"/>
  <c r="P37" i="3"/>
  <c r="P13" i="3"/>
  <c r="P40" i="3"/>
  <c r="P50" i="3"/>
  <c r="P44" i="3"/>
  <c r="P22" i="3"/>
  <c r="P41" i="3"/>
  <c r="P35" i="3"/>
  <c r="P8" i="3"/>
  <c r="P38" i="3"/>
  <c r="P28" i="3"/>
  <c r="P23" i="3"/>
  <c r="P27" i="3"/>
  <c r="P2" i="3"/>
  <c r="P43" i="3"/>
  <c r="P3" i="3"/>
  <c r="P34" i="3"/>
  <c r="P45" i="3"/>
  <c r="P25" i="3"/>
  <c r="P42" i="3"/>
  <c r="O37" i="3"/>
  <c r="Q26" i="3" l="1"/>
  <c r="Q5" i="3"/>
  <c r="Q7" i="3"/>
  <c r="Q6" i="3"/>
  <c r="Q49" i="3"/>
  <c r="Q37" i="3"/>
  <c r="Q19" i="3"/>
  <c r="Q12" i="3"/>
  <c r="Q28" i="3"/>
  <c r="Q41" i="3"/>
  <c r="Q20" i="3"/>
  <c r="Q34" i="3"/>
  <c r="Q43" i="3"/>
  <c r="Q16" i="3"/>
  <c r="Q3" i="3"/>
  <c r="Q11" i="3"/>
  <c r="Q35" i="3"/>
  <c r="Q30" i="3"/>
  <c r="Q32" i="3"/>
  <c r="Q51" i="3"/>
  <c r="Q4" i="3"/>
  <c r="Q55" i="3"/>
  <c r="Q48" i="3"/>
  <c r="Q29" i="3"/>
  <c r="Q10" i="3"/>
  <c r="Q17" i="3"/>
  <c r="Q33" i="3"/>
  <c r="Q54" i="3"/>
  <c r="Q15" i="3"/>
  <c r="Q31" i="3"/>
  <c r="Q52" i="3"/>
  <c r="Q14" i="3"/>
  <c r="Q40" i="3"/>
  <c r="Q2" i="3"/>
  <c r="Q39" i="3"/>
  <c r="Q47" i="3"/>
  <c r="Q9" i="3"/>
  <c r="Q38" i="3"/>
  <c r="Q21" i="3"/>
  <c r="Q53" i="3"/>
  <c r="Q8" i="3"/>
  <c r="Q50" i="3"/>
  <c r="Q45" i="3"/>
  <c r="Q22" i="3"/>
  <c r="Q23" i="3"/>
  <c r="Q36" i="3"/>
  <c r="Q25" i="3"/>
  <c r="Q44" i="3"/>
  <c r="Q42" i="3"/>
  <c r="Q27" i="3"/>
  <c r="Q18" i="3"/>
  <c r="Q13" i="3"/>
  <c r="Q24" i="3" l="1"/>
  <c r="O49" i="3" l="1"/>
  <c r="O43" i="3"/>
  <c r="O32" i="3"/>
  <c r="O8" i="3"/>
  <c r="O14" i="3"/>
  <c r="O4" i="3"/>
  <c r="O2" i="3"/>
  <c r="O22" i="3"/>
  <c r="O33" i="3"/>
  <c r="O24" i="3"/>
  <c r="O52" i="3"/>
  <c r="O42" i="3"/>
  <c r="O55" i="3"/>
  <c r="O19" i="3"/>
  <c r="O6" i="3"/>
  <c r="O7" i="3"/>
  <c r="O21" i="3"/>
  <c r="O51" i="3"/>
  <c r="O39" i="3"/>
  <c r="O29" i="3"/>
  <c r="O13" i="3"/>
  <c r="O9" i="3"/>
  <c r="O17" i="3"/>
  <c r="O26" i="3"/>
  <c r="O25" i="3"/>
  <c r="O35" i="3"/>
  <c r="O11" i="3"/>
  <c r="O28" i="3"/>
  <c r="O34" i="3"/>
  <c r="O20" i="3"/>
  <c r="O48" i="3"/>
  <c r="O5" i="3"/>
  <c r="O27" i="3"/>
  <c r="O47" i="3"/>
  <c r="O30" i="3"/>
  <c r="O18" i="3"/>
  <c r="O44" i="3"/>
  <c r="O45" i="3"/>
  <c r="O31" i="3"/>
  <c r="O36" i="3"/>
  <c r="O54" i="3"/>
  <c r="O53" i="3"/>
  <c r="O50" i="3"/>
  <c r="O38" i="3"/>
  <c r="O41" i="3"/>
  <c r="O23" i="3"/>
  <c r="O3" i="3"/>
  <c r="O15" i="3"/>
  <c r="O16" i="3"/>
  <c r="O10" i="3"/>
  <c r="O40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<sst xmlns="http://schemas.openxmlformats.org/spreadsheetml/2006/main" count="327" uniqueCount="105">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</sst>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67</v>
      </c>
      <c r="Q1" s="54"/>
      <c r="R1" s="54"/>
      <c r="S1" s="4">
        <v>1.4999999999999999E-2</v>
      </c>
      <c r="T1" s="4"/>
      <c r="U1" s="55" t="s">
        <v>76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1130292</v>
      </c>
      <c r="D5" s="2"/>
      <c r="E5" s="1">
        <v>20540</v>
      </c>
      <c r="F5" s="2"/>
      <c r="G5" s="1">
        <v>914259</v>
      </c>
      <c r="H5" s="1">
        <v>195493</v>
      </c>
      <c r="I5" s="1">
        <v>38981</v>
      </c>
      <c r="J5" s="2">
        <v>708</v>
      </c>
      <c r="K5" s="1">
        <v>10566709</v>
      </c>
      <c r="L5" s="1">
        <v>364421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1067308</v>
      </c>
      <c r="D6" s="2"/>
      <c r="E6" s="1">
        <v>18469</v>
      </c>
      <c r="F6" s="2"/>
      <c r="G6" s="1">
        <v>524955</v>
      </c>
      <c r="H6" s="1">
        <v>523884</v>
      </c>
      <c r="I6" s="1">
        <v>27012</v>
      </c>
      <c r="J6" s="2">
        <v>467</v>
      </c>
      <c r="K6" s="1">
        <v>21418543</v>
      </c>
      <c r="L6" s="1">
        <v>542074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905248</v>
      </c>
      <c r="D7" s="2"/>
      <c r="E7" s="1">
        <v>17734</v>
      </c>
      <c r="F7" s="2"/>
      <c r="G7" s="1">
        <v>626296</v>
      </c>
      <c r="H7" s="1">
        <v>261218</v>
      </c>
      <c r="I7" s="1">
        <v>42148</v>
      </c>
      <c r="J7" s="2">
        <v>826</v>
      </c>
      <c r="K7" s="1">
        <v>11237905</v>
      </c>
      <c r="L7" s="1">
        <v>523235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611988</v>
      </c>
      <c r="D8" s="2"/>
      <c r="E8" s="1">
        <v>34105</v>
      </c>
      <c r="F8" s="2"/>
      <c r="G8" s="1">
        <v>432421</v>
      </c>
      <c r="H8" s="1">
        <v>145462</v>
      </c>
      <c r="I8" s="1">
        <v>31459</v>
      </c>
      <c r="J8" s="1">
        <v>1753</v>
      </c>
      <c r="K8" s="1">
        <v>17191129</v>
      </c>
      <c r="L8" s="1">
        <v>883701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606771</v>
      </c>
      <c r="D9" s="2"/>
      <c r="E9" s="1">
        <v>11468</v>
      </c>
      <c r="F9" s="2"/>
      <c r="G9" s="1">
        <v>324713</v>
      </c>
      <c r="H9" s="1">
        <v>270590</v>
      </c>
      <c r="I9" s="1">
        <v>47883</v>
      </c>
      <c r="J9" s="2">
        <v>905</v>
      </c>
      <c r="K9" s="1">
        <v>9359227</v>
      </c>
      <c r="L9" s="1">
        <v>738586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433732</v>
      </c>
      <c r="D10" s="2"/>
      <c r="E10" s="1">
        <v>9065</v>
      </c>
      <c r="F10" s="2"/>
      <c r="G10" s="1">
        <v>272650</v>
      </c>
      <c r="H10" s="1">
        <v>152017</v>
      </c>
      <c r="I10" s="1">
        <v>40851</v>
      </c>
      <c r="J10" s="2">
        <v>854</v>
      </c>
      <c r="K10" s="1">
        <v>4323649</v>
      </c>
      <c r="L10" s="1">
        <v>407222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22</v>
      </c>
      <c r="C11" s="1">
        <v>331837</v>
      </c>
      <c r="D11" s="2"/>
      <c r="E11" s="1">
        <v>2793</v>
      </c>
      <c r="F11" s="2"/>
      <c r="G11" s="1">
        <v>254365</v>
      </c>
      <c r="H11" s="1">
        <v>74679</v>
      </c>
      <c r="I11" s="1">
        <v>56993</v>
      </c>
      <c r="J11" s="2">
        <v>480</v>
      </c>
      <c r="K11" s="1">
        <v>2368778</v>
      </c>
      <c r="L11" s="1">
        <v>406836</v>
      </c>
      <c r="M11" s="1">
        <v>5822434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325201</v>
      </c>
      <c r="D12" s="2"/>
      <c r="E12" s="1">
        <v>4048</v>
      </c>
      <c r="F12" s="2"/>
      <c r="G12" s="1">
        <v>279931</v>
      </c>
      <c r="H12" s="1">
        <v>41222</v>
      </c>
      <c r="I12" s="1">
        <v>47619</v>
      </c>
      <c r="J12" s="2">
        <v>593</v>
      </c>
      <c r="K12" s="1">
        <v>4177684</v>
      </c>
      <c r="L12" s="1">
        <v>611741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24</v>
      </c>
      <c r="C13" s="1">
        <v>320862</v>
      </c>
      <c r="D13" s="2"/>
      <c r="E13" s="1">
        <v>4898</v>
      </c>
      <c r="F13" s="2"/>
      <c r="G13" s="1">
        <v>276132</v>
      </c>
      <c r="H13" s="1">
        <v>39832</v>
      </c>
      <c r="I13" s="1">
        <v>30593</v>
      </c>
      <c r="J13" s="2">
        <v>467</v>
      </c>
      <c r="K13" s="1">
        <v>4715093</v>
      </c>
      <c r="L13" s="1">
        <v>449567</v>
      </c>
      <c r="M13" s="1">
        <v>10488084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318828</v>
      </c>
      <c r="D14" s="2"/>
      <c r="E14" s="1">
        <v>5827</v>
      </c>
      <c r="F14" s="2"/>
      <c r="G14" s="1">
        <v>212713</v>
      </c>
      <c r="H14" s="1">
        <v>100288</v>
      </c>
      <c r="I14" s="1">
        <v>27276</v>
      </c>
      <c r="J14" s="2">
        <v>498</v>
      </c>
      <c r="K14" s="1">
        <v>5370905</v>
      </c>
      <c r="L14" s="1">
        <v>459480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11</v>
      </c>
      <c r="C15" s="1">
        <v>303058</v>
      </c>
      <c r="D15" s="2"/>
      <c r="E15" s="1">
        <v>8573</v>
      </c>
      <c r="F15" s="2"/>
      <c r="G15" s="1">
        <v>138862</v>
      </c>
      <c r="H15" s="1">
        <v>155623</v>
      </c>
      <c r="I15" s="1">
        <v>30346</v>
      </c>
      <c r="J15" s="2">
        <v>858</v>
      </c>
      <c r="K15" s="1">
        <v>6330672</v>
      </c>
      <c r="L15" s="1">
        <v>633900</v>
      </c>
      <c r="M15" s="1">
        <v>9986857</v>
      </c>
      <c r="N15" s="5"/>
      <c r="O15" s="6"/>
    </row>
    <row r="16" spans="1:26" ht="15" thickBot="1" x14ac:dyDescent="0.4">
      <c r="A16" s="41">
        <v>12</v>
      </c>
      <c r="B16" s="39" t="s">
        <v>8</v>
      </c>
      <c r="C16" s="1">
        <v>295751</v>
      </c>
      <c r="D16" s="2"/>
      <c r="E16" s="1">
        <v>16782</v>
      </c>
      <c r="F16" s="2"/>
      <c r="G16" s="1">
        <v>189032</v>
      </c>
      <c r="H16" s="1">
        <v>89937</v>
      </c>
      <c r="I16" s="1">
        <v>33297</v>
      </c>
      <c r="J16" s="1">
        <v>1889</v>
      </c>
      <c r="K16" s="1">
        <v>5466148</v>
      </c>
      <c r="L16" s="1">
        <v>615405</v>
      </c>
      <c r="M16" s="1">
        <v>8882190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287464</v>
      </c>
      <c r="D17" s="2"/>
      <c r="E17" s="1">
        <v>9558</v>
      </c>
      <c r="F17" s="2"/>
      <c r="G17" s="1">
        <v>186022</v>
      </c>
      <c r="H17" s="1">
        <v>91884</v>
      </c>
      <c r="I17" s="1">
        <v>22455</v>
      </c>
      <c r="J17" s="2">
        <v>747</v>
      </c>
      <c r="K17" s="1">
        <v>3229247</v>
      </c>
      <c r="L17" s="1">
        <v>252246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283102</v>
      </c>
      <c r="D18" s="2"/>
      <c r="E18" s="1">
        <v>6365</v>
      </c>
      <c r="F18" s="2"/>
      <c r="G18" s="1">
        <v>46521</v>
      </c>
      <c r="H18" s="1">
        <v>230216</v>
      </c>
      <c r="I18" s="1">
        <v>38894</v>
      </c>
      <c r="J18" s="2">
        <v>874</v>
      </c>
      <c r="K18" s="1">
        <v>2372186</v>
      </c>
      <c r="L18" s="1">
        <v>325907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268222</v>
      </c>
      <c r="D19" s="2"/>
      <c r="E19" s="1">
        <v>5084</v>
      </c>
      <c r="F19" s="2"/>
      <c r="G19" s="1">
        <v>156423</v>
      </c>
      <c r="H19" s="1">
        <v>106715</v>
      </c>
      <c r="I19" s="1">
        <v>39842</v>
      </c>
      <c r="J19" s="2">
        <v>755</v>
      </c>
      <c r="K19" s="1">
        <v>3668049</v>
      </c>
      <c r="L19" s="1">
        <v>544850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267244</v>
      </c>
      <c r="D20" s="2"/>
      <c r="E20" s="1">
        <v>3641</v>
      </c>
      <c r="F20" s="2"/>
      <c r="G20" s="1">
        <v>70844</v>
      </c>
      <c r="H20" s="1">
        <v>192759</v>
      </c>
      <c r="I20" s="1">
        <v>43543</v>
      </c>
      <c r="J20" s="2">
        <v>593</v>
      </c>
      <c r="K20" s="1">
        <v>3025032</v>
      </c>
      <c r="L20" s="1">
        <v>492883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242043</v>
      </c>
      <c r="D21" s="2"/>
      <c r="E21" s="1">
        <v>3066</v>
      </c>
      <c r="F21" s="2"/>
      <c r="G21" s="1">
        <v>193869</v>
      </c>
      <c r="H21" s="1">
        <v>45108</v>
      </c>
      <c r="I21" s="1">
        <v>42918</v>
      </c>
      <c r="J21" s="2">
        <v>544</v>
      </c>
      <c r="K21" s="1">
        <v>3543671</v>
      </c>
      <c r="L21" s="1">
        <v>628351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223486</v>
      </c>
      <c r="D22" s="2"/>
      <c r="E22" s="1">
        <v>3347</v>
      </c>
      <c r="F22" s="2"/>
      <c r="G22" s="1">
        <v>88038</v>
      </c>
      <c r="H22" s="1">
        <v>132101</v>
      </c>
      <c r="I22" s="1">
        <v>45580</v>
      </c>
      <c r="J22" s="2">
        <v>683</v>
      </c>
      <c r="K22" s="1">
        <v>1550202</v>
      </c>
      <c r="L22" s="1">
        <v>316162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209914</v>
      </c>
      <c r="D23" s="2"/>
      <c r="E23" s="1">
        <v>6184</v>
      </c>
      <c r="F23" s="2"/>
      <c r="G23" s="1">
        <v>185960</v>
      </c>
      <c r="H23" s="1">
        <v>17770</v>
      </c>
      <c r="I23" s="1">
        <v>45155</v>
      </c>
      <c r="J23" s="1">
        <v>1330</v>
      </c>
      <c r="K23" s="1">
        <v>3156670</v>
      </c>
      <c r="L23" s="1">
        <v>679030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208833</v>
      </c>
      <c r="D24" s="2"/>
      <c r="E24" s="1">
        <v>3860</v>
      </c>
      <c r="F24" s="2"/>
      <c r="G24" s="1">
        <v>22594</v>
      </c>
      <c r="H24" s="1">
        <v>182379</v>
      </c>
      <c r="I24" s="1">
        <v>24466</v>
      </c>
      <c r="J24" s="2">
        <v>452</v>
      </c>
      <c r="K24" s="1">
        <v>3229178</v>
      </c>
      <c r="L24" s="1">
        <v>378322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199447</v>
      </c>
      <c r="D25" s="2"/>
      <c r="E25" s="1">
        <v>4182</v>
      </c>
      <c r="F25" s="2"/>
      <c r="G25" s="1">
        <v>103997</v>
      </c>
      <c r="H25" s="1">
        <v>91268</v>
      </c>
      <c r="I25" s="1">
        <v>38737</v>
      </c>
      <c r="J25" s="2">
        <v>812</v>
      </c>
      <c r="K25" s="1">
        <v>2392558</v>
      </c>
      <c r="L25" s="1">
        <v>464690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41</v>
      </c>
      <c r="C26" s="1">
        <v>197537</v>
      </c>
      <c r="D26" s="52">
        <v>1927</v>
      </c>
      <c r="E26" s="1">
        <v>2102</v>
      </c>
      <c r="F26" s="53">
        <v>35</v>
      </c>
      <c r="G26" s="1">
        <v>112780</v>
      </c>
      <c r="H26" s="1">
        <v>82655</v>
      </c>
      <c r="I26" s="1">
        <v>62609</v>
      </c>
      <c r="J26" s="2">
        <v>666</v>
      </c>
      <c r="K26" s="1">
        <v>1131349</v>
      </c>
      <c r="L26" s="1">
        <v>358581</v>
      </c>
      <c r="M26" s="1">
        <v>3155070</v>
      </c>
      <c r="N26" s="5"/>
      <c r="O26" s="6"/>
    </row>
    <row r="27" spans="1:15" ht="15" thickBot="1" x14ac:dyDescent="0.4">
      <c r="A27" s="41">
        <v>23</v>
      </c>
      <c r="B27" s="39" t="s">
        <v>17</v>
      </c>
      <c r="C27" s="1">
        <v>195868</v>
      </c>
      <c r="D27" s="2"/>
      <c r="E27" s="1">
        <v>10407</v>
      </c>
      <c r="F27" s="2"/>
      <c r="G27" s="1">
        <v>151802</v>
      </c>
      <c r="H27" s="1">
        <v>33659</v>
      </c>
      <c r="I27" s="1">
        <v>28418</v>
      </c>
      <c r="J27" s="1">
        <v>1510</v>
      </c>
      <c r="K27" s="1">
        <v>7484835</v>
      </c>
      <c r="L27" s="1">
        <v>1085939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18</v>
      </c>
      <c r="C28" s="1">
        <v>176694</v>
      </c>
      <c r="D28" s="2"/>
      <c r="E28" s="1">
        <v>2651</v>
      </c>
      <c r="F28" s="2"/>
      <c r="G28" s="1">
        <v>52264</v>
      </c>
      <c r="H28" s="1">
        <v>121779</v>
      </c>
      <c r="I28" s="1">
        <v>30683</v>
      </c>
      <c r="J28" s="2">
        <v>460</v>
      </c>
      <c r="K28" s="1">
        <v>1511200</v>
      </c>
      <c r="L28" s="1">
        <v>262419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171823</v>
      </c>
      <c r="D29" s="2"/>
      <c r="E29" s="1">
        <v>4351</v>
      </c>
      <c r="F29" s="2"/>
      <c r="G29" s="1">
        <v>8421</v>
      </c>
      <c r="H29" s="1">
        <v>159051</v>
      </c>
      <c r="I29" s="1">
        <v>28421</v>
      </c>
      <c r="J29" s="2">
        <v>720</v>
      </c>
      <c r="K29" s="1">
        <v>3954107</v>
      </c>
      <c r="L29" s="1">
        <v>654038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162028</v>
      </c>
      <c r="D30" s="2"/>
      <c r="E30" s="2">
        <v>740</v>
      </c>
      <c r="F30" s="2"/>
      <c r="G30" s="1">
        <v>108182</v>
      </c>
      <c r="H30" s="1">
        <v>53106</v>
      </c>
      <c r="I30" s="1">
        <v>50540</v>
      </c>
      <c r="J30" s="2">
        <v>231</v>
      </c>
      <c r="K30" s="1">
        <v>1797413</v>
      </c>
      <c r="L30" s="1">
        <v>560648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161425</v>
      </c>
      <c r="D31" s="2"/>
      <c r="E31" s="1">
        <v>1570</v>
      </c>
      <c r="F31" s="2"/>
      <c r="G31" s="1">
        <v>130032</v>
      </c>
      <c r="H31" s="1">
        <v>29823</v>
      </c>
      <c r="I31" s="1">
        <v>40795</v>
      </c>
      <c r="J31" s="2">
        <v>397</v>
      </c>
      <c r="K31" s="1">
        <v>1902220</v>
      </c>
      <c r="L31" s="1">
        <v>480726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144753</v>
      </c>
      <c r="D32" s="2"/>
      <c r="E32" s="1">
        <v>1712</v>
      </c>
      <c r="F32" s="2"/>
      <c r="G32" s="1">
        <v>25058</v>
      </c>
      <c r="H32" s="1">
        <v>117983</v>
      </c>
      <c r="I32" s="1">
        <v>32400</v>
      </c>
      <c r="J32" s="2">
        <v>383</v>
      </c>
      <c r="K32" s="1">
        <v>2482404</v>
      </c>
      <c r="L32" s="1">
        <v>555637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141132</v>
      </c>
      <c r="D33" s="2"/>
      <c r="E33" s="1">
        <v>2604</v>
      </c>
      <c r="F33" s="2"/>
      <c r="G33" s="1">
        <v>59421</v>
      </c>
      <c r="H33" s="1">
        <v>79107</v>
      </c>
      <c r="I33" s="1">
        <v>18534</v>
      </c>
      <c r="J33" s="2">
        <v>342</v>
      </c>
      <c r="K33" s="1">
        <v>2835472</v>
      </c>
      <c r="L33" s="1">
        <v>372359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137617</v>
      </c>
      <c r="D34" s="2"/>
      <c r="E34" s="1">
        <v>2275</v>
      </c>
      <c r="F34" s="2"/>
      <c r="G34" s="1">
        <v>118751</v>
      </c>
      <c r="H34" s="1">
        <v>16591</v>
      </c>
      <c r="I34" s="1">
        <v>45602</v>
      </c>
      <c r="J34" s="2">
        <v>754</v>
      </c>
      <c r="K34" s="1">
        <v>1641540</v>
      </c>
      <c r="L34" s="1">
        <v>543952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137396</v>
      </c>
      <c r="D35" s="2"/>
      <c r="E35" s="1">
        <v>3601</v>
      </c>
      <c r="F35" s="2"/>
      <c r="G35" s="1">
        <v>116683</v>
      </c>
      <c r="H35" s="1">
        <v>17112</v>
      </c>
      <c r="I35" s="1">
        <v>46166</v>
      </c>
      <c r="J35" s="1">
        <v>1210</v>
      </c>
      <c r="K35" s="1">
        <v>1213935</v>
      </c>
      <c r="L35" s="1">
        <v>407888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130211</v>
      </c>
      <c r="D36" s="2"/>
      <c r="E36" s="1">
        <v>1326</v>
      </c>
      <c r="F36" s="2"/>
      <c r="G36" s="1">
        <v>78332</v>
      </c>
      <c r="H36" s="1">
        <v>50553</v>
      </c>
      <c r="I36" s="1">
        <v>44695</v>
      </c>
      <c r="J36" s="2">
        <v>455</v>
      </c>
      <c r="K36" s="1">
        <v>748261</v>
      </c>
      <c r="L36" s="1">
        <v>256842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125459</v>
      </c>
      <c r="D37" s="2"/>
      <c r="E37" s="1">
        <v>1947</v>
      </c>
      <c r="F37" s="2"/>
      <c r="G37" s="1">
        <v>77904</v>
      </c>
      <c r="H37" s="1">
        <v>45608</v>
      </c>
      <c r="I37" s="1">
        <v>40731</v>
      </c>
      <c r="J37" s="2">
        <v>632</v>
      </c>
      <c r="K37" s="1">
        <v>1454741</v>
      </c>
      <c r="L37" s="1">
        <v>472295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103805</v>
      </c>
      <c r="D38" s="2"/>
      <c r="E38" s="2">
        <v>816</v>
      </c>
      <c r="F38" s="2"/>
      <c r="G38" s="1">
        <v>54604</v>
      </c>
      <c r="H38" s="1">
        <v>48385</v>
      </c>
      <c r="I38" s="1">
        <v>53662</v>
      </c>
      <c r="J38" s="2">
        <v>422</v>
      </c>
      <c r="K38" s="1">
        <v>679313</v>
      </c>
      <c r="L38" s="1">
        <v>351174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97028</v>
      </c>
      <c r="D39" s="2"/>
      <c r="E39" s="1">
        <v>4784</v>
      </c>
      <c r="F39" s="2"/>
      <c r="G39" s="1">
        <v>46432</v>
      </c>
      <c r="H39" s="1">
        <v>45812</v>
      </c>
      <c r="I39" s="1">
        <v>27215</v>
      </c>
      <c r="J39" s="1">
        <v>1342</v>
      </c>
      <c r="K39" s="1">
        <v>2854185</v>
      </c>
      <c r="L39" s="1">
        <v>800548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86435</v>
      </c>
      <c r="D40" s="2"/>
      <c r="E40" s="2">
        <v>812</v>
      </c>
      <c r="F40" s="2"/>
      <c r="G40" s="1">
        <v>36339</v>
      </c>
      <c r="H40" s="1">
        <v>49284</v>
      </c>
      <c r="I40" s="1">
        <v>48367</v>
      </c>
      <c r="J40" s="2">
        <v>454</v>
      </c>
      <c r="K40" s="1">
        <v>608512</v>
      </c>
      <c r="L40" s="1">
        <v>340509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70451</v>
      </c>
      <c r="D41" s="2"/>
      <c r="E41" s="1">
        <v>1290</v>
      </c>
      <c r="F41" s="2"/>
      <c r="G41" s="1">
        <v>26835</v>
      </c>
      <c r="H41" s="1">
        <v>42326</v>
      </c>
      <c r="I41" s="1">
        <v>33599</v>
      </c>
      <c r="J41" s="2">
        <v>615</v>
      </c>
      <c r="K41" s="1">
        <v>1409823</v>
      </c>
      <c r="L41" s="1">
        <v>672360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68671</v>
      </c>
      <c r="D42" s="2"/>
      <c r="E42" s="2">
        <v>674</v>
      </c>
      <c r="F42" s="2"/>
      <c r="G42" s="1">
        <v>48757</v>
      </c>
      <c r="H42" s="1">
        <v>19240</v>
      </c>
      <c r="I42" s="1">
        <v>77624</v>
      </c>
      <c r="J42" s="2">
        <v>762</v>
      </c>
      <c r="K42" s="1">
        <v>300973</v>
      </c>
      <c r="L42" s="1">
        <v>340214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67230</v>
      </c>
      <c r="D43" s="2"/>
      <c r="E43" s="2">
        <v>785</v>
      </c>
      <c r="F43" s="2"/>
      <c r="G43" s="1">
        <v>56468</v>
      </c>
      <c r="H43" s="1">
        <v>9977</v>
      </c>
      <c r="I43" s="1">
        <v>88221</v>
      </c>
      <c r="J43" s="1">
        <v>1030</v>
      </c>
      <c r="K43" s="1">
        <v>328910</v>
      </c>
      <c r="L43" s="1">
        <v>431605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59669</v>
      </c>
      <c r="D44" s="2"/>
      <c r="E44" s="2">
        <v>788</v>
      </c>
      <c r="F44" s="2"/>
      <c r="G44" s="2" t="s">
        <v>104</v>
      </c>
      <c r="H44" s="2" t="s">
        <v>104</v>
      </c>
      <c r="I44" s="1">
        <v>14147</v>
      </c>
      <c r="J44" s="2">
        <v>187</v>
      </c>
      <c r="K44" s="1">
        <v>973924</v>
      </c>
      <c r="L44" s="1">
        <v>230912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50582</v>
      </c>
      <c r="D45" s="2"/>
      <c r="E45" s="2">
        <v>561</v>
      </c>
      <c r="F45" s="2"/>
      <c r="G45" s="1">
        <v>30400</v>
      </c>
      <c r="H45" s="1">
        <v>19621</v>
      </c>
      <c r="I45" s="1">
        <v>47327</v>
      </c>
      <c r="J45" s="2">
        <v>525</v>
      </c>
      <c r="K45" s="1">
        <v>591406</v>
      </c>
      <c r="L45" s="1">
        <v>553348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45911</v>
      </c>
      <c r="D46" s="2"/>
      <c r="E46" s="1">
        <v>1284</v>
      </c>
      <c r="F46" s="2"/>
      <c r="G46" s="1">
        <v>3233</v>
      </c>
      <c r="H46" s="1">
        <v>41394</v>
      </c>
      <c r="I46" s="1">
        <v>43338</v>
      </c>
      <c r="J46" s="1">
        <v>1212</v>
      </c>
      <c r="K46" s="1">
        <v>1384565</v>
      </c>
      <c r="L46" s="1">
        <v>1306981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36277</v>
      </c>
      <c r="D47" s="2"/>
      <c r="E47" s="2">
        <v>612</v>
      </c>
      <c r="F47" s="2"/>
      <c r="G47" s="1">
        <v>24493</v>
      </c>
      <c r="H47" s="1">
        <v>11172</v>
      </c>
      <c r="I47" s="1">
        <v>20242</v>
      </c>
      <c r="J47" s="2">
        <v>341</v>
      </c>
      <c r="K47" s="1">
        <v>955928</v>
      </c>
      <c r="L47" s="1">
        <v>533398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29755</v>
      </c>
      <c r="D48" s="2"/>
      <c r="E48" s="2">
        <v>742</v>
      </c>
      <c r="F48" s="2"/>
      <c r="G48" s="1">
        <v>15301</v>
      </c>
      <c r="H48" s="1">
        <v>13712</v>
      </c>
      <c r="I48" s="1">
        <v>30557</v>
      </c>
      <c r="J48" s="2">
        <v>762</v>
      </c>
      <c r="K48" s="1">
        <v>385391</v>
      </c>
      <c r="L48" s="1">
        <v>395775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25275</v>
      </c>
      <c r="D49" s="2"/>
      <c r="E49" s="2">
        <v>155</v>
      </c>
      <c r="F49" s="2"/>
      <c r="G49" s="1">
        <v>13752</v>
      </c>
      <c r="H49" s="1">
        <v>11368</v>
      </c>
      <c r="I49" s="1">
        <v>43671</v>
      </c>
      <c r="J49" s="2">
        <v>268</v>
      </c>
      <c r="K49" s="1">
        <v>342393</v>
      </c>
      <c r="L49" s="1">
        <v>591599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24419</v>
      </c>
      <c r="D50" s="2"/>
      <c r="E50" s="2">
        <v>100</v>
      </c>
      <c r="F50" s="2"/>
      <c r="G50" s="1">
        <v>6516</v>
      </c>
      <c r="H50" s="1">
        <v>17803</v>
      </c>
      <c r="I50" s="1">
        <v>33380</v>
      </c>
      <c r="J50" s="2">
        <v>137</v>
      </c>
      <c r="K50" s="1">
        <v>885558</v>
      </c>
      <c r="L50" s="1">
        <v>1210531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19465</v>
      </c>
      <c r="D51" s="2"/>
      <c r="E51" s="2">
        <v>665</v>
      </c>
      <c r="F51" s="2"/>
      <c r="G51" s="1">
        <v>14477</v>
      </c>
      <c r="H51" s="1">
        <v>4323</v>
      </c>
      <c r="I51" s="1">
        <v>27581</v>
      </c>
      <c r="J51" s="2">
        <v>942</v>
      </c>
      <c r="K51" s="1">
        <v>601412</v>
      </c>
      <c r="L51" s="1">
        <v>852161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16734</v>
      </c>
      <c r="D52" s="2"/>
      <c r="E52" s="2">
        <v>223</v>
      </c>
      <c r="F52" s="2"/>
      <c r="G52" s="1">
        <v>12006</v>
      </c>
      <c r="H52" s="1">
        <v>4505</v>
      </c>
      <c r="I52" s="1">
        <v>11819</v>
      </c>
      <c r="J52" s="2">
        <v>158</v>
      </c>
      <c r="K52" s="1">
        <v>607362</v>
      </c>
      <c r="L52" s="1">
        <v>428967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15749</v>
      </c>
      <c r="D53" s="2"/>
      <c r="E53" s="2">
        <v>504</v>
      </c>
      <c r="F53" s="2"/>
      <c r="G53" s="1">
        <v>11478</v>
      </c>
      <c r="H53" s="1">
        <v>3767</v>
      </c>
      <c r="I53" s="1">
        <v>11583</v>
      </c>
      <c r="J53" s="2">
        <v>371</v>
      </c>
      <c r="K53" s="1">
        <v>729146</v>
      </c>
      <c r="L53" s="1">
        <v>536251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9519</v>
      </c>
      <c r="D54" s="2"/>
      <c r="E54" s="2">
        <v>170</v>
      </c>
      <c r="F54" s="2"/>
      <c r="G54" s="1">
        <v>7229</v>
      </c>
      <c r="H54" s="1">
        <v>2120</v>
      </c>
      <c r="I54" s="1">
        <v>7081</v>
      </c>
      <c r="J54" s="2">
        <v>126</v>
      </c>
      <c r="K54" s="1">
        <v>787840</v>
      </c>
      <c r="L54" s="1">
        <v>586098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3161</v>
      </c>
      <c r="D55" s="2"/>
      <c r="E55" s="2">
        <v>60</v>
      </c>
      <c r="F55" s="2"/>
      <c r="G55" s="1">
        <v>2135</v>
      </c>
      <c r="H55" s="2">
        <v>966</v>
      </c>
      <c r="I55" s="1">
        <v>5066</v>
      </c>
      <c r="J55" s="2">
        <v>96</v>
      </c>
      <c r="K55" s="1">
        <v>202721</v>
      </c>
      <c r="L55" s="1">
        <v>324879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81050</v>
      </c>
      <c r="D56" s="2"/>
      <c r="E56" s="2">
        <v>971</v>
      </c>
      <c r="F56" s="2"/>
      <c r="G56" s="1">
        <v>36675</v>
      </c>
      <c r="H56" s="1">
        <v>43404</v>
      </c>
      <c r="I56" s="1">
        <v>23930</v>
      </c>
      <c r="J56" s="2">
        <v>287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6346</v>
      </c>
      <c r="D57" s="2"/>
      <c r="E57" s="2">
        <v>100</v>
      </c>
      <c r="F57" s="2"/>
      <c r="G57" s="1">
        <v>4341</v>
      </c>
      <c r="H57" s="1">
        <v>1905</v>
      </c>
      <c r="I57" s="2"/>
      <c r="J57" s="2"/>
      <c r="K57" s="1">
        <v>79919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1469</v>
      </c>
      <c r="D58" s="13"/>
      <c r="E58" s="13">
        <v>23</v>
      </c>
      <c r="F58" s="13"/>
      <c r="G58" s="29">
        <v>1388</v>
      </c>
      <c r="H58" s="13">
        <v>58</v>
      </c>
      <c r="I58" s="13"/>
      <c r="J58" s="13"/>
      <c r="K58" s="29">
        <v>27017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18A8634B-8560-4563-88CC-935FD6157E54}"/>
    <hyperlink ref="B6" r:id="rId2" display="https://www.worldometers.info/coronavirus/usa/california/" xr:uid="{93E84D6F-8F1C-4D94-8AB9-3798600DB371}"/>
    <hyperlink ref="B7" r:id="rId3" display="https://www.worldometers.info/coronavirus/usa/florida/" xr:uid="{46908F1E-8C13-4E34-8C9C-BC91B1596ACD}"/>
    <hyperlink ref="B8" r:id="rId4" display="https://www.worldometers.info/coronavirus/usa/new-york/" xr:uid="{472EAC22-CCE3-4666-94E9-7119F8713C13}"/>
    <hyperlink ref="B9" r:id="rId5" display="https://www.worldometers.info/coronavirus/usa/illinois/" xr:uid="{2DEAB782-0D5D-4C94-BC88-BA6F7BC4695B}"/>
    <hyperlink ref="B10" r:id="rId6" display="https://www.worldometers.info/coronavirus/usa/georgia/" xr:uid="{96445F08-25F0-4FE1-B355-31387DFF1352}"/>
    <hyperlink ref="B11" r:id="rId7" display="https://www.worldometers.info/coronavirus/usa/wisconsin/" xr:uid="{EAC4DDF8-FC8C-4DFC-8237-25A9BAAB50E3}"/>
    <hyperlink ref="B12" r:id="rId8" display="https://www.worldometers.info/coronavirus/usa/tennessee/" xr:uid="{AD44D10C-4F45-4EC3-860B-A23D79F687E3}"/>
    <hyperlink ref="B13" r:id="rId9" display="https://www.worldometers.info/coronavirus/usa/north-carolina/" xr:uid="{F89ECC98-BF91-4511-AD6B-AD5E147AF639}"/>
    <hyperlink ref="B14" r:id="rId10" display="https://www.worldometers.info/coronavirus/usa/ohio/" xr:uid="{F7935C99-24EB-41C5-B4D6-89C6474ABCF7}"/>
    <hyperlink ref="B15" r:id="rId11" display="https://www.worldometers.info/coronavirus/usa/michigan/" xr:uid="{F76B81CA-3D7E-4B91-A194-97E03B6E7813}"/>
    <hyperlink ref="B16" r:id="rId12" display="https://www.worldometers.info/coronavirus/usa/new-jersey/" xr:uid="{317A2CA5-6F30-4B9A-A7FC-640D77F20A88}"/>
    <hyperlink ref="B17" r:id="rId13" display="https://www.worldometers.info/coronavirus/usa/pennsylvania/" xr:uid="{DF53E3F6-324A-448C-AE1A-8957124232EB}"/>
    <hyperlink ref="B18" r:id="rId14" display="https://www.worldometers.info/coronavirus/usa/arizona/" xr:uid="{367B0B19-F752-43D3-B632-7343897EB000}"/>
    <hyperlink ref="B19" r:id="rId15" display="https://www.worldometers.info/coronavirus/usa/indiana/" xr:uid="{06913068-15E5-40B3-AB6A-3F20BB72F706}"/>
    <hyperlink ref="B20" r:id="rId16" display="https://www.worldometers.info/coronavirus/usa/missouri/" xr:uid="{4B7B6BCD-88C9-4C34-81DA-BD9577574AEB}"/>
    <hyperlink ref="B21" r:id="rId17" display="https://www.worldometers.info/coronavirus/usa/minnesota/" xr:uid="{0C69A620-E86C-4698-AB85-5C5009CC213D}"/>
    <hyperlink ref="B22" r:id="rId18" display="https://www.worldometers.info/coronavirus/usa/alabama/" xr:uid="{89688B63-C0D5-4CDE-AAF6-39B69D3BA449}"/>
    <hyperlink ref="B23" r:id="rId19" display="https://www.worldometers.info/coronavirus/usa/louisiana/" xr:uid="{D0EA3F5A-7DA3-45B7-B97F-4B4AD64549E5}"/>
    <hyperlink ref="B24" r:id="rId20" display="https://www.worldometers.info/coronavirus/usa/virginia/" xr:uid="{41D00617-8EAE-4BC0-A119-ADC60C371D1E}"/>
    <hyperlink ref="B25" r:id="rId21" display="https://www.worldometers.info/coronavirus/usa/south-carolina/" xr:uid="{CAC02F09-2E4F-47FA-B06D-1A5CD73D55CF}"/>
    <hyperlink ref="B26" r:id="rId22" display="https://www.worldometers.info/coronavirus/usa/iowa/" xr:uid="{C0D29B60-F389-4A89-88DA-7D6566148AAC}"/>
    <hyperlink ref="B27" r:id="rId23" display="https://www.worldometers.info/coronavirus/usa/massachusetts/" xr:uid="{00268B74-1DC0-4EC2-A4D9-959E88B43688}"/>
    <hyperlink ref="B28" r:id="rId24" display="https://www.worldometers.info/coronavirus/usa/colorado/" xr:uid="{2F14FC63-2871-45CB-B777-6D68137B5FFC}"/>
    <hyperlink ref="B29" r:id="rId25" display="https://www.worldometers.info/coronavirus/usa/maryland/" xr:uid="{7BB3861C-28F9-4B2D-90D1-1FDE1915769C}"/>
    <hyperlink ref="B30" r:id="rId26" display="https://www.worldometers.info/coronavirus/usa/utah/" xr:uid="{6443F6C1-5FFA-4E35-A708-56303CBC4342}"/>
    <hyperlink ref="B31" r:id="rId27" display="https://www.worldometers.info/coronavirus/usa/oklahoma/" xr:uid="{ABF25140-84FC-4A58-BADF-3B8CCF36D8C4}"/>
    <hyperlink ref="B32" r:id="rId28" display="https://www.worldometers.info/coronavirus/usa/kentucky/" xr:uid="{5B8C00AC-36D1-4C75-AFE0-52299961897F}"/>
    <hyperlink ref="B33" r:id="rId29" display="https://www.worldometers.info/coronavirus/usa/washington/" xr:uid="{0E153D11-54AE-4A4B-BBF2-6075B029EBEC}"/>
    <hyperlink ref="B34" r:id="rId30" display="https://www.worldometers.info/coronavirus/usa/arkansas/" xr:uid="{0CF598AE-470B-4307-8247-9A1447FB6891}"/>
    <hyperlink ref="B35" r:id="rId31" display="https://www.worldometers.info/coronavirus/usa/mississippi/" xr:uid="{F606E1F6-04E2-439B-9F51-07EC085A9DBA}"/>
    <hyperlink ref="B36" r:id="rId32" display="https://www.worldometers.info/coronavirus/usa/kansas/" xr:uid="{81A7DD07-7CEE-4EBC-93BE-4C33685022F6}"/>
    <hyperlink ref="B37" r:id="rId33" display="https://www.worldometers.info/coronavirus/usa/nevada/" xr:uid="{40152496-33CB-47F8-BD00-04BE8B3A4AEE}"/>
    <hyperlink ref="B38" r:id="rId34" display="https://www.worldometers.info/coronavirus/usa/nebraska/" xr:uid="{9D1A0F84-4502-477A-8A66-86729FCD3545}"/>
    <hyperlink ref="B39" r:id="rId35" display="https://www.worldometers.info/coronavirus/usa/connecticut/" xr:uid="{42EBDD99-2B00-4B2B-B738-6595B35B3A78}"/>
    <hyperlink ref="B40" r:id="rId36" display="https://www.worldometers.info/coronavirus/usa/idaho/" xr:uid="{68639D6A-4438-4FAC-8FC9-B132385738D3}"/>
    <hyperlink ref="B41" r:id="rId37" display="https://www.worldometers.info/coronavirus/usa/new-mexico/" xr:uid="{7D28DE89-91B1-43D0-876B-3F755597FCFF}"/>
    <hyperlink ref="B42" r:id="rId38" display="https://www.worldometers.info/coronavirus/usa/south-dakota/" xr:uid="{42C5D092-A51A-489B-8447-2F3D83B7E12E}"/>
    <hyperlink ref="B43" r:id="rId39" display="https://www.worldometers.info/coronavirus/usa/north-dakota/" xr:uid="{0D5F0A1A-CCD4-4A99-96A7-C998BE04A566}"/>
    <hyperlink ref="B44" r:id="rId40" display="https://www.worldometers.info/coronavirus/usa/oregon/" xr:uid="{554B60D6-FF97-4F9D-A2B6-C350EE7EBE53}"/>
    <hyperlink ref="B45" r:id="rId41" display="https://www.worldometers.info/coronavirus/usa/montana/" xr:uid="{534B1A00-65BD-4F59-950B-2334B4CDF552}"/>
    <hyperlink ref="B46" r:id="rId42" display="https://www.worldometers.info/coronavirus/usa/rhode-island/" xr:uid="{86F7C2B0-E5DC-4ED6-8830-2D24C9296608}"/>
    <hyperlink ref="B47" r:id="rId43" display="https://www.worldometers.info/coronavirus/usa/west-virginia/" xr:uid="{E597BA75-400B-4827-B68A-6D43C15B50BA}"/>
    <hyperlink ref="B48" r:id="rId44" display="https://www.worldometers.info/coronavirus/usa/delaware/" xr:uid="{8449C78F-9B39-4B6C-AC59-6E303C2C97FE}"/>
    <hyperlink ref="B49" r:id="rId45" display="https://www.worldometers.info/coronavirus/usa/wyoming/" xr:uid="{76FD9B2E-BA34-401F-99E1-359ACF7C8CC2}"/>
    <hyperlink ref="B50" r:id="rId46" display="https://www.worldometers.info/coronavirus/usa/alaska/" xr:uid="{6FE3DA6B-AA18-4D1B-ADF8-C2917F5A8033}"/>
    <hyperlink ref="B51" r:id="rId47" display="https://www.worldometers.info/coronavirus/usa/district-of-columbia/" xr:uid="{04E32CE5-8D0C-4946-AE1E-DB0E18A69736}"/>
    <hyperlink ref="B52" r:id="rId48" display="https://www.worldometers.info/coronavirus/usa/hawaii/" xr:uid="{0507D1D3-F8CA-4457-9FEF-D0B994E9CE8B}"/>
    <hyperlink ref="B53" r:id="rId49" display="https://www.worldometers.info/coronavirus/usa/new-hampshire/" xr:uid="{2CA42330-76C9-433F-AA09-53C3839566EC}"/>
    <hyperlink ref="B54" r:id="rId50" display="https://www.worldometers.info/coronavirus/usa/maine/" xr:uid="{0C608324-3595-4C64-B7BF-B7CA9269CF26}"/>
    <hyperlink ref="B55" r:id="rId51" display="https://www.worldometers.info/coronavirus/usa/vermont/" xr:uid="{95273945-06F1-4A07-A34B-623D443E75C8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223486</v>
      </c>
      <c r="C2" s="2"/>
      <c r="D2" s="1">
        <v>3347</v>
      </c>
      <c r="E2" s="2"/>
      <c r="F2" s="1">
        <v>88038</v>
      </c>
      <c r="G2" s="1">
        <v>132101</v>
      </c>
      <c r="H2" s="1">
        <v>45580</v>
      </c>
      <c r="I2" s="2">
        <v>683</v>
      </c>
      <c r="J2" s="1">
        <v>1550202</v>
      </c>
      <c r="K2" s="1">
        <v>316162</v>
      </c>
      <c r="L2" s="1">
        <v>4903185</v>
      </c>
      <c r="M2" s="42"/>
      <c r="N2" s="35">
        <f>IFERROR(B2/J2,0)</f>
        <v>0.14416572807930839</v>
      </c>
      <c r="O2" s="36">
        <f>IFERROR(I2/H2,0)</f>
        <v>1.4984642387011847E-2</v>
      </c>
      <c r="P2" s="34">
        <f>D2*250</f>
        <v>836750</v>
      </c>
      <c r="Q2" s="37">
        <f>ABS(P2-B2)/B2</f>
        <v>2.7440824033720235</v>
      </c>
    </row>
    <row r="3" spans="1:17" ht="15" thickBot="1" x14ac:dyDescent="0.35">
      <c r="A3" s="39" t="s">
        <v>52</v>
      </c>
      <c r="B3" s="1">
        <v>24419</v>
      </c>
      <c r="C3" s="2"/>
      <c r="D3" s="2">
        <v>100</v>
      </c>
      <c r="E3" s="2"/>
      <c r="F3" s="1">
        <v>6516</v>
      </c>
      <c r="G3" s="1">
        <v>17803</v>
      </c>
      <c r="H3" s="1">
        <v>33380</v>
      </c>
      <c r="I3" s="2">
        <v>137</v>
      </c>
      <c r="J3" s="1">
        <v>885558</v>
      </c>
      <c r="K3" s="1">
        <v>1210531</v>
      </c>
      <c r="L3" s="1">
        <v>731545</v>
      </c>
      <c r="M3" s="42"/>
      <c r="N3" s="35">
        <f>IFERROR(B3/J3,0)</f>
        <v>2.7574704310728376E-2</v>
      </c>
      <c r="O3" s="36">
        <f>IFERROR(I3/H3,0)</f>
        <v>4.1042540443379273E-3</v>
      </c>
      <c r="P3" s="34">
        <f>D3*250</f>
        <v>25000</v>
      </c>
      <c r="Q3" s="37">
        <f>ABS(P3-B3)/B3</f>
        <v>2.3792948114173391E-2</v>
      </c>
    </row>
    <row r="4" spans="1:17" ht="15" thickBot="1" x14ac:dyDescent="0.35">
      <c r="A4" s="39" t="s">
        <v>33</v>
      </c>
      <c r="B4" s="1">
        <v>283102</v>
      </c>
      <c r="C4" s="2"/>
      <c r="D4" s="1">
        <v>6365</v>
      </c>
      <c r="E4" s="2"/>
      <c r="F4" s="1">
        <v>46521</v>
      </c>
      <c r="G4" s="1">
        <v>230216</v>
      </c>
      <c r="H4" s="1">
        <v>38894</v>
      </c>
      <c r="I4" s="2">
        <v>874</v>
      </c>
      <c r="J4" s="1">
        <v>2372186</v>
      </c>
      <c r="K4" s="1">
        <v>325907</v>
      </c>
      <c r="L4" s="1">
        <v>7278717</v>
      </c>
      <c r="M4" s="42"/>
      <c r="N4" s="35">
        <f>IFERROR(B4/J4,0)</f>
        <v>0.11934224382067848</v>
      </c>
      <c r="O4" s="36">
        <f>IFERROR(I4/H4,0)</f>
        <v>2.2471332339178279E-2</v>
      </c>
      <c r="P4" s="34">
        <f>D4*250</f>
        <v>1591250</v>
      </c>
      <c r="Q4" s="37">
        <f>ABS(P4-B4)/B4</f>
        <v>4.6207656604333422</v>
      </c>
    </row>
    <row r="5" spans="1:17" ht="12.5" customHeight="1" thickBot="1" x14ac:dyDescent="0.35">
      <c r="A5" s="39" t="s">
        <v>34</v>
      </c>
      <c r="B5" s="1">
        <v>137617</v>
      </c>
      <c r="C5" s="2"/>
      <c r="D5" s="1">
        <v>2275</v>
      </c>
      <c r="E5" s="2"/>
      <c r="F5" s="1">
        <v>118751</v>
      </c>
      <c r="G5" s="1">
        <v>16591</v>
      </c>
      <c r="H5" s="1">
        <v>45602</v>
      </c>
      <c r="I5" s="2">
        <v>754</v>
      </c>
      <c r="J5" s="1">
        <v>1641540</v>
      </c>
      <c r="K5" s="1">
        <v>543952</v>
      </c>
      <c r="L5" s="1">
        <v>3017804</v>
      </c>
      <c r="M5" s="42"/>
      <c r="N5" s="35">
        <f>IFERROR(B5/J5,0)</f>
        <v>8.3834082629725748E-2</v>
      </c>
      <c r="O5" s="36">
        <f>IFERROR(I5/H5,0)</f>
        <v>1.6534362527959302E-2</v>
      </c>
      <c r="P5" s="34">
        <f>D5*250</f>
        <v>568750</v>
      </c>
      <c r="Q5" s="37">
        <f>ABS(P5-B5)/B5</f>
        <v>3.1328469593146195</v>
      </c>
    </row>
    <row r="6" spans="1:17" ht="15" thickBot="1" x14ac:dyDescent="0.35">
      <c r="A6" s="39" t="s">
        <v>10</v>
      </c>
      <c r="B6" s="1">
        <v>1067308</v>
      </c>
      <c r="C6" s="2"/>
      <c r="D6" s="1">
        <v>18469</v>
      </c>
      <c r="E6" s="2"/>
      <c r="F6" s="1">
        <v>524955</v>
      </c>
      <c r="G6" s="1">
        <v>523884</v>
      </c>
      <c r="H6" s="1">
        <v>27012</v>
      </c>
      <c r="I6" s="2">
        <v>467</v>
      </c>
      <c r="J6" s="1">
        <v>21418543</v>
      </c>
      <c r="K6" s="1">
        <v>542074</v>
      </c>
      <c r="L6" s="1">
        <v>39512223</v>
      </c>
      <c r="M6" s="42"/>
      <c r="N6" s="35">
        <f>IFERROR(B6/J6,0)</f>
        <v>4.9831027255215259E-2</v>
      </c>
      <c r="O6" s="36">
        <f>IFERROR(I6/H6,0)</f>
        <v>1.7288612468532503E-2</v>
      </c>
      <c r="P6" s="34">
        <f>D6*250</f>
        <v>4617250</v>
      </c>
      <c r="Q6" s="37">
        <f>ABS(P6-B6)/B6</f>
        <v>3.3260708249165187</v>
      </c>
    </row>
    <row r="7" spans="1:17" ht="15" thickBot="1" x14ac:dyDescent="0.35">
      <c r="A7" s="39" t="s">
        <v>18</v>
      </c>
      <c r="B7" s="1">
        <v>176694</v>
      </c>
      <c r="C7" s="2"/>
      <c r="D7" s="1">
        <v>2651</v>
      </c>
      <c r="E7" s="2"/>
      <c r="F7" s="1">
        <v>52264</v>
      </c>
      <c r="G7" s="1">
        <v>121779</v>
      </c>
      <c r="H7" s="1">
        <v>30683</v>
      </c>
      <c r="I7" s="2">
        <v>460</v>
      </c>
      <c r="J7" s="1">
        <v>1511200</v>
      </c>
      <c r="K7" s="1">
        <v>262419</v>
      </c>
      <c r="L7" s="1">
        <v>5758736</v>
      </c>
      <c r="M7" s="42"/>
      <c r="N7" s="35">
        <f>IFERROR(B7/J7,0)</f>
        <v>0.11692297511911064</v>
      </c>
      <c r="O7" s="36">
        <f>IFERROR(I7/H7,0)</f>
        <v>1.4992015122380471E-2</v>
      </c>
      <c r="P7" s="34">
        <f>D7*250</f>
        <v>662750</v>
      </c>
      <c r="Q7" s="37">
        <f>ABS(P7-B7)/B7</f>
        <v>2.7508347765062764</v>
      </c>
    </row>
    <row r="8" spans="1:17" ht="15" thickBot="1" x14ac:dyDescent="0.35">
      <c r="A8" s="39" t="s">
        <v>23</v>
      </c>
      <c r="B8" s="1">
        <v>97028</v>
      </c>
      <c r="C8" s="2"/>
      <c r="D8" s="1">
        <v>4784</v>
      </c>
      <c r="E8" s="2"/>
      <c r="F8" s="1">
        <v>46432</v>
      </c>
      <c r="G8" s="1">
        <v>45812</v>
      </c>
      <c r="H8" s="1">
        <v>27215</v>
      </c>
      <c r="I8" s="1">
        <v>1342</v>
      </c>
      <c r="J8" s="1">
        <v>2854185</v>
      </c>
      <c r="K8" s="1">
        <v>800548</v>
      </c>
      <c r="L8" s="1">
        <v>3565287</v>
      </c>
      <c r="M8" s="42"/>
      <c r="N8" s="35">
        <f>IFERROR(B8/J8,0)</f>
        <v>3.399499331683125E-2</v>
      </c>
      <c r="O8" s="36">
        <f>IFERROR(I8/H8,0)</f>
        <v>4.9311041704942125E-2</v>
      </c>
      <c r="P8" s="34">
        <f>D8*250</f>
        <v>1196000</v>
      </c>
      <c r="Q8" s="37">
        <f>ABS(P8-B8)/B8</f>
        <v>11.326338788803232</v>
      </c>
    </row>
    <row r="9" spans="1:17" ht="15" thickBot="1" x14ac:dyDescent="0.35">
      <c r="A9" s="39" t="s">
        <v>43</v>
      </c>
      <c r="B9" s="1">
        <v>29755</v>
      </c>
      <c r="C9" s="2"/>
      <c r="D9" s="2">
        <v>742</v>
      </c>
      <c r="E9" s="2"/>
      <c r="F9" s="1">
        <v>15301</v>
      </c>
      <c r="G9" s="1">
        <v>13712</v>
      </c>
      <c r="H9" s="1">
        <v>30557</v>
      </c>
      <c r="I9" s="2">
        <v>762</v>
      </c>
      <c r="J9" s="1">
        <v>385391</v>
      </c>
      <c r="K9" s="1">
        <v>395775</v>
      </c>
      <c r="L9" s="1">
        <v>973764</v>
      </c>
      <c r="M9" s="42"/>
      <c r="N9" s="35">
        <f>IFERROR(B9/J9,0)</f>
        <v>7.7207303751255216E-2</v>
      </c>
      <c r="O9" s="36">
        <f>IFERROR(I9/H9,0)</f>
        <v>2.4937002978041037E-2</v>
      </c>
      <c r="P9" s="34">
        <f>D9*250</f>
        <v>185500</v>
      </c>
      <c r="Q9" s="37">
        <f>ABS(P9-B9)/B9</f>
        <v>5.2342463451520755</v>
      </c>
    </row>
    <row r="10" spans="1:17" ht="15" thickBot="1" x14ac:dyDescent="0.35">
      <c r="A10" s="39" t="s">
        <v>63</v>
      </c>
      <c r="B10" s="1">
        <v>19465</v>
      </c>
      <c r="C10" s="2"/>
      <c r="D10" s="2">
        <v>665</v>
      </c>
      <c r="E10" s="2"/>
      <c r="F10" s="1">
        <v>14477</v>
      </c>
      <c r="G10" s="1">
        <v>4323</v>
      </c>
      <c r="H10" s="1">
        <v>27581</v>
      </c>
      <c r="I10" s="2">
        <v>942</v>
      </c>
      <c r="J10" s="1">
        <v>601412</v>
      </c>
      <c r="K10" s="1">
        <v>852161</v>
      </c>
      <c r="L10" s="1">
        <v>705749</v>
      </c>
      <c r="M10" s="42"/>
      <c r="N10" s="35">
        <f>IFERROR(B10/J10,0)</f>
        <v>3.2365499857003183E-2</v>
      </c>
      <c r="O10" s="36">
        <f>IFERROR(I10/H10,0)</f>
        <v>3.4153946557412711E-2</v>
      </c>
      <c r="P10" s="34">
        <f>D10*250</f>
        <v>166250</v>
      </c>
      <c r="Q10" s="37">
        <f>ABS(P10-B10)/B10</f>
        <v>7.5409709735422554</v>
      </c>
    </row>
    <row r="11" spans="1:17" ht="15" thickBot="1" x14ac:dyDescent="0.35">
      <c r="A11" s="39" t="s">
        <v>13</v>
      </c>
      <c r="B11" s="1">
        <v>905248</v>
      </c>
      <c r="C11" s="2"/>
      <c r="D11" s="1">
        <v>17734</v>
      </c>
      <c r="E11" s="2"/>
      <c r="F11" s="1">
        <v>626296</v>
      </c>
      <c r="G11" s="1">
        <v>261218</v>
      </c>
      <c r="H11" s="1">
        <v>42148</v>
      </c>
      <c r="I11" s="2">
        <v>826</v>
      </c>
      <c r="J11" s="1">
        <v>11237905</v>
      </c>
      <c r="K11" s="1">
        <v>523235</v>
      </c>
      <c r="L11" s="1">
        <v>21477737</v>
      </c>
      <c r="M11" s="42"/>
      <c r="N11" s="35">
        <f>IFERROR(B11/J11,0)</f>
        <v>8.0553092413577082E-2</v>
      </c>
      <c r="O11" s="36">
        <f>IFERROR(I11/H11,0)</f>
        <v>1.9597608427446143E-2</v>
      </c>
      <c r="P11" s="34">
        <f>D11*250</f>
        <v>4433500</v>
      </c>
      <c r="Q11" s="37">
        <f>ABS(P11-B11)/B11</f>
        <v>3.8975529357700873</v>
      </c>
    </row>
    <row r="12" spans="1:17" ht="15" thickBot="1" x14ac:dyDescent="0.35">
      <c r="A12" s="39" t="s">
        <v>16</v>
      </c>
      <c r="B12" s="1">
        <v>433732</v>
      </c>
      <c r="C12" s="2"/>
      <c r="D12" s="1">
        <v>9065</v>
      </c>
      <c r="E12" s="2"/>
      <c r="F12" s="1">
        <v>272650</v>
      </c>
      <c r="G12" s="1">
        <v>152017</v>
      </c>
      <c r="H12" s="1">
        <v>40851</v>
      </c>
      <c r="I12" s="2">
        <v>854</v>
      </c>
      <c r="J12" s="1">
        <v>4323649</v>
      </c>
      <c r="K12" s="1">
        <v>407222</v>
      </c>
      <c r="L12" s="1">
        <v>10617423</v>
      </c>
      <c r="M12" s="42"/>
      <c r="N12" s="35">
        <f>IFERROR(B12/J12,0)</f>
        <v>0.10031619125419293</v>
      </c>
      <c r="O12" s="36">
        <f>IFERROR(I12/H12,0)</f>
        <v>2.0905240997772391E-2</v>
      </c>
      <c r="P12" s="34">
        <f>D12*250</f>
        <v>2266250</v>
      </c>
      <c r="Q12" s="37">
        <f>ABS(P12-B12)/B12</f>
        <v>4.2250006916713545</v>
      </c>
    </row>
    <row r="13" spans="1:17" ht="13.5" thickBot="1" x14ac:dyDescent="0.35">
      <c r="A13" s="40" t="s">
        <v>64</v>
      </c>
      <c r="B13" s="1">
        <v>6346</v>
      </c>
      <c r="C13" s="2"/>
      <c r="D13" s="2">
        <v>100</v>
      </c>
      <c r="E13" s="2"/>
      <c r="F13" s="1">
        <v>4341</v>
      </c>
      <c r="G13" s="1">
        <v>1905</v>
      </c>
      <c r="H13" s="2"/>
      <c r="I13" s="2"/>
      <c r="J13" s="1">
        <v>79919</v>
      </c>
      <c r="K13" s="2"/>
      <c r="L13" s="2"/>
      <c r="M13" s="42"/>
      <c r="N13" s="35">
        <f>IFERROR(B13/J13,0)</f>
        <v>7.9405397965440008E-2</v>
      </c>
      <c r="O13" s="36">
        <f>IFERROR(I13/H13,0)</f>
        <v>0</v>
      </c>
      <c r="P13" s="34">
        <f>D13*250</f>
        <v>25000</v>
      </c>
      <c r="Q13" s="37">
        <f>ABS(P13-B13)/B13</f>
        <v>2.9394894421682949</v>
      </c>
    </row>
    <row r="14" spans="1:17" ht="15" thickBot="1" x14ac:dyDescent="0.35">
      <c r="A14" s="39" t="s">
        <v>47</v>
      </c>
      <c r="B14" s="1">
        <v>16734</v>
      </c>
      <c r="C14" s="2"/>
      <c r="D14" s="2">
        <v>223</v>
      </c>
      <c r="E14" s="2"/>
      <c r="F14" s="1">
        <v>12006</v>
      </c>
      <c r="G14" s="1">
        <v>4505</v>
      </c>
      <c r="H14" s="1">
        <v>11819</v>
      </c>
      <c r="I14" s="2">
        <v>158</v>
      </c>
      <c r="J14" s="1">
        <v>607362</v>
      </c>
      <c r="K14" s="1">
        <v>428967</v>
      </c>
      <c r="L14" s="1">
        <v>1415872</v>
      </c>
      <c r="M14" s="42"/>
      <c r="N14" s="35">
        <f>IFERROR(B14/J14,0)</f>
        <v>2.7551937724124988E-2</v>
      </c>
      <c r="O14" s="36">
        <f>IFERROR(I14/H14,0)</f>
        <v>1.3368305271173534E-2</v>
      </c>
      <c r="P14" s="34">
        <f>D14*250</f>
        <v>55750</v>
      </c>
      <c r="Q14" s="37">
        <f>ABS(P14-B14)/B14</f>
        <v>2.3315405760726664</v>
      </c>
    </row>
    <row r="15" spans="1:17" ht="15" thickBot="1" x14ac:dyDescent="0.35">
      <c r="A15" s="39" t="s">
        <v>49</v>
      </c>
      <c r="B15" s="1">
        <v>86435</v>
      </c>
      <c r="C15" s="2"/>
      <c r="D15" s="2">
        <v>812</v>
      </c>
      <c r="E15" s="2"/>
      <c r="F15" s="1">
        <v>36339</v>
      </c>
      <c r="G15" s="1">
        <v>49284</v>
      </c>
      <c r="H15" s="1">
        <v>48367</v>
      </c>
      <c r="I15" s="2">
        <v>454</v>
      </c>
      <c r="J15" s="1">
        <v>608512</v>
      </c>
      <c r="K15" s="1">
        <v>340509</v>
      </c>
      <c r="L15" s="1">
        <v>1787065</v>
      </c>
      <c r="M15" s="42"/>
      <c r="N15" s="35">
        <f>IFERROR(B15/J15,0)</f>
        <v>0.14204321360959193</v>
      </c>
      <c r="O15" s="36">
        <f>IFERROR(I15/H15,0)</f>
        <v>9.3865652200880757E-3</v>
      </c>
      <c r="P15" s="34">
        <f>D15*250</f>
        <v>203000</v>
      </c>
      <c r="Q15" s="37">
        <f>ABS(P15-B15)/B15</f>
        <v>1.3485856423902354</v>
      </c>
    </row>
    <row r="16" spans="1:17" ht="15" thickBot="1" x14ac:dyDescent="0.35">
      <c r="A16" s="39" t="s">
        <v>12</v>
      </c>
      <c r="B16" s="1">
        <v>606771</v>
      </c>
      <c r="C16" s="2"/>
      <c r="D16" s="1">
        <v>11468</v>
      </c>
      <c r="E16" s="2"/>
      <c r="F16" s="1">
        <v>324713</v>
      </c>
      <c r="G16" s="1">
        <v>270590</v>
      </c>
      <c r="H16" s="1">
        <v>47883</v>
      </c>
      <c r="I16" s="2">
        <v>905</v>
      </c>
      <c r="J16" s="1">
        <v>9359227</v>
      </c>
      <c r="K16" s="1">
        <v>738586</v>
      </c>
      <c r="L16" s="1">
        <v>12671821</v>
      </c>
      <c r="M16" s="43"/>
      <c r="N16" s="35">
        <f>IFERROR(B16/J16,0)</f>
        <v>6.4831315663141834E-2</v>
      </c>
      <c r="O16" s="36">
        <f>IFERROR(I16/H16,0)</f>
        <v>1.8900235991896917E-2</v>
      </c>
      <c r="P16" s="34">
        <f>D16*250</f>
        <v>2867000</v>
      </c>
      <c r="Q16" s="37">
        <f>ABS(P16-B16)/B16</f>
        <v>3.7250115776792234</v>
      </c>
    </row>
    <row r="17" spans="1:17" ht="15" thickBot="1" x14ac:dyDescent="0.35">
      <c r="A17" s="39" t="s">
        <v>27</v>
      </c>
      <c r="B17" s="1">
        <v>268222</v>
      </c>
      <c r="C17" s="2"/>
      <c r="D17" s="1">
        <v>5084</v>
      </c>
      <c r="E17" s="2"/>
      <c r="F17" s="1">
        <v>156423</v>
      </c>
      <c r="G17" s="1">
        <v>106715</v>
      </c>
      <c r="H17" s="1">
        <v>39842</v>
      </c>
      <c r="I17" s="2">
        <v>755</v>
      </c>
      <c r="J17" s="1">
        <v>3668049</v>
      </c>
      <c r="K17" s="1">
        <v>544850</v>
      </c>
      <c r="L17" s="1">
        <v>6732219</v>
      </c>
      <c r="M17" s="42"/>
      <c r="N17" s="35">
        <f>IFERROR(B17/J17,0)</f>
        <v>7.3123886840115823E-2</v>
      </c>
      <c r="O17" s="36">
        <f>IFERROR(I17/H17,0)</f>
        <v>1.8949851915064504E-2</v>
      </c>
      <c r="P17" s="34">
        <f>D17*250</f>
        <v>1271000</v>
      </c>
      <c r="Q17" s="37">
        <f>ABS(P17-B17)/B17</f>
        <v>3.7386120452461022</v>
      </c>
    </row>
    <row r="18" spans="1:17" ht="15" thickBot="1" x14ac:dyDescent="0.35">
      <c r="A18" s="39" t="s">
        <v>41</v>
      </c>
      <c r="B18" s="1">
        <v>197537</v>
      </c>
      <c r="C18" s="52">
        <v>1927</v>
      </c>
      <c r="D18" s="1">
        <v>2102</v>
      </c>
      <c r="E18" s="53">
        <v>35</v>
      </c>
      <c r="F18" s="1">
        <v>112780</v>
      </c>
      <c r="G18" s="1">
        <v>82655</v>
      </c>
      <c r="H18" s="1">
        <v>62609</v>
      </c>
      <c r="I18" s="2">
        <v>666</v>
      </c>
      <c r="J18" s="1">
        <v>1131349</v>
      </c>
      <c r="K18" s="1">
        <v>358581</v>
      </c>
      <c r="L18" s="1">
        <v>3155070</v>
      </c>
      <c r="M18" s="42"/>
      <c r="N18" s="35">
        <f>IFERROR(B18/J18,0)</f>
        <v>0.17460306236183529</v>
      </c>
      <c r="O18" s="36">
        <f>IFERROR(I18/H18,0)</f>
        <v>1.0637448290181923E-2</v>
      </c>
      <c r="P18" s="34">
        <f>D18*250</f>
        <v>525500</v>
      </c>
      <c r="Q18" s="37">
        <f>ABS(P18-B18)/B18</f>
        <v>1.6602611156390954</v>
      </c>
    </row>
    <row r="19" spans="1:17" ht="15" thickBot="1" x14ac:dyDescent="0.35">
      <c r="A19" s="39" t="s">
        <v>45</v>
      </c>
      <c r="B19" s="1">
        <v>130211</v>
      </c>
      <c r="C19" s="2"/>
      <c r="D19" s="1">
        <v>1326</v>
      </c>
      <c r="E19" s="2"/>
      <c r="F19" s="1">
        <v>78332</v>
      </c>
      <c r="G19" s="1">
        <v>50553</v>
      </c>
      <c r="H19" s="1">
        <v>44695</v>
      </c>
      <c r="I19" s="2">
        <v>455</v>
      </c>
      <c r="J19" s="1">
        <v>748261</v>
      </c>
      <c r="K19" s="1">
        <v>256842</v>
      </c>
      <c r="L19" s="1">
        <v>2913314</v>
      </c>
      <c r="M19" s="42"/>
      <c r="N19" s="35">
        <f>IFERROR(B19/J19,0)</f>
        <v>0.17401815676615512</v>
      </c>
      <c r="O19" s="36">
        <f>IFERROR(I19/H19,0)</f>
        <v>1.0180109631949883E-2</v>
      </c>
      <c r="P19" s="34">
        <f>D19*250</f>
        <v>331500</v>
      </c>
      <c r="Q19" s="37">
        <f>ABS(P19-B19)/B19</f>
        <v>1.5458678606262144</v>
      </c>
    </row>
    <row r="20" spans="1:17" ht="15" thickBot="1" x14ac:dyDescent="0.35">
      <c r="A20" s="39" t="s">
        <v>38</v>
      </c>
      <c r="B20" s="1">
        <v>144753</v>
      </c>
      <c r="C20" s="2"/>
      <c r="D20" s="1">
        <v>1712</v>
      </c>
      <c r="E20" s="2"/>
      <c r="F20" s="1">
        <v>25058</v>
      </c>
      <c r="G20" s="1">
        <v>117983</v>
      </c>
      <c r="H20" s="1">
        <v>32400</v>
      </c>
      <c r="I20" s="2">
        <v>383</v>
      </c>
      <c r="J20" s="1">
        <v>2482404</v>
      </c>
      <c r="K20" s="1">
        <v>555637</v>
      </c>
      <c r="L20" s="1">
        <v>4467673</v>
      </c>
      <c r="M20" s="43"/>
      <c r="N20" s="35">
        <f>IFERROR(B20/J20,0)</f>
        <v>5.8311620509796151E-2</v>
      </c>
      <c r="O20" s="36">
        <f>IFERROR(I20/H20,0)</f>
        <v>1.1820987654320988E-2</v>
      </c>
      <c r="P20" s="34">
        <f>D20*250</f>
        <v>428000</v>
      </c>
      <c r="Q20" s="37">
        <f>ABS(P20-B20)/B20</f>
        <v>1.9567608270640333</v>
      </c>
    </row>
    <row r="21" spans="1:17" ht="15" thickBot="1" x14ac:dyDescent="0.35">
      <c r="A21" s="39" t="s">
        <v>14</v>
      </c>
      <c r="B21" s="1">
        <v>209914</v>
      </c>
      <c r="C21" s="2"/>
      <c r="D21" s="1">
        <v>6184</v>
      </c>
      <c r="E21" s="2"/>
      <c r="F21" s="1">
        <v>185960</v>
      </c>
      <c r="G21" s="1">
        <v>17770</v>
      </c>
      <c r="H21" s="1">
        <v>45155</v>
      </c>
      <c r="I21" s="1">
        <v>1330</v>
      </c>
      <c r="J21" s="1">
        <v>3156670</v>
      </c>
      <c r="K21" s="1">
        <v>679030</v>
      </c>
      <c r="L21" s="1">
        <v>4648794</v>
      </c>
      <c r="M21" s="42"/>
      <c r="N21" s="35">
        <f>IFERROR(B21/J21,0)</f>
        <v>6.6498557023699029E-2</v>
      </c>
      <c r="O21" s="36">
        <f>IFERROR(I21/H21,0)</f>
        <v>2.945410253571033E-2</v>
      </c>
      <c r="P21" s="34">
        <f>D21*250</f>
        <v>1546000</v>
      </c>
      <c r="Q21" s="37">
        <f>ABS(P21-B21)/B21</f>
        <v>6.364920872357251</v>
      </c>
    </row>
    <row r="22" spans="1:17" ht="15" thickBot="1" x14ac:dyDescent="0.35">
      <c r="A22" s="39" t="s">
        <v>39</v>
      </c>
      <c r="B22" s="1">
        <v>9519</v>
      </c>
      <c r="C22" s="2"/>
      <c r="D22" s="2">
        <v>170</v>
      </c>
      <c r="E22" s="2"/>
      <c r="F22" s="1">
        <v>7229</v>
      </c>
      <c r="G22" s="1">
        <v>2120</v>
      </c>
      <c r="H22" s="1">
        <v>7081</v>
      </c>
      <c r="I22" s="2">
        <v>126</v>
      </c>
      <c r="J22" s="1">
        <v>787840</v>
      </c>
      <c r="K22" s="1">
        <v>586098</v>
      </c>
      <c r="L22" s="1">
        <v>1344212</v>
      </c>
      <c r="M22" s="42"/>
      <c r="N22" s="35">
        <f>IFERROR(B22/J22,0)</f>
        <v>1.2082402518277822E-2</v>
      </c>
      <c r="O22" s="36">
        <f>IFERROR(I22/H22,0)</f>
        <v>1.7794096878971898E-2</v>
      </c>
      <c r="P22" s="34">
        <f>D22*250</f>
        <v>42500</v>
      </c>
      <c r="Q22" s="37">
        <f>ABS(P22-B22)/B22</f>
        <v>3.4647547011240678</v>
      </c>
    </row>
    <row r="23" spans="1:17" ht="15" thickBot="1" x14ac:dyDescent="0.35">
      <c r="A23" s="39" t="s">
        <v>26</v>
      </c>
      <c r="B23" s="1">
        <v>171823</v>
      </c>
      <c r="C23" s="2"/>
      <c r="D23" s="1">
        <v>4351</v>
      </c>
      <c r="E23" s="2"/>
      <c r="F23" s="1">
        <v>8421</v>
      </c>
      <c r="G23" s="1">
        <v>159051</v>
      </c>
      <c r="H23" s="1">
        <v>28421</v>
      </c>
      <c r="I23" s="2">
        <v>720</v>
      </c>
      <c r="J23" s="1">
        <v>3954107</v>
      </c>
      <c r="K23" s="1">
        <v>654038</v>
      </c>
      <c r="L23" s="1">
        <v>6045680</v>
      </c>
      <c r="M23" s="42"/>
      <c r="N23" s="35">
        <f>IFERROR(B23/J23,0)</f>
        <v>4.3454312187302974E-2</v>
      </c>
      <c r="O23" s="36">
        <f>IFERROR(I23/H23,0)</f>
        <v>2.5333380247000457E-2</v>
      </c>
      <c r="P23" s="34">
        <f>D23*250</f>
        <v>1087750</v>
      </c>
      <c r="Q23" s="37">
        <f>ABS(P23-B23)/B23</f>
        <v>5.3306425798641621</v>
      </c>
    </row>
    <row r="24" spans="1:17" ht="15" thickBot="1" x14ac:dyDescent="0.35">
      <c r="A24" s="39" t="s">
        <v>17</v>
      </c>
      <c r="B24" s="1">
        <v>195868</v>
      </c>
      <c r="C24" s="2"/>
      <c r="D24" s="1">
        <v>10407</v>
      </c>
      <c r="E24" s="2"/>
      <c r="F24" s="1">
        <v>151802</v>
      </c>
      <c r="G24" s="1">
        <v>33659</v>
      </c>
      <c r="H24" s="1">
        <v>28418</v>
      </c>
      <c r="I24" s="1">
        <v>1510</v>
      </c>
      <c r="J24" s="1">
        <v>7484835</v>
      </c>
      <c r="K24" s="1">
        <v>1085939</v>
      </c>
      <c r="L24" s="1">
        <v>6892503</v>
      </c>
      <c r="M24" s="42"/>
      <c r="N24" s="35">
        <f>IFERROR(B24/J24,0)</f>
        <v>2.616864633622518E-2</v>
      </c>
      <c r="O24" s="36">
        <f>IFERROR(I24/H24,0)</f>
        <v>5.3135336758392569E-2</v>
      </c>
      <c r="P24" s="34">
        <f>D24*250</f>
        <v>2601750</v>
      </c>
      <c r="Q24" s="37">
        <f>ABS(P24-B24)/B24</f>
        <v>12.283180509322605</v>
      </c>
    </row>
    <row r="25" spans="1:17" ht="15" thickBot="1" x14ac:dyDescent="0.35">
      <c r="A25" s="39" t="s">
        <v>11</v>
      </c>
      <c r="B25" s="1">
        <v>303058</v>
      </c>
      <c r="C25" s="2"/>
      <c r="D25" s="1">
        <v>8573</v>
      </c>
      <c r="E25" s="2"/>
      <c r="F25" s="1">
        <v>138862</v>
      </c>
      <c r="G25" s="1">
        <v>155623</v>
      </c>
      <c r="H25" s="1">
        <v>30346</v>
      </c>
      <c r="I25" s="2">
        <v>858</v>
      </c>
      <c r="J25" s="1">
        <v>6330672</v>
      </c>
      <c r="K25" s="1">
        <v>633900</v>
      </c>
      <c r="L25" s="1">
        <v>9986857</v>
      </c>
      <c r="M25" s="42"/>
      <c r="N25" s="35">
        <f>IFERROR(B25/J25,0)</f>
        <v>4.7871379215350285E-2</v>
      </c>
      <c r="O25" s="36">
        <f>IFERROR(I25/H25,0)</f>
        <v>2.8273907599024584E-2</v>
      </c>
      <c r="P25" s="34">
        <f>D25*250</f>
        <v>2143250</v>
      </c>
      <c r="Q25" s="37">
        <f>ABS(P25-B25)/B25</f>
        <v>6.0720786120148622</v>
      </c>
    </row>
    <row r="26" spans="1:17" ht="15" thickBot="1" x14ac:dyDescent="0.35">
      <c r="A26" s="39" t="s">
        <v>32</v>
      </c>
      <c r="B26" s="1">
        <v>242043</v>
      </c>
      <c r="C26" s="2"/>
      <c r="D26" s="1">
        <v>3066</v>
      </c>
      <c r="E26" s="2"/>
      <c r="F26" s="1">
        <v>193869</v>
      </c>
      <c r="G26" s="1">
        <v>45108</v>
      </c>
      <c r="H26" s="1">
        <v>42918</v>
      </c>
      <c r="I26" s="2">
        <v>544</v>
      </c>
      <c r="J26" s="1">
        <v>3543671</v>
      </c>
      <c r="K26" s="1">
        <v>628351</v>
      </c>
      <c r="L26" s="1">
        <v>5639632</v>
      </c>
      <c r="M26" s="42"/>
      <c r="N26" s="35">
        <f>IFERROR(B26/J26,0)</f>
        <v>6.8302898322107217E-2</v>
      </c>
      <c r="O26" s="36">
        <f>IFERROR(I26/H26,0)</f>
        <v>1.2675334358544201E-2</v>
      </c>
      <c r="P26" s="34">
        <f>D26*250</f>
        <v>766500</v>
      </c>
      <c r="Q26" s="37">
        <f>ABS(P26-B26)/B26</f>
        <v>2.1667926773341928</v>
      </c>
    </row>
    <row r="27" spans="1:17" ht="15" thickBot="1" x14ac:dyDescent="0.35">
      <c r="A27" s="39" t="s">
        <v>30</v>
      </c>
      <c r="B27" s="1">
        <v>137396</v>
      </c>
      <c r="C27" s="2"/>
      <c r="D27" s="1">
        <v>3601</v>
      </c>
      <c r="E27" s="2"/>
      <c r="F27" s="1">
        <v>116683</v>
      </c>
      <c r="G27" s="1">
        <v>17112</v>
      </c>
      <c r="H27" s="1">
        <v>46166</v>
      </c>
      <c r="I27" s="1">
        <v>1210</v>
      </c>
      <c r="J27" s="1">
        <v>1213935</v>
      </c>
      <c r="K27" s="1">
        <v>407888</v>
      </c>
      <c r="L27" s="1">
        <v>2976149</v>
      </c>
      <c r="M27" s="42"/>
      <c r="N27" s="35">
        <f>IFERROR(B27/J27,0)</f>
        <v>0.11318233678079963</v>
      </c>
      <c r="O27" s="36">
        <f>IFERROR(I27/H27,0)</f>
        <v>2.620976476194602E-2</v>
      </c>
      <c r="P27" s="34">
        <f>D27*250</f>
        <v>900250</v>
      </c>
      <c r="Q27" s="37">
        <f>ABS(P27-B27)/B27</f>
        <v>5.5522285947189145</v>
      </c>
    </row>
    <row r="28" spans="1:17" ht="15" thickBot="1" x14ac:dyDescent="0.35">
      <c r="A28" s="39" t="s">
        <v>35</v>
      </c>
      <c r="B28" s="1">
        <v>267244</v>
      </c>
      <c r="C28" s="2"/>
      <c r="D28" s="1">
        <v>3641</v>
      </c>
      <c r="E28" s="2"/>
      <c r="F28" s="1">
        <v>70844</v>
      </c>
      <c r="G28" s="1">
        <v>192759</v>
      </c>
      <c r="H28" s="1">
        <v>43543</v>
      </c>
      <c r="I28" s="2">
        <v>593</v>
      </c>
      <c r="J28" s="1">
        <v>3025032</v>
      </c>
      <c r="K28" s="1">
        <v>492883</v>
      </c>
      <c r="L28" s="1">
        <v>6137428</v>
      </c>
      <c r="M28" s="42"/>
      <c r="N28" s="35">
        <f>IFERROR(B28/J28,0)</f>
        <v>8.8344189416839233E-2</v>
      </c>
      <c r="O28" s="36">
        <f>IFERROR(I28/H28,0)</f>
        <v>1.3618721723353926E-2</v>
      </c>
      <c r="P28" s="34">
        <f>D28*250</f>
        <v>910250</v>
      </c>
      <c r="Q28" s="37">
        <f>ABS(P28-B28)/B28</f>
        <v>2.4060633727978926</v>
      </c>
    </row>
    <row r="29" spans="1:17" ht="15" thickBot="1" x14ac:dyDescent="0.35">
      <c r="A29" s="39" t="s">
        <v>51</v>
      </c>
      <c r="B29" s="1">
        <v>50582</v>
      </c>
      <c r="C29" s="2"/>
      <c r="D29" s="2">
        <v>561</v>
      </c>
      <c r="E29" s="2"/>
      <c r="F29" s="1">
        <v>30400</v>
      </c>
      <c r="G29" s="1">
        <v>19621</v>
      </c>
      <c r="H29" s="1">
        <v>47327</v>
      </c>
      <c r="I29" s="2">
        <v>525</v>
      </c>
      <c r="J29" s="1">
        <v>591406</v>
      </c>
      <c r="K29" s="1">
        <v>553348</v>
      </c>
      <c r="L29" s="1">
        <v>1068778</v>
      </c>
      <c r="M29" s="42"/>
      <c r="N29" s="35">
        <f>IFERROR(B29/J29,0)</f>
        <v>8.5528384899713567E-2</v>
      </c>
      <c r="O29" s="36">
        <f>IFERROR(I29/H29,0)</f>
        <v>1.1093033574914953E-2</v>
      </c>
      <c r="P29" s="34">
        <f>D29*250</f>
        <v>140250</v>
      </c>
      <c r="Q29" s="37">
        <f>ABS(P29-B29)/B29</f>
        <v>1.7727254754655806</v>
      </c>
    </row>
    <row r="30" spans="1:17" ht="15" thickBot="1" x14ac:dyDescent="0.35">
      <c r="A30" s="39" t="s">
        <v>50</v>
      </c>
      <c r="B30" s="1">
        <v>103805</v>
      </c>
      <c r="C30" s="2"/>
      <c r="D30" s="2">
        <v>816</v>
      </c>
      <c r="E30" s="2"/>
      <c r="F30" s="1">
        <v>54604</v>
      </c>
      <c r="G30" s="1">
        <v>48385</v>
      </c>
      <c r="H30" s="1">
        <v>53662</v>
      </c>
      <c r="I30" s="2">
        <v>422</v>
      </c>
      <c r="J30" s="1">
        <v>679313</v>
      </c>
      <c r="K30" s="1">
        <v>351174</v>
      </c>
      <c r="L30" s="1">
        <v>1934408</v>
      </c>
      <c r="M30" s="42"/>
      <c r="N30" s="35">
        <f>IFERROR(B30/J30,0)</f>
        <v>0.15280879358999461</v>
      </c>
      <c r="O30" s="36">
        <f>IFERROR(I30/H30,0)</f>
        <v>7.8640378666467899E-3</v>
      </c>
      <c r="P30" s="34">
        <f>D30*250</f>
        <v>204000</v>
      </c>
      <c r="Q30" s="37">
        <f>ABS(P30-B30)/B30</f>
        <v>0.96522325514185248</v>
      </c>
    </row>
    <row r="31" spans="1:17" ht="15" thickBot="1" x14ac:dyDescent="0.35">
      <c r="A31" s="39" t="s">
        <v>31</v>
      </c>
      <c r="B31" s="1">
        <v>125459</v>
      </c>
      <c r="C31" s="2"/>
      <c r="D31" s="1">
        <v>1947</v>
      </c>
      <c r="E31" s="2"/>
      <c r="F31" s="1">
        <v>77904</v>
      </c>
      <c r="G31" s="1">
        <v>45608</v>
      </c>
      <c r="H31" s="1">
        <v>40731</v>
      </c>
      <c r="I31" s="2">
        <v>632</v>
      </c>
      <c r="J31" s="1">
        <v>1454741</v>
      </c>
      <c r="K31" s="1">
        <v>472295</v>
      </c>
      <c r="L31" s="1">
        <v>3080156</v>
      </c>
      <c r="M31" s="42"/>
      <c r="N31" s="35">
        <f>IFERROR(B31/J31,0)</f>
        <v>8.6241468412590283E-2</v>
      </c>
      <c r="O31" s="36">
        <f>IFERROR(I31/H31,0)</f>
        <v>1.551643711178218E-2</v>
      </c>
      <c r="P31" s="34">
        <f>D31*250</f>
        <v>486750</v>
      </c>
      <c r="Q31" s="37">
        <f>ABS(P31-B31)/B31</f>
        <v>2.8797535449828229</v>
      </c>
    </row>
    <row r="32" spans="1:17" ht="15" thickBot="1" x14ac:dyDescent="0.35">
      <c r="A32" s="39" t="s">
        <v>42</v>
      </c>
      <c r="B32" s="1">
        <v>15749</v>
      </c>
      <c r="C32" s="2"/>
      <c r="D32" s="2">
        <v>504</v>
      </c>
      <c r="E32" s="2"/>
      <c r="F32" s="1">
        <v>11478</v>
      </c>
      <c r="G32" s="1">
        <v>3767</v>
      </c>
      <c r="H32" s="1">
        <v>11583</v>
      </c>
      <c r="I32" s="2">
        <v>371</v>
      </c>
      <c r="J32" s="1">
        <v>729146</v>
      </c>
      <c r="K32" s="1">
        <v>536251</v>
      </c>
      <c r="L32" s="1">
        <v>1359711</v>
      </c>
      <c r="M32" s="42"/>
      <c r="N32" s="35">
        <f>IFERROR(B32/J32,0)</f>
        <v>2.1599240755623701E-2</v>
      </c>
      <c r="O32" s="36">
        <f>IFERROR(I32/H32,0)</f>
        <v>3.2029698696365363E-2</v>
      </c>
      <c r="P32" s="34">
        <f>D32*250</f>
        <v>126000</v>
      </c>
      <c r="Q32" s="37">
        <f>ABS(P32-B32)/B32</f>
        <v>7.000507968759921</v>
      </c>
    </row>
    <row r="33" spans="1:17" ht="15" thickBot="1" x14ac:dyDescent="0.35">
      <c r="A33" s="39" t="s">
        <v>8</v>
      </c>
      <c r="B33" s="1">
        <v>295751</v>
      </c>
      <c r="C33" s="2"/>
      <c r="D33" s="1">
        <v>16782</v>
      </c>
      <c r="E33" s="2"/>
      <c r="F33" s="1">
        <v>189032</v>
      </c>
      <c r="G33" s="1">
        <v>89937</v>
      </c>
      <c r="H33" s="1">
        <v>33297</v>
      </c>
      <c r="I33" s="1">
        <v>1889</v>
      </c>
      <c r="J33" s="1">
        <v>5466148</v>
      </c>
      <c r="K33" s="1">
        <v>615405</v>
      </c>
      <c r="L33" s="1">
        <v>8882190</v>
      </c>
      <c r="M33" s="42"/>
      <c r="N33" s="35">
        <f>IFERROR(B33/J33,0)</f>
        <v>5.410592614762718E-2</v>
      </c>
      <c r="O33" s="36">
        <f>IFERROR(I33/H33,0)</f>
        <v>5.6731837703096373E-2</v>
      </c>
      <c r="P33" s="34">
        <f>D33*250</f>
        <v>4195500</v>
      </c>
      <c r="Q33" s="37">
        <f>ABS(P33-B33)/B33</f>
        <v>13.185919912358708</v>
      </c>
    </row>
    <row r="34" spans="1:17" ht="15" thickBot="1" x14ac:dyDescent="0.35">
      <c r="A34" s="39" t="s">
        <v>44</v>
      </c>
      <c r="B34" s="1">
        <v>70451</v>
      </c>
      <c r="C34" s="2"/>
      <c r="D34" s="1">
        <v>1290</v>
      </c>
      <c r="E34" s="2"/>
      <c r="F34" s="1">
        <v>26835</v>
      </c>
      <c r="G34" s="1">
        <v>42326</v>
      </c>
      <c r="H34" s="1">
        <v>33599</v>
      </c>
      <c r="I34" s="2">
        <v>615</v>
      </c>
      <c r="J34" s="1">
        <v>1409823</v>
      </c>
      <c r="K34" s="1">
        <v>672360</v>
      </c>
      <c r="L34" s="1">
        <v>2096829</v>
      </c>
      <c r="M34" s="42"/>
      <c r="N34" s="35">
        <f>IFERROR(B34/J34,0)</f>
        <v>4.9971521247702724E-2</v>
      </c>
      <c r="O34" s="36">
        <f>IFERROR(I34/H34,0)</f>
        <v>1.8304116193934343E-2</v>
      </c>
      <c r="P34" s="34">
        <f>D34*250</f>
        <v>322500</v>
      </c>
      <c r="Q34" s="37">
        <f>ABS(P34-B34)/B34</f>
        <v>3.5776497139856072</v>
      </c>
    </row>
    <row r="35" spans="1:17" ht="15" thickBot="1" x14ac:dyDescent="0.35">
      <c r="A35" s="39" t="s">
        <v>7</v>
      </c>
      <c r="B35" s="1">
        <v>611988</v>
      </c>
      <c r="C35" s="2"/>
      <c r="D35" s="1">
        <v>34105</v>
      </c>
      <c r="E35" s="2"/>
      <c r="F35" s="1">
        <v>432421</v>
      </c>
      <c r="G35" s="1">
        <v>145462</v>
      </c>
      <c r="H35" s="1">
        <v>31459</v>
      </c>
      <c r="I35" s="1">
        <v>1753</v>
      </c>
      <c r="J35" s="1">
        <v>17191129</v>
      </c>
      <c r="K35" s="1">
        <v>883701</v>
      </c>
      <c r="L35" s="1">
        <v>19453561</v>
      </c>
      <c r="M35" s="42"/>
      <c r="N35" s="35">
        <f>IFERROR(B35/J35,0)</f>
        <v>3.5599058095602681E-2</v>
      </c>
      <c r="O35" s="36">
        <f>IFERROR(I35/H35,0)</f>
        <v>5.5723322419657328E-2</v>
      </c>
      <c r="P35" s="34">
        <f>D35*250</f>
        <v>8526250</v>
      </c>
      <c r="Q35" s="37">
        <f>ABS(P35-B35)/B35</f>
        <v>12.932054223285425</v>
      </c>
    </row>
    <row r="36" spans="1:17" ht="15" thickBot="1" x14ac:dyDescent="0.35">
      <c r="A36" s="39" t="s">
        <v>24</v>
      </c>
      <c r="B36" s="1">
        <v>320862</v>
      </c>
      <c r="C36" s="2"/>
      <c r="D36" s="1">
        <v>4898</v>
      </c>
      <c r="E36" s="2"/>
      <c r="F36" s="1">
        <v>276132</v>
      </c>
      <c r="G36" s="1">
        <v>39832</v>
      </c>
      <c r="H36" s="1">
        <v>30593</v>
      </c>
      <c r="I36" s="2">
        <v>467</v>
      </c>
      <c r="J36" s="1">
        <v>4715093</v>
      </c>
      <c r="K36" s="1">
        <v>449567</v>
      </c>
      <c r="L36" s="1">
        <v>10488084</v>
      </c>
      <c r="M36" s="42"/>
      <c r="N36" s="35">
        <f>IFERROR(B36/J36,0)</f>
        <v>6.8049983319523069E-2</v>
      </c>
      <c r="O36" s="36">
        <f>IFERROR(I36/H36,0)</f>
        <v>1.5264929885921616E-2</v>
      </c>
      <c r="P36" s="34">
        <f>D36*250</f>
        <v>1224500</v>
      </c>
      <c r="Q36" s="37">
        <f>ABS(P36-B36)/B36</f>
        <v>2.8162823893137858</v>
      </c>
    </row>
    <row r="37" spans="1:17" ht="15" thickBot="1" x14ac:dyDescent="0.35">
      <c r="A37" s="39" t="s">
        <v>53</v>
      </c>
      <c r="B37" s="1">
        <v>67230</v>
      </c>
      <c r="C37" s="2"/>
      <c r="D37" s="2">
        <v>785</v>
      </c>
      <c r="E37" s="2"/>
      <c r="F37" s="1">
        <v>56468</v>
      </c>
      <c r="G37" s="1">
        <v>9977</v>
      </c>
      <c r="H37" s="1">
        <v>88221</v>
      </c>
      <c r="I37" s="1">
        <v>1030</v>
      </c>
      <c r="J37" s="1">
        <v>328910</v>
      </c>
      <c r="K37" s="1">
        <v>431605</v>
      </c>
      <c r="L37" s="1">
        <v>762062</v>
      </c>
      <c r="M37" s="42"/>
      <c r="N37" s="35">
        <f>IFERROR(B37/J37,0)</f>
        <v>0.20440242011492504</v>
      </c>
      <c r="O37" s="36">
        <f>IFERROR(I37/H37,0)</f>
        <v>1.167522471973793E-2</v>
      </c>
      <c r="P37" s="34">
        <f>D37*250</f>
        <v>196250</v>
      </c>
      <c r="Q37" s="37">
        <f>ABS(P37-B37)/B37</f>
        <v>1.9190837423769151</v>
      </c>
    </row>
    <row r="38" spans="1:17" ht="15" thickBot="1" x14ac:dyDescent="0.35">
      <c r="A38" s="39" t="s">
        <v>21</v>
      </c>
      <c r="B38" s="1">
        <v>318828</v>
      </c>
      <c r="C38" s="2"/>
      <c r="D38" s="1">
        <v>5827</v>
      </c>
      <c r="E38" s="2"/>
      <c r="F38" s="1">
        <v>212713</v>
      </c>
      <c r="G38" s="1">
        <v>100288</v>
      </c>
      <c r="H38" s="1">
        <v>27276</v>
      </c>
      <c r="I38" s="2">
        <v>498</v>
      </c>
      <c r="J38" s="1">
        <v>5370905</v>
      </c>
      <c r="K38" s="1">
        <v>459480</v>
      </c>
      <c r="L38" s="1">
        <v>11689100</v>
      </c>
      <c r="M38" s="42"/>
      <c r="N38" s="35">
        <f>IFERROR(B38/J38,0)</f>
        <v>5.9362062818091178E-2</v>
      </c>
      <c r="O38" s="36">
        <f>IFERROR(I38/H38,0)</f>
        <v>1.8257809062912449E-2</v>
      </c>
      <c r="P38" s="34">
        <f>D38*250</f>
        <v>1456750</v>
      </c>
      <c r="Q38" s="37">
        <f>ABS(P38-B38)/B38</f>
        <v>3.5690779981682912</v>
      </c>
    </row>
    <row r="39" spans="1:17" ht="15" thickBot="1" x14ac:dyDescent="0.35">
      <c r="A39" s="39" t="s">
        <v>46</v>
      </c>
      <c r="B39" s="1">
        <v>161425</v>
      </c>
      <c r="C39" s="2"/>
      <c r="D39" s="1">
        <v>1570</v>
      </c>
      <c r="E39" s="2"/>
      <c r="F39" s="1">
        <v>130032</v>
      </c>
      <c r="G39" s="1">
        <v>29823</v>
      </c>
      <c r="H39" s="1">
        <v>40795</v>
      </c>
      <c r="I39" s="2">
        <v>397</v>
      </c>
      <c r="J39" s="1">
        <v>1902220</v>
      </c>
      <c r="K39" s="1">
        <v>480726</v>
      </c>
      <c r="L39" s="1">
        <v>3956971</v>
      </c>
      <c r="M39" s="42"/>
      <c r="N39" s="35">
        <f>IFERROR(B39/J39,0)</f>
        <v>8.4861372501603388E-2</v>
      </c>
      <c r="O39" s="36">
        <f>IFERROR(I39/H39,0)</f>
        <v>9.73158475303346E-3</v>
      </c>
      <c r="P39" s="34">
        <f>D39*250</f>
        <v>392500</v>
      </c>
      <c r="Q39" s="37">
        <f>ABS(P39-B39)/B39</f>
        <v>1.4314697227814774</v>
      </c>
    </row>
    <row r="40" spans="1:17" ht="15" thickBot="1" x14ac:dyDescent="0.35">
      <c r="A40" s="39" t="s">
        <v>37</v>
      </c>
      <c r="B40" s="1">
        <v>59669</v>
      </c>
      <c r="C40" s="2"/>
      <c r="D40" s="2">
        <v>788</v>
      </c>
      <c r="E40" s="2"/>
      <c r="F40" s="2" t="s">
        <v>104</v>
      </c>
      <c r="G40" s="2" t="s">
        <v>104</v>
      </c>
      <c r="H40" s="1">
        <v>14147</v>
      </c>
      <c r="I40" s="2">
        <v>187</v>
      </c>
      <c r="J40" s="1">
        <v>973924</v>
      </c>
      <c r="K40" s="1">
        <v>230912</v>
      </c>
      <c r="L40" s="1">
        <v>4217737</v>
      </c>
      <c r="M40" s="42"/>
      <c r="N40" s="35">
        <f>IFERROR(B40/J40,0)</f>
        <v>6.1266587536604501E-2</v>
      </c>
      <c r="O40" s="36">
        <f>IFERROR(I40/H40,0)</f>
        <v>1.321835018025023E-2</v>
      </c>
      <c r="P40" s="34">
        <f>D40*250</f>
        <v>197000</v>
      </c>
      <c r="Q40" s="37">
        <f>ABS(P40-B40)/B40</f>
        <v>2.3015468668823007</v>
      </c>
    </row>
    <row r="41" spans="1:17" ht="15" thickBot="1" x14ac:dyDescent="0.35">
      <c r="A41" s="39" t="s">
        <v>19</v>
      </c>
      <c r="B41" s="1">
        <v>287464</v>
      </c>
      <c r="C41" s="2"/>
      <c r="D41" s="1">
        <v>9558</v>
      </c>
      <c r="E41" s="2"/>
      <c r="F41" s="1">
        <v>186022</v>
      </c>
      <c r="G41" s="1">
        <v>91884</v>
      </c>
      <c r="H41" s="1">
        <v>22455</v>
      </c>
      <c r="I41" s="2">
        <v>747</v>
      </c>
      <c r="J41" s="1">
        <v>3229247</v>
      </c>
      <c r="K41" s="1">
        <v>252246</v>
      </c>
      <c r="L41" s="1">
        <v>12801989</v>
      </c>
      <c r="M41" s="42"/>
      <c r="N41" s="35">
        <f>IFERROR(B41/J41,0)</f>
        <v>8.9018895117035021E-2</v>
      </c>
      <c r="O41" s="36">
        <f>IFERROR(I41/H41,0)</f>
        <v>3.3266533066132267E-2</v>
      </c>
      <c r="P41" s="34">
        <f>D41*250</f>
        <v>2389500</v>
      </c>
      <c r="Q41" s="37">
        <f>ABS(P41-B41)/B41</f>
        <v>7.312345198007403</v>
      </c>
    </row>
    <row r="42" spans="1:17" ht="13.5" thickBot="1" x14ac:dyDescent="0.35">
      <c r="A42" s="40" t="s">
        <v>65</v>
      </c>
      <c r="B42" s="1">
        <v>81050</v>
      </c>
      <c r="C42" s="2"/>
      <c r="D42" s="2">
        <v>971</v>
      </c>
      <c r="E42" s="2"/>
      <c r="F42" s="1">
        <v>36675</v>
      </c>
      <c r="G42" s="1">
        <v>43404</v>
      </c>
      <c r="H42" s="1">
        <v>23930</v>
      </c>
      <c r="I42" s="2">
        <v>287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0.1746492469934687</v>
      </c>
      <c r="O42" s="36">
        <f>IFERROR(I42/H42,0)</f>
        <v>1.1993313832010029E-2</v>
      </c>
      <c r="P42" s="34">
        <f>D42*250</f>
        <v>242750</v>
      </c>
      <c r="Q42" s="37">
        <f>ABS(P42-B42)/B42</f>
        <v>1.9950647748303516</v>
      </c>
    </row>
    <row r="43" spans="1:17" ht="15" thickBot="1" x14ac:dyDescent="0.35">
      <c r="A43" s="39" t="s">
        <v>40</v>
      </c>
      <c r="B43" s="1">
        <v>45911</v>
      </c>
      <c r="C43" s="2"/>
      <c r="D43" s="1">
        <v>1284</v>
      </c>
      <c r="E43" s="2"/>
      <c r="F43" s="1">
        <v>3233</v>
      </c>
      <c r="G43" s="1">
        <v>41394</v>
      </c>
      <c r="H43" s="1">
        <v>43338</v>
      </c>
      <c r="I43" s="1">
        <v>1212</v>
      </c>
      <c r="J43" s="1">
        <v>1384565</v>
      </c>
      <c r="K43" s="1">
        <v>1306981</v>
      </c>
      <c r="L43" s="1">
        <v>1059361</v>
      </c>
      <c r="M43" s="42"/>
      <c r="N43" s="35">
        <f>IFERROR(B43/J43,0)</f>
        <v>3.3159151069108349E-2</v>
      </c>
      <c r="O43" s="36">
        <f>IFERROR(I43/H43,0)</f>
        <v>2.79662190225668E-2</v>
      </c>
      <c r="P43" s="34">
        <f>D43*250</f>
        <v>321000</v>
      </c>
      <c r="Q43" s="37">
        <f>ABS(P43-B43)/B43</f>
        <v>5.9917884602818496</v>
      </c>
    </row>
    <row r="44" spans="1:17" ht="15" thickBot="1" x14ac:dyDescent="0.35">
      <c r="A44" s="39" t="s">
        <v>25</v>
      </c>
      <c r="B44" s="1">
        <v>199447</v>
      </c>
      <c r="C44" s="2"/>
      <c r="D44" s="1">
        <v>4182</v>
      </c>
      <c r="E44" s="2"/>
      <c r="F44" s="1">
        <v>103997</v>
      </c>
      <c r="G44" s="1">
        <v>91268</v>
      </c>
      <c r="H44" s="1">
        <v>38737</v>
      </c>
      <c r="I44" s="2">
        <v>812</v>
      </c>
      <c r="J44" s="1">
        <v>2392558</v>
      </c>
      <c r="K44" s="1">
        <v>464690</v>
      </c>
      <c r="L44" s="1">
        <v>5148714</v>
      </c>
      <c r="M44" s="42"/>
      <c r="N44" s="35">
        <f>IFERROR(B44/J44,0)</f>
        <v>8.3361406494638787E-2</v>
      </c>
      <c r="O44" s="36">
        <f>IFERROR(I44/H44,0)</f>
        <v>2.0961871079329841E-2</v>
      </c>
      <c r="P44" s="34">
        <f>D44*250</f>
        <v>1045500</v>
      </c>
      <c r="Q44" s="37">
        <f>ABS(P44-B44)/B44</f>
        <v>4.2419941137244477</v>
      </c>
    </row>
    <row r="45" spans="1:17" ht="15" thickBot="1" x14ac:dyDescent="0.35">
      <c r="A45" s="39" t="s">
        <v>54</v>
      </c>
      <c r="B45" s="1">
        <v>68671</v>
      </c>
      <c r="C45" s="2"/>
      <c r="D45" s="2">
        <v>674</v>
      </c>
      <c r="E45" s="2"/>
      <c r="F45" s="1">
        <v>48757</v>
      </c>
      <c r="G45" s="1">
        <v>19240</v>
      </c>
      <c r="H45" s="1">
        <v>77624</v>
      </c>
      <c r="I45" s="2">
        <v>762</v>
      </c>
      <c r="J45" s="1">
        <v>300973</v>
      </c>
      <c r="K45" s="1">
        <v>340214</v>
      </c>
      <c r="L45" s="1">
        <v>884659</v>
      </c>
      <c r="M45" s="42"/>
      <c r="N45" s="35">
        <f>IFERROR(B45/J45,0)</f>
        <v>0.22816332362039118</v>
      </c>
      <c r="O45" s="36">
        <f>IFERROR(I45/H45,0)</f>
        <v>9.816551581984953E-3</v>
      </c>
      <c r="P45" s="34">
        <f>D45*250</f>
        <v>168500</v>
      </c>
      <c r="Q45" s="37">
        <f>ABS(P45-B45)/B45</f>
        <v>1.4537286481921043</v>
      </c>
    </row>
    <row r="46" spans="1:17" ht="15" thickBot="1" x14ac:dyDescent="0.35">
      <c r="A46" s="39" t="s">
        <v>20</v>
      </c>
      <c r="B46" s="1">
        <v>325201</v>
      </c>
      <c r="C46" s="2"/>
      <c r="D46" s="1">
        <v>4048</v>
      </c>
      <c r="E46" s="2"/>
      <c r="F46" s="1">
        <v>279931</v>
      </c>
      <c r="G46" s="1">
        <v>41222</v>
      </c>
      <c r="H46" s="1">
        <v>47619</v>
      </c>
      <c r="I46" s="2">
        <v>593</v>
      </c>
      <c r="J46" s="1">
        <v>4177684</v>
      </c>
      <c r="K46" s="1">
        <v>611741</v>
      </c>
      <c r="L46" s="1">
        <v>6829174</v>
      </c>
      <c r="M46" s="44"/>
      <c r="N46" s="28"/>
    </row>
    <row r="47" spans="1:17" ht="15" thickBot="1" x14ac:dyDescent="0.35">
      <c r="A47" s="39" t="s">
        <v>15</v>
      </c>
      <c r="B47" s="1">
        <v>1130292</v>
      </c>
      <c r="C47" s="2"/>
      <c r="D47" s="1">
        <v>20540</v>
      </c>
      <c r="E47" s="2"/>
      <c r="F47" s="1">
        <v>914259</v>
      </c>
      <c r="G47" s="1">
        <v>195493</v>
      </c>
      <c r="H47" s="1">
        <v>38981</v>
      </c>
      <c r="I47" s="2">
        <v>708</v>
      </c>
      <c r="J47" s="1">
        <v>10566709</v>
      </c>
      <c r="K47" s="1">
        <v>364421</v>
      </c>
      <c r="L47" s="1">
        <v>28995881</v>
      </c>
      <c r="M47" s="42"/>
      <c r="N47" s="35">
        <f>IFERROR(B47/J47,0)</f>
        <v>0.10696726861693645</v>
      </c>
      <c r="O47" s="36">
        <f>IFERROR(I47/H47,0)</f>
        <v>1.8162694646109642E-2</v>
      </c>
      <c r="P47" s="34">
        <f>D47*250</f>
        <v>5135000</v>
      </c>
      <c r="Q47" s="37">
        <f>ABS(P47-B47)/B47</f>
        <v>3.5430738251708407</v>
      </c>
    </row>
    <row r="48" spans="1:17" ht="13.5" thickBot="1" x14ac:dyDescent="0.35">
      <c r="A48" s="40" t="s">
        <v>66</v>
      </c>
      <c r="B48" s="1">
        <v>1469</v>
      </c>
      <c r="C48" s="2"/>
      <c r="D48" s="2">
        <v>23</v>
      </c>
      <c r="E48" s="2"/>
      <c r="F48" s="1">
        <v>1388</v>
      </c>
      <c r="G48" s="2">
        <v>58</v>
      </c>
      <c r="H48" s="2"/>
      <c r="I48" s="2"/>
      <c r="J48" s="1">
        <v>27017</v>
      </c>
      <c r="K48" s="2"/>
      <c r="L48" s="2"/>
      <c r="M48" s="42"/>
      <c r="N48" s="35">
        <f>IFERROR(B48/J48,0)</f>
        <v>5.4373172446977827E-2</v>
      </c>
      <c r="O48" s="36">
        <f>IFERROR(I48/H48,0)</f>
        <v>0</v>
      </c>
      <c r="P48" s="34">
        <f>D48*250</f>
        <v>5750</v>
      </c>
      <c r="Q48" s="37">
        <f>ABS(P48-B48)/B48</f>
        <v>2.9142273655547992</v>
      </c>
    </row>
    <row r="49" spans="1:17" ht="15" thickBot="1" x14ac:dyDescent="0.35">
      <c r="A49" s="39" t="s">
        <v>28</v>
      </c>
      <c r="B49" s="1">
        <v>162028</v>
      </c>
      <c r="C49" s="2"/>
      <c r="D49" s="2">
        <v>740</v>
      </c>
      <c r="E49" s="2"/>
      <c r="F49" s="1">
        <v>108182</v>
      </c>
      <c r="G49" s="1">
        <v>53106</v>
      </c>
      <c r="H49" s="1">
        <v>50540</v>
      </c>
      <c r="I49" s="2">
        <v>231</v>
      </c>
      <c r="J49" s="1">
        <v>1797413</v>
      </c>
      <c r="K49" s="1">
        <v>560648</v>
      </c>
      <c r="L49" s="1">
        <v>3205958</v>
      </c>
      <c r="M49" s="42"/>
      <c r="N49" s="35">
        <f>IFERROR(B49/J49,0)</f>
        <v>9.0145114116788966E-2</v>
      </c>
      <c r="O49" s="36">
        <f>IFERROR(I49/H49,0)</f>
        <v>4.5706371191135738E-3</v>
      </c>
      <c r="P49" s="34">
        <f>D49*250</f>
        <v>185000</v>
      </c>
      <c r="Q49" s="37">
        <f>ABS(P49-B49)/B49</f>
        <v>0.14177796430246625</v>
      </c>
    </row>
    <row r="50" spans="1:17" ht="15" thickBot="1" x14ac:dyDescent="0.35">
      <c r="A50" s="39" t="s">
        <v>48</v>
      </c>
      <c r="B50" s="1">
        <v>3161</v>
      </c>
      <c r="C50" s="2"/>
      <c r="D50" s="2">
        <v>60</v>
      </c>
      <c r="E50" s="2"/>
      <c r="F50" s="1">
        <v>2135</v>
      </c>
      <c r="G50" s="2">
        <v>966</v>
      </c>
      <c r="H50" s="1">
        <v>5066</v>
      </c>
      <c r="I50" s="2">
        <v>96</v>
      </c>
      <c r="J50" s="1">
        <v>202721</v>
      </c>
      <c r="K50" s="1">
        <v>324879</v>
      </c>
      <c r="L50" s="1">
        <v>623989</v>
      </c>
      <c r="M50" s="42"/>
      <c r="N50" s="35">
        <f>IFERROR(B50/J50,0)</f>
        <v>1.5592859151247281E-2</v>
      </c>
      <c r="O50" s="36">
        <f>IFERROR(I50/H50,0)</f>
        <v>1.8949861823924202E-2</v>
      </c>
      <c r="P50" s="34">
        <f>D50*250</f>
        <v>15000</v>
      </c>
      <c r="Q50" s="37">
        <f>ABS(P50-B50)/B50</f>
        <v>3.7453337551407784</v>
      </c>
    </row>
    <row r="51" spans="1:17" ht="15" thickBot="1" x14ac:dyDescent="0.35">
      <c r="A51" s="39" t="s">
        <v>29</v>
      </c>
      <c r="B51" s="1">
        <v>208833</v>
      </c>
      <c r="C51" s="2"/>
      <c r="D51" s="1">
        <v>3860</v>
      </c>
      <c r="E51" s="2"/>
      <c r="F51" s="1">
        <v>22594</v>
      </c>
      <c r="G51" s="1">
        <v>182379</v>
      </c>
      <c r="H51" s="1">
        <v>24466</v>
      </c>
      <c r="I51" s="2">
        <v>452</v>
      </c>
      <c r="J51" s="1">
        <v>3229178</v>
      </c>
      <c r="K51" s="1">
        <v>378322</v>
      </c>
      <c r="L51" s="1">
        <v>8535519</v>
      </c>
      <c r="M51" s="42"/>
      <c r="N51" s="35">
        <f>IFERROR(B51/J51,0)</f>
        <v>6.4670637543052759E-2</v>
      </c>
      <c r="O51" s="36">
        <f>IFERROR(I51/H51,0)</f>
        <v>1.8474617836998282E-2</v>
      </c>
      <c r="P51" s="34">
        <f>D51*250</f>
        <v>965000</v>
      </c>
      <c r="Q51" s="37">
        <f>ABS(P51-B51)/B51</f>
        <v>3.6209171922062127</v>
      </c>
    </row>
    <row r="52" spans="1:17" ht="15" thickBot="1" x14ac:dyDescent="0.35">
      <c r="A52" s="39" t="s">
        <v>9</v>
      </c>
      <c r="B52" s="1">
        <v>141132</v>
      </c>
      <c r="C52" s="2"/>
      <c r="D52" s="1">
        <v>2604</v>
      </c>
      <c r="E52" s="2"/>
      <c r="F52" s="1">
        <v>59421</v>
      </c>
      <c r="G52" s="1">
        <v>79107</v>
      </c>
      <c r="H52" s="1">
        <v>18534</v>
      </c>
      <c r="I52" s="2">
        <v>342</v>
      </c>
      <c r="J52" s="1">
        <v>2835472</v>
      </c>
      <c r="K52" s="1">
        <v>372359</v>
      </c>
      <c r="L52" s="1">
        <v>7614893</v>
      </c>
      <c r="M52" s="42"/>
      <c r="N52" s="35">
        <f>IFERROR(B52/J52,0)</f>
        <v>4.97737237398218E-2</v>
      </c>
      <c r="O52" s="36">
        <f>IFERROR(I52/H52,0)</f>
        <v>1.8452573648429914E-2</v>
      </c>
      <c r="P52" s="34">
        <f>D52*250</f>
        <v>651000</v>
      </c>
      <c r="Q52" s="37">
        <f>ABS(P52-B52)/B52</f>
        <v>3.6127030014454555</v>
      </c>
    </row>
    <row r="53" spans="1:17" ht="15" thickBot="1" x14ac:dyDescent="0.35">
      <c r="A53" s="39" t="s">
        <v>56</v>
      </c>
      <c r="B53" s="1">
        <v>36277</v>
      </c>
      <c r="C53" s="2"/>
      <c r="D53" s="2">
        <v>612</v>
      </c>
      <c r="E53" s="2"/>
      <c r="F53" s="1">
        <v>24493</v>
      </c>
      <c r="G53" s="1">
        <v>11172</v>
      </c>
      <c r="H53" s="1">
        <v>20242</v>
      </c>
      <c r="I53" s="2">
        <v>341</v>
      </c>
      <c r="J53" s="1">
        <v>955928</v>
      </c>
      <c r="K53" s="1">
        <v>533398</v>
      </c>
      <c r="L53" s="1">
        <v>1792147</v>
      </c>
      <c r="M53" s="42"/>
      <c r="N53" s="35">
        <f>IFERROR(B53/J53,0)</f>
        <v>3.7949510841820723E-2</v>
      </c>
      <c r="O53" s="36">
        <f>IFERROR(I53/H53,0)</f>
        <v>1.6846161446497383E-2</v>
      </c>
      <c r="P53" s="34">
        <f>D53*250</f>
        <v>153000</v>
      </c>
      <c r="Q53" s="37">
        <f>ABS(P53-B53)/B53</f>
        <v>3.2175483088458252</v>
      </c>
    </row>
    <row r="54" spans="1:17" ht="15" thickBot="1" x14ac:dyDescent="0.35">
      <c r="A54" s="39" t="s">
        <v>22</v>
      </c>
      <c r="B54" s="1">
        <v>331837</v>
      </c>
      <c r="C54" s="2"/>
      <c r="D54" s="1">
        <v>2793</v>
      </c>
      <c r="E54" s="2"/>
      <c r="F54" s="1">
        <v>254365</v>
      </c>
      <c r="G54" s="1">
        <v>74679</v>
      </c>
      <c r="H54" s="1">
        <v>56993</v>
      </c>
      <c r="I54" s="2">
        <v>480</v>
      </c>
      <c r="J54" s="1">
        <v>2368778</v>
      </c>
      <c r="K54" s="1">
        <v>406836</v>
      </c>
      <c r="L54" s="1">
        <v>5822434</v>
      </c>
      <c r="M54" s="42"/>
      <c r="N54" s="35">
        <f>IFERROR(B54/J54,0)</f>
        <v>0.14008784276111988</v>
      </c>
      <c r="O54" s="36">
        <f>IFERROR(I54/H54,0)</f>
        <v>8.4220869229554504E-3</v>
      </c>
      <c r="P54" s="34">
        <f>D54*250</f>
        <v>698250</v>
      </c>
      <c r="Q54" s="37">
        <f>ABS(P54-B54)/B54</f>
        <v>1.1041957346528566</v>
      </c>
    </row>
    <row r="55" spans="1:17" ht="15" thickBot="1" x14ac:dyDescent="0.35">
      <c r="A55" s="46" t="s">
        <v>55</v>
      </c>
      <c r="B55" s="29">
        <v>25275</v>
      </c>
      <c r="C55" s="13"/>
      <c r="D55" s="13">
        <v>155</v>
      </c>
      <c r="E55" s="13"/>
      <c r="F55" s="29">
        <v>13752</v>
      </c>
      <c r="G55" s="29">
        <v>11368</v>
      </c>
      <c r="H55" s="29">
        <v>43671</v>
      </c>
      <c r="I55" s="13">
        <v>268</v>
      </c>
      <c r="J55" s="29">
        <v>342393</v>
      </c>
      <c r="K55" s="29">
        <v>591599</v>
      </c>
      <c r="L55" s="29">
        <v>578759</v>
      </c>
      <c r="M55" s="42"/>
      <c r="N55" s="35">
        <f>IFERROR(B55/J55,0)</f>
        <v>7.3818682040812753E-2</v>
      </c>
      <c r="O55" s="36">
        <f>IFERROR(I55/H55,0)</f>
        <v>6.1367955851709373E-3</v>
      </c>
      <c r="P55" s="34">
        <f>D55*250</f>
        <v>38750</v>
      </c>
      <c r="Q55" s="37">
        <f>ABS(P55-B55)/B55</f>
        <v>0.53313550939663701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79AF5893-DC55-43D1-B521-77873D69A321}"/>
    <hyperlink ref="A6" r:id="rId2" display="https://www.worldometers.info/coronavirus/usa/california/" xr:uid="{07FE826B-BC41-46CC-A014-9561E6B08429}"/>
    <hyperlink ref="A11" r:id="rId3" display="https://www.worldometers.info/coronavirus/usa/florida/" xr:uid="{682E2D77-6785-4670-ACE7-21538F409553}"/>
    <hyperlink ref="A35" r:id="rId4" display="https://www.worldometers.info/coronavirus/usa/new-york/" xr:uid="{B7B8E316-2F6D-4DD1-BECE-2F50833EE567}"/>
    <hyperlink ref="A16" r:id="rId5" display="https://www.worldometers.info/coronavirus/usa/illinois/" xr:uid="{3E4D33E0-0BF0-47DA-94B5-F67E3C4A411B}"/>
    <hyperlink ref="A12" r:id="rId6" display="https://www.worldometers.info/coronavirus/usa/georgia/" xr:uid="{5DD9A66C-01F4-414E-93AB-C752AF8419D4}"/>
    <hyperlink ref="A54" r:id="rId7" display="https://www.worldometers.info/coronavirus/usa/wisconsin/" xr:uid="{FF6FF1A3-8FFA-486F-83D5-EFE5343352B1}"/>
    <hyperlink ref="A46" r:id="rId8" display="https://www.worldometers.info/coronavirus/usa/tennessee/" xr:uid="{2B13F170-3484-48F3-962C-C5034B40BC1D}"/>
    <hyperlink ref="A36" r:id="rId9" display="https://www.worldometers.info/coronavirus/usa/north-carolina/" xr:uid="{DC5393F8-1CEB-4B41-AF24-961BF018DBF1}"/>
    <hyperlink ref="A38" r:id="rId10" display="https://www.worldometers.info/coronavirus/usa/ohio/" xr:uid="{A17A0FF7-D941-4358-AA2C-F69E9DC7422E}"/>
    <hyperlink ref="A25" r:id="rId11" display="https://www.worldometers.info/coronavirus/usa/michigan/" xr:uid="{D735EEF8-4930-4C94-A8EF-3BD625C9BD68}"/>
    <hyperlink ref="A33" r:id="rId12" display="https://www.worldometers.info/coronavirus/usa/new-jersey/" xr:uid="{A02FB6F0-0513-435E-9E6B-B252225B32C0}"/>
    <hyperlink ref="A41" r:id="rId13" display="https://www.worldometers.info/coronavirus/usa/pennsylvania/" xr:uid="{B99A8714-90EA-4A93-BB45-510F8E5D097F}"/>
    <hyperlink ref="A4" r:id="rId14" display="https://www.worldometers.info/coronavirus/usa/arizona/" xr:uid="{298BB84B-B396-4C7C-B332-010C82EBD0C0}"/>
    <hyperlink ref="A17" r:id="rId15" display="https://www.worldometers.info/coronavirus/usa/indiana/" xr:uid="{12003D73-F1F5-4B44-9A6B-1F0F111376C6}"/>
    <hyperlink ref="A28" r:id="rId16" display="https://www.worldometers.info/coronavirus/usa/missouri/" xr:uid="{BF4565ED-E885-4C62-A017-AA3019784D13}"/>
    <hyperlink ref="A26" r:id="rId17" display="https://www.worldometers.info/coronavirus/usa/minnesota/" xr:uid="{3AEFA5DD-7CB2-4C97-9B5D-674D52FA1F52}"/>
    <hyperlink ref="A2" r:id="rId18" display="https://www.worldometers.info/coronavirus/usa/alabama/" xr:uid="{3DFA03F6-684F-4B36-9679-00121E2835B4}"/>
    <hyperlink ref="A21" r:id="rId19" display="https://www.worldometers.info/coronavirus/usa/louisiana/" xr:uid="{F2042DB3-FAD8-49A9-87AC-5131FCDE7EE5}"/>
    <hyperlink ref="A51" r:id="rId20" display="https://www.worldometers.info/coronavirus/usa/virginia/" xr:uid="{E6072FE9-B4D5-41F5-89EA-EA73945FA4D7}"/>
    <hyperlink ref="A44" r:id="rId21" display="https://www.worldometers.info/coronavirus/usa/south-carolina/" xr:uid="{DF4310AC-40D8-4CC5-8942-0255DA575101}"/>
    <hyperlink ref="A18" r:id="rId22" display="https://www.worldometers.info/coronavirus/usa/iowa/" xr:uid="{F4B92924-7387-4A04-893C-4A9D26FA09BC}"/>
    <hyperlink ref="A24" r:id="rId23" display="https://www.worldometers.info/coronavirus/usa/massachusetts/" xr:uid="{07C55A45-D526-46BC-9F25-127F2655E5E3}"/>
    <hyperlink ref="A7" r:id="rId24" display="https://www.worldometers.info/coronavirus/usa/colorado/" xr:uid="{8E444C32-AB1C-496B-B381-63DCA372DCFE}"/>
    <hyperlink ref="A23" r:id="rId25" display="https://www.worldometers.info/coronavirus/usa/maryland/" xr:uid="{DDB146D9-F820-4304-A5EA-D97B6CE51B6D}"/>
    <hyperlink ref="A49" r:id="rId26" display="https://www.worldometers.info/coronavirus/usa/utah/" xr:uid="{420DDC2D-88AB-4D50-A5C0-FC9183E4DAFB}"/>
    <hyperlink ref="A39" r:id="rId27" display="https://www.worldometers.info/coronavirus/usa/oklahoma/" xr:uid="{1A340B9D-5218-423E-9AAD-8A702ED1F5A2}"/>
    <hyperlink ref="A20" r:id="rId28" display="https://www.worldometers.info/coronavirus/usa/kentucky/" xr:uid="{2A51E76F-53AA-4D16-BD18-86A9FBEB2D10}"/>
    <hyperlink ref="A52" r:id="rId29" display="https://www.worldometers.info/coronavirus/usa/washington/" xr:uid="{D32135E6-5A24-4A4F-A28D-1982110D8AC7}"/>
    <hyperlink ref="A5" r:id="rId30" display="https://www.worldometers.info/coronavirus/usa/arkansas/" xr:uid="{A9C814A3-3085-4932-A44F-0BCD55E2B5CF}"/>
    <hyperlink ref="A27" r:id="rId31" display="https://www.worldometers.info/coronavirus/usa/mississippi/" xr:uid="{43A4D702-9141-43CB-AF5D-8E6F74D9AA1E}"/>
    <hyperlink ref="A19" r:id="rId32" display="https://www.worldometers.info/coronavirus/usa/kansas/" xr:uid="{95F2B10F-ED3A-4B9C-AC51-CFBE43D63584}"/>
    <hyperlink ref="A31" r:id="rId33" display="https://www.worldometers.info/coronavirus/usa/nevada/" xr:uid="{4883F49A-6EC3-4D40-9B3D-E4F4EE82BE41}"/>
    <hyperlink ref="A30" r:id="rId34" display="https://www.worldometers.info/coronavirus/usa/nebraska/" xr:uid="{34081E6E-607D-43D8-852C-9960C362252D}"/>
    <hyperlink ref="A8" r:id="rId35" display="https://www.worldometers.info/coronavirus/usa/connecticut/" xr:uid="{8BD1C1A1-14AC-4F04-91F8-4555D5A77FBC}"/>
    <hyperlink ref="A15" r:id="rId36" display="https://www.worldometers.info/coronavirus/usa/idaho/" xr:uid="{4DB3E7D3-D641-46D1-B068-45D1BE604655}"/>
    <hyperlink ref="A34" r:id="rId37" display="https://www.worldometers.info/coronavirus/usa/new-mexico/" xr:uid="{0C2B7C42-B7B8-4DC3-AD1D-29D336C95A87}"/>
    <hyperlink ref="A45" r:id="rId38" display="https://www.worldometers.info/coronavirus/usa/south-dakota/" xr:uid="{8A9EFCB9-90D9-4DD1-B9DD-701EDF9624DA}"/>
    <hyperlink ref="A37" r:id="rId39" display="https://www.worldometers.info/coronavirus/usa/north-dakota/" xr:uid="{1ED1F93B-4564-4CD5-A306-57A6EF6E0826}"/>
    <hyperlink ref="A40" r:id="rId40" display="https://www.worldometers.info/coronavirus/usa/oregon/" xr:uid="{8416094D-DEE1-4071-B02C-20EA2B9DE318}"/>
    <hyperlink ref="A29" r:id="rId41" display="https://www.worldometers.info/coronavirus/usa/montana/" xr:uid="{177AFD7A-0369-429E-8C7A-1785B6955517}"/>
    <hyperlink ref="A43" r:id="rId42" display="https://www.worldometers.info/coronavirus/usa/rhode-island/" xr:uid="{CEA4E0E1-9E6A-465C-8148-5ECAACCCDDDF}"/>
    <hyperlink ref="A53" r:id="rId43" display="https://www.worldometers.info/coronavirus/usa/west-virginia/" xr:uid="{CC332B29-76B9-4F32-A901-33B7FB29D7B4}"/>
    <hyperlink ref="A9" r:id="rId44" display="https://www.worldometers.info/coronavirus/usa/delaware/" xr:uid="{BBA41B1C-5E94-412C-BDDE-3B6DB258CFD3}"/>
    <hyperlink ref="A55" r:id="rId45" display="https://www.worldometers.info/coronavirus/usa/wyoming/" xr:uid="{7A1E8CD3-1F5E-4862-8E49-8A3C6703F8F4}"/>
    <hyperlink ref="A3" r:id="rId46" display="https://www.worldometers.info/coronavirus/usa/alaska/" xr:uid="{068998F0-3033-4553-95E6-12BC21B17C4E}"/>
    <hyperlink ref="A10" r:id="rId47" display="https://www.worldometers.info/coronavirus/usa/district-of-columbia/" xr:uid="{C19DF65C-93D5-485D-9AC3-6D5594DC8113}"/>
    <hyperlink ref="A14" r:id="rId48" display="https://www.worldometers.info/coronavirus/usa/hawaii/" xr:uid="{AEB97974-3F6C-49BF-8F52-7BC96B80812A}"/>
    <hyperlink ref="A32" r:id="rId49" display="https://www.worldometers.info/coronavirus/usa/new-hampshire/" xr:uid="{D190783D-2C38-44C1-8F80-48A1B2FC967F}"/>
    <hyperlink ref="A22" r:id="rId50" display="https://www.worldometers.info/coronavirus/usa/maine/" xr:uid="{2F81F0A5-BB82-43DC-8438-BDC365519E78}"/>
    <hyperlink ref="A50" r:id="rId51" display="https://www.worldometers.info/coronavirus/usa/vermont/" xr:uid="{654D9C2D-1770-40D3-8DBD-FD74D04AE43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3347</v>
      </c>
    </row>
    <row r="3" spans="1:2" ht="15" thickBot="1" x14ac:dyDescent="0.4">
      <c r="A3" s="39" t="s">
        <v>52</v>
      </c>
      <c r="B3" s="49">
        <v>100</v>
      </c>
    </row>
    <row r="4" spans="1:2" ht="15" thickBot="1" x14ac:dyDescent="0.4">
      <c r="A4" s="39" t="s">
        <v>33</v>
      </c>
      <c r="B4" s="49">
        <v>6365</v>
      </c>
    </row>
    <row r="5" spans="1:2" ht="15" thickBot="1" x14ac:dyDescent="0.4">
      <c r="A5" s="39" t="s">
        <v>34</v>
      </c>
      <c r="B5" s="49">
        <v>2275</v>
      </c>
    </row>
    <row r="6" spans="1:2" ht="15" thickBot="1" x14ac:dyDescent="0.4">
      <c r="A6" s="39" t="s">
        <v>10</v>
      </c>
      <c r="B6" s="49">
        <v>18469</v>
      </c>
    </row>
    <row r="7" spans="1:2" ht="15" thickBot="1" x14ac:dyDescent="0.4">
      <c r="A7" s="39" t="s">
        <v>18</v>
      </c>
      <c r="B7" s="49">
        <v>2651</v>
      </c>
    </row>
    <row r="8" spans="1:2" ht="15" thickBot="1" x14ac:dyDescent="0.4">
      <c r="A8" s="39" t="s">
        <v>23</v>
      </c>
      <c r="B8" s="49">
        <v>4784</v>
      </c>
    </row>
    <row r="9" spans="1:2" ht="15" thickBot="1" x14ac:dyDescent="0.4">
      <c r="A9" s="39" t="s">
        <v>43</v>
      </c>
      <c r="B9" s="49">
        <v>742</v>
      </c>
    </row>
    <row r="10" spans="1:2" ht="29.5" thickBot="1" x14ac:dyDescent="0.4">
      <c r="A10" s="39" t="s">
        <v>63</v>
      </c>
      <c r="B10" s="49">
        <v>665</v>
      </c>
    </row>
    <row r="11" spans="1:2" ht="15" thickBot="1" x14ac:dyDescent="0.4">
      <c r="A11" s="39" t="s">
        <v>13</v>
      </c>
      <c r="B11" s="49">
        <v>17734</v>
      </c>
    </row>
    <row r="12" spans="1:2" ht="15" thickBot="1" x14ac:dyDescent="0.4">
      <c r="A12" s="39" t="s">
        <v>16</v>
      </c>
      <c r="B12" s="49">
        <v>9065</v>
      </c>
    </row>
    <row r="13" spans="1:2" ht="15" thickBot="1" x14ac:dyDescent="0.4">
      <c r="A13" s="40" t="s">
        <v>64</v>
      </c>
      <c r="B13" s="49">
        <v>100</v>
      </c>
    </row>
    <row r="14" spans="1:2" ht="15" thickBot="1" x14ac:dyDescent="0.4">
      <c r="A14" s="39" t="s">
        <v>47</v>
      </c>
      <c r="B14" s="49">
        <v>223</v>
      </c>
    </row>
    <row r="15" spans="1:2" ht="15" thickBot="1" x14ac:dyDescent="0.4">
      <c r="A15" s="39" t="s">
        <v>49</v>
      </c>
      <c r="B15" s="49">
        <v>812</v>
      </c>
    </row>
    <row r="16" spans="1:2" ht="15" thickBot="1" x14ac:dyDescent="0.4">
      <c r="A16" s="39" t="s">
        <v>12</v>
      </c>
      <c r="B16" s="49">
        <v>11468</v>
      </c>
    </row>
    <row r="17" spans="1:2" ht="15" thickBot="1" x14ac:dyDescent="0.4">
      <c r="A17" s="39" t="s">
        <v>27</v>
      </c>
      <c r="B17" s="49">
        <v>5084</v>
      </c>
    </row>
    <row r="18" spans="1:2" ht="15" thickBot="1" x14ac:dyDescent="0.4">
      <c r="A18" s="39" t="s">
        <v>41</v>
      </c>
      <c r="B18" s="49">
        <v>2102</v>
      </c>
    </row>
    <row r="19" spans="1:2" ht="15" thickBot="1" x14ac:dyDescent="0.4">
      <c r="A19" s="39" t="s">
        <v>45</v>
      </c>
      <c r="B19" s="49">
        <v>1326</v>
      </c>
    </row>
    <row r="20" spans="1:2" ht="15" thickBot="1" x14ac:dyDescent="0.4">
      <c r="A20" s="39" t="s">
        <v>38</v>
      </c>
      <c r="B20" s="49">
        <v>1712</v>
      </c>
    </row>
    <row r="21" spans="1:2" ht="15" thickBot="1" x14ac:dyDescent="0.4">
      <c r="A21" s="39" t="s">
        <v>14</v>
      </c>
      <c r="B21" s="49">
        <v>6184</v>
      </c>
    </row>
    <row r="22" spans="1:2" ht="15" thickBot="1" x14ac:dyDescent="0.4">
      <c r="A22" s="39" t="s">
        <v>39</v>
      </c>
      <c r="B22" s="49">
        <v>170</v>
      </c>
    </row>
    <row r="23" spans="1:2" ht="15" thickBot="1" x14ac:dyDescent="0.4">
      <c r="A23" s="39" t="s">
        <v>26</v>
      </c>
      <c r="B23" s="49">
        <v>4351</v>
      </c>
    </row>
    <row r="24" spans="1:2" ht="15" thickBot="1" x14ac:dyDescent="0.4">
      <c r="A24" s="39" t="s">
        <v>17</v>
      </c>
      <c r="B24" s="49">
        <v>10407</v>
      </c>
    </row>
    <row r="25" spans="1:2" ht="15" thickBot="1" x14ac:dyDescent="0.4">
      <c r="A25" s="39" t="s">
        <v>11</v>
      </c>
      <c r="B25" s="49">
        <v>8573</v>
      </c>
    </row>
    <row r="26" spans="1:2" ht="15" thickBot="1" x14ac:dyDescent="0.4">
      <c r="A26" s="39" t="s">
        <v>32</v>
      </c>
      <c r="B26" s="49">
        <v>3066</v>
      </c>
    </row>
    <row r="27" spans="1:2" ht="15" thickBot="1" x14ac:dyDescent="0.4">
      <c r="A27" s="39" t="s">
        <v>30</v>
      </c>
      <c r="B27" s="49">
        <v>3601</v>
      </c>
    </row>
    <row r="28" spans="1:2" ht="15" thickBot="1" x14ac:dyDescent="0.4">
      <c r="A28" s="39" t="s">
        <v>35</v>
      </c>
      <c r="B28" s="49">
        <v>3641</v>
      </c>
    </row>
    <row r="29" spans="1:2" ht="15" thickBot="1" x14ac:dyDescent="0.4">
      <c r="A29" s="39" t="s">
        <v>51</v>
      </c>
      <c r="B29" s="49">
        <v>561</v>
      </c>
    </row>
    <row r="30" spans="1:2" ht="15" thickBot="1" x14ac:dyDescent="0.4">
      <c r="A30" s="39" t="s">
        <v>50</v>
      </c>
      <c r="B30" s="49">
        <v>816</v>
      </c>
    </row>
    <row r="31" spans="1:2" ht="15" thickBot="1" x14ac:dyDescent="0.4">
      <c r="A31" s="39" t="s">
        <v>31</v>
      </c>
      <c r="B31" s="49">
        <v>1947</v>
      </c>
    </row>
    <row r="32" spans="1:2" ht="29.5" thickBot="1" x14ac:dyDescent="0.4">
      <c r="A32" s="39" t="s">
        <v>42</v>
      </c>
      <c r="B32" s="49">
        <v>504</v>
      </c>
    </row>
    <row r="33" spans="1:2" ht="15" thickBot="1" x14ac:dyDescent="0.4">
      <c r="A33" s="39" t="s">
        <v>8</v>
      </c>
      <c r="B33" s="49">
        <v>16782</v>
      </c>
    </row>
    <row r="34" spans="1:2" ht="15" thickBot="1" x14ac:dyDescent="0.4">
      <c r="A34" s="39" t="s">
        <v>44</v>
      </c>
      <c r="B34" s="49">
        <v>1290</v>
      </c>
    </row>
    <row r="35" spans="1:2" ht="15" thickBot="1" x14ac:dyDescent="0.4">
      <c r="A35" s="39" t="s">
        <v>7</v>
      </c>
      <c r="B35" s="49">
        <v>34105</v>
      </c>
    </row>
    <row r="36" spans="1:2" ht="15" thickBot="1" x14ac:dyDescent="0.4">
      <c r="A36" s="39" t="s">
        <v>24</v>
      </c>
      <c r="B36" s="49">
        <v>4898</v>
      </c>
    </row>
    <row r="37" spans="1:2" ht="15" thickBot="1" x14ac:dyDescent="0.4">
      <c r="A37" s="39" t="s">
        <v>53</v>
      </c>
      <c r="B37" s="49">
        <v>785</v>
      </c>
    </row>
    <row r="38" spans="1:2" ht="15" thickBot="1" x14ac:dyDescent="0.4">
      <c r="A38" s="39" t="s">
        <v>21</v>
      </c>
      <c r="B38" s="49">
        <v>5827</v>
      </c>
    </row>
    <row r="39" spans="1:2" ht="15" thickBot="1" x14ac:dyDescent="0.4">
      <c r="A39" s="39" t="s">
        <v>46</v>
      </c>
      <c r="B39" s="49">
        <v>1570</v>
      </c>
    </row>
    <row r="40" spans="1:2" ht="15" thickBot="1" x14ac:dyDescent="0.4">
      <c r="A40" s="39" t="s">
        <v>37</v>
      </c>
      <c r="B40" s="49">
        <v>788</v>
      </c>
    </row>
    <row r="41" spans="1:2" ht="15" thickBot="1" x14ac:dyDescent="0.4">
      <c r="A41" s="39" t="s">
        <v>19</v>
      </c>
      <c r="B41" s="49">
        <v>9558</v>
      </c>
    </row>
    <row r="42" spans="1:2" ht="15" thickBot="1" x14ac:dyDescent="0.4">
      <c r="A42" s="40" t="s">
        <v>65</v>
      </c>
      <c r="B42" s="49">
        <v>971</v>
      </c>
    </row>
    <row r="43" spans="1:2" ht="15" thickBot="1" x14ac:dyDescent="0.4">
      <c r="A43" s="39" t="s">
        <v>40</v>
      </c>
      <c r="B43" s="49">
        <v>1284</v>
      </c>
    </row>
    <row r="44" spans="1:2" ht="15" thickBot="1" x14ac:dyDescent="0.4">
      <c r="A44" s="39" t="s">
        <v>25</v>
      </c>
      <c r="B44" s="49">
        <v>4182</v>
      </c>
    </row>
    <row r="45" spans="1:2" ht="15" thickBot="1" x14ac:dyDescent="0.4">
      <c r="A45" s="39" t="s">
        <v>54</v>
      </c>
      <c r="B45" s="49">
        <v>674</v>
      </c>
    </row>
    <row r="46" spans="1:2" ht="15" thickBot="1" x14ac:dyDescent="0.4">
      <c r="A46" s="39" t="s">
        <v>20</v>
      </c>
      <c r="B46" s="49">
        <v>4048</v>
      </c>
    </row>
    <row r="47" spans="1:2" ht="15" thickBot="1" x14ac:dyDescent="0.4">
      <c r="A47" s="39" t="s">
        <v>15</v>
      </c>
      <c r="B47" s="49">
        <v>20540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740</v>
      </c>
    </row>
    <row r="50" spans="1:2" ht="15" thickBot="1" x14ac:dyDescent="0.4">
      <c r="A50" s="39" t="s">
        <v>48</v>
      </c>
      <c r="B50" s="49">
        <v>60</v>
      </c>
    </row>
    <row r="51" spans="1:2" ht="15" thickBot="1" x14ac:dyDescent="0.4">
      <c r="A51" s="39" t="s">
        <v>29</v>
      </c>
      <c r="B51" s="49">
        <v>3860</v>
      </c>
    </row>
    <row r="52" spans="1:2" ht="15" thickBot="1" x14ac:dyDescent="0.4">
      <c r="A52" s="39" t="s">
        <v>9</v>
      </c>
      <c r="B52" s="49">
        <v>2604</v>
      </c>
    </row>
    <row r="53" spans="1:2" ht="15" thickBot="1" x14ac:dyDescent="0.4">
      <c r="A53" s="39" t="s">
        <v>56</v>
      </c>
      <c r="B53" s="49">
        <v>612</v>
      </c>
    </row>
    <row r="54" spans="1:2" ht="15" thickBot="1" x14ac:dyDescent="0.4">
      <c r="A54" s="39" t="s">
        <v>22</v>
      </c>
      <c r="B54" s="49">
        <v>2793</v>
      </c>
    </row>
    <row r="55" spans="1:2" ht="15" thickBot="1" x14ac:dyDescent="0.4">
      <c r="A55" s="46" t="s">
        <v>55</v>
      </c>
      <c r="B55" s="47">
        <v>155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D9D1547B-5358-4D3C-8791-20A3B3796B8E}"/>
    <hyperlink ref="A6" r:id="rId2" display="https://www.worldometers.info/coronavirus/usa/california/" xr:uid="{542157A0-5DD4-4903-B475-3C0BBB82496D}"/>
    <hyperlink ref="A11" r:id="rId3" display="https://www.worldometers.info/coronavirus/usa/florida/" xr:uid="{394DD093-AA9F-41DE-98AE-D00A6D7DCD35}"/>
    <hyperlink ref="A35" r:id="rId4" display="https://www.worldometers.info/coronavirus/usa/new-york/" xr:uid="{0DD1873B-0328-4C52-88FC-5FF141290163}"/>
    <hyperlink ref="A16" r:id="rId5" display="https://www.worldometers.info/coronavirus/usa/illinois/" xr:uid="{4801997D-78B6-401E-BCE3-53F3D5C3422E}"/>
    <hyperlink ref="A12" r:id="rId6" display="https://www.worldometers.info/coronavirus/usa/georgia/" xr:uid="{A526E7D1-EE56-4D0C-8A51-BA46CCB123CE}"/>
    <hyperlink ref="A54" r:id="rId7" display="https://www.worldometers.info/coronavirus/usa/wisconsin/" xr:uid="{68370236-744A-4F63-AA6E-30C8220BEA97}"/>
    <hyperlink ref="A46" r:id="rId8" display="https://www.worldometers.info/coronavirus/usa/tennessee/" xr:uid="{A04C78F9-EA01-4A69-8450-7523C74537DE}"/>
    <hyperlink ref="A36" r:id="rId9" display="https://www.worldometers.info/coronavirus/usa/north-carolina/" xr:uid="{E67050B0-A3E1-4D66-B199-00D4A0DB901F}"/>
    <hyperlink ref="A38" r:id="rId10" display="https://www.worldometers.info/coronavirus/usa/ohio/" xr:uid="{CD64EF85-03FF-414D-92AE-DBAF26A96C5B}"/>
    <hyperlink ref="A25" r:id="rId11" display="https://www.worldometers.info/coronavirus/usa/michigan/" xr:uid="{76C72883-2ADB-4A0D-820D-113898A35B09}"/>
    <hyperlink ref="A33" r:id="rId12" display="https://www.worldometers.info/coronavirus/usa/new-jersey/" xr:uid="{A4A35AE7-D316-4AC3-B1A4-F2336EA36C86}"/>
    <hyperlink ref="A41" r:id="rId13" display="https://www.worldometers.info/coronavirus/usa/pennsylvania/" xr:uid="{8E83E286-3A1D-4867-B589-A13BBB128714}"/>
    <hyperlink ref="A4" r:id="rId14" display="https://www.worldometers.info/coronavirus/usa/arizona/" xr:uid="{B1F1F16A-492B-4932-A297-8C0CA0AF829B}"/>
    <hyperlink ref="A17" r:id="rId15" display="https://www.worldometers.info/coronavirus/usa/indiana/" xr:uid="{BA076D78-0317-4583-97C7-A637E2F9FEBD}"/>
    <hyperlink ref="A28" r:id="rId16" display="https://www.worldometers.info/coronavirus/usa/missouri/" xr:uid="{22407412-2B7C-400C-9098-E7DF3DEA525B}"/>
    <hyperlink ref="A26" r:id="rId17" display="https://www.worldometers.info/coronavirus/usa/minnesota/" xr:uid="{44E133B8-4439-4DCC-9938-2DB2AA93D474}"/>
    <hyperlink ref="A2" r:id="rId18" display="https://www.worldometers.info/coronavirus/usa/alabama/" xr:uid="{909DE285-7416-4195-A201-84E0FE4ECBA1}"/>
    <hyperlink ref="A21" r:id="rId19" display="https://www.worldometers.info/coronavirus/usa/louisiana/" xr:uid="{A76B7688-96BF-4753-9434-C20C82ADE5C0}"/>
    <hyperlink ref="A51" r:id="rId20" display="https://www.worldometers.info/coronavirus/usa/virginia/" xr:uid="{605BABE1-EE8E-4A2A-92DB-45A81900F8F5}"/>
    <hyperlink ref="A44" r:id="rId21" display="https://www.worldometers.info/coronavirus/usa/south-carolina/" xr:uid="{0C2642E7-8FD0-4DD9-AC10-0B5ECEBB7163}"/>
    <hyperlink ref="A18" r:id="rId22" display="https://www.worldometers.info/coronavirus/usa/iowa/" xr:uid="{3FA2DC6C-9C66-4DF9-80EC-346EC4EDD277}"/>
    <hyperlink ref="A24" r:id="rId23" display="https://www.worldometers.info/coronavirus/usa/massachusetts/" xr:uid="{6BF01AD4-CD3A-4638-BBA5-E73F83DA2B83}"/>
    <hyperlink ref="A7" r:id="rId24" display="https://www.worldometers.info/coronavirus/usa/colorado/" xr:uid="{B265AB3D-62F9-45B9-9C08-52B62460775E}"/>
    <hyperlink ref="A23" r:id="rId25" display="https://www.worldometers.info/coronavirus/usa/maryland/" xr:uid="{4EDB5683-1DB8-4D86-8DDF-E22140C9BAE9}"/>
    <hyperlink ref="A49" r:id="rId26" display="https://www.worldometers.info/coronavirus/usa/utah/" xr:uid="{1AD194F3-E0E8-4144-B470-C65F769C1056}"/>
    <hyperlink ref="A39" r:id="rId27" display="https://www.worldometers.info/coronavirus/usa/oklahoma/" xr:uid="{9A4C84E9-C56A-48F2-80BA-1355BA7E7226}"/>
    <hyperlink ref="A20" r:id="rId28" display="https://www.worldometers.info/coronavirus/usa/kentucky/" xr:uid="{E5F33C54-1388-4AC0-B410-7AE6E62EDFB7}"/>
    <hyperlink ref="A52" r:id="rId29" display="https://www.worldometers.info/coronavirus/usa/washington/" xr:uid="{19831F5A-F54F-430D-9827-DFF94B968C02}"/>
    <hyperlink ref="A5" r:id="rId30" display="https://www.worldometers.info/coronavirus/usa/arkansas/" xr:uid="{77BCB008-5DD8-49BE-9069-DCE1617B5748}"/>
    <hyperlink ref="A27" r:id="rId31" display="https://www.worldometers.info/coronavirus/usa/mississippi/" xr:uid="{E831541E-02A2-45AA-BB31-729959B1F9A2}"/>
    <hyperlink ref="A19" r:id="rId32" display="https://www.worldometers.info/coronavirus/usa/kansas/" xr:uid="{939514B8-6E64-45F4-AE7D-A4225DD6FA2F}"/>
    <hyperlink ref="A31" r:id="rId33" display="https://www.worldometers.info/coronavirus/usa/nevada/" xr:uid="{C4B5A7FC-8E98-40C4-A5F7-FFA44628DD1F}"/>
    <hyperlink ref="A30" r:id="rId34" display="https://www.worldometers.info/coronavirus/usa/nebraska/" xr:uid="{CBBA3198-8679-458C-8B3F-B3BB524698DA}"/>
    <hyperlink ref="A8" r:id="rId35" display="https://www.worldometers.info/coronavirus/usa/connecticut/" xr:uid="{2DDB537B-BED1-4163-B0F5-F645CF0D2B7A}"/>
    <hyperlink ref="A15" r:id="rId36" display="https://www.worldometers.info/coronavirus/usa/idaho/" xr:uid="{8AEC1E7E-05C4-46A2-89B3-E4EF22CED97C}"/>
    <hyperlink ref="A34" r:id="rId37" display="https://www.worldometers.info/coronavirus/usa/new-mexico/" xr:uid="{E206B411-4CCC-4505-AE63-9E9C6494FF9C}"/>
    <hyperlink ref="A45" r:id="rId38" display="https://www.worldometers.info/coronavirus/usa/south-dakota/" xr:uid="{203FF1E8-8E6F-4B5D-B818-1922551642D8}"/>
    <hyperlink ref="A37" r:id="rId39" display="https://www.worldometers.info/coronavirus/usa/north-dakota/" xr:uid="{FFFCFD4A-6FA1-4540-BAAB-755288DFA7C4}"/>
    <hyperlink ref="A40" r:id="rId40" display="https://www.worldometers.info/coronavirus/usa/oregon/" xr:uid="{FE127138-D87A-4F26-B9BD-282C1D97FF19}"/>
    <hyperlink ref="A29" r:id="rId41" display="https://www.worldometers.info/coronavirus/usa/montana/" xr:uid="{CC912768-E6F9-442F-8D3F-A82E296FB982}"/>
    <hyperlink ref="A43" r:id="rId42" display="https://www.worldometers.info/coronavirus/usa/rhode-island/" xr:uid="{CB465611-BABA-496D-9409-12BAE8EE79F4}"/>
    <hyperlink ref="A53" r:id="rId43" display="https://www.worldometers.info/coronavirus/usa/west-virginia/" xr:uid="{F24B6455-9665-4B4D-8CD1-822C70A7B6B2}"/>
    <hyperlink ref="A9" r:id="rId44" display="https://www.worldometers.info/coronavirus/usa/delaware/" xr:uid="{29ACE30F-B49F-46EC-AA24-BCCAB9082031}"/>
    <hyperlink ref="A55" r:id="rId45" display="https://www.worldometers.info/coronavirus/usa/wyoming/" xr:uid="{9AFAF280-C35A-4F27-B0B7-D5676F63261B}"/>
    <hyperlink ref="A3" r:id="rId46" display="https://www.worldometers.info/coronavirus/usa/alaska/" xr:uid="{27FB9CED-0033-4AF7-A7CE-8DE2E7807300}"/>
    <hyperlink ref="A10" r:id="rId47" display="https://www.worldometers.info/coronavirus/usa/district-of-columbia/" xr:uid="{A287F882-779B-40A7-8916-24E929A78CF0}"/>
    <hyperlink ref="A14" r:id="rId48" display="https://www.worldometers.info/coronavirus/usa/hawaii/" xr:uid="{21553D2F-69E8-4DCD-B3EB-0702D58B8A2B}"/>
    <hyperlink ref="A32" r:id="rId49" display="https://www.worldometers.info/coronavirus/usa/new-hampshire/" xr:uid="{BB83E52A-3D4B-47E3-BAB9-0709A9908F49}"/>
    <hyperlink ref="A22" r:id="rId50" display="https://www.worldometers.info/coronavirus/usa/maine/" xr:uid="{3E822202-3086-44C1-BE0E-39588C394A97}"/>
    <hyperlink ref="A50" r:id="rId51" display="https://www.worldometers.info/coronavirus/usa/vermont/" xr:uid="{9930DD5F-9943-4714-ACA1-6087393AC1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3347</v>
      </c>
    </row>
    <row r="3" spans="1:3" ht="15" thickBot="1" x14ac:dyDescent="0.4">
      <c r="B3" s="39" t="s">
        <v>52</v>
      </c>
      <c r="C3" s="49">
        <v>100</v>
      </c>
    </row>
    <row r="4" spans="1:3" ht="15" thickBot="1" x14ac:dyDescent="0.4">
      <c r="A4" s="27" t="s">
        <v>33</v>
      </c>
      <c r="B4" s="39" t="s">
        <v>33</v>
      </c>
      <c r="C4" s="49">
        <v>6365</v>
      </c>
    </row>
    <row r="5" spans="1:3" ht="15" thickBot="1" x14ac:dyDescent="0.4">
      <c r="A5" s="27" t="s">
        <v>34</v>
      </c>
      <c r="B5" s="39" t="s">
        <v>34</v>
      </c>
      <c r="C5" s="49">
        <v>2275</v>
      </c>
    </row>
    <row r="6" spans="1:3" ht="15" thickBot="1" x14ac:dyDescent="0.4">
      <c r="A6" s="27" t="s">
        <v>10</v>
      </c>
      <c r="B6" s="39" t="s">
        <v>10</v>
      </c>
      <c r="C6" s="49">
        <v>18469</v>
      </c>
    </row>
    <row r="7" spans="1:3" ht="15" thickBot="1" x14ac:dyDescent="0.4">
      <c r="A7" s="27" t="s">
        <v>18</v>
      </c>
      <c r="B7" s="39" t="s">
        <v>18</v>
      </c>
      <c r="C7" s="49">
        <v>2651</v>
      </c>
    </row>
    <row r="8" spans="1:3" ht="15" thickBot="1" x14ac:dyDescent="0.4">
      <c r="A8" s="27" t="s">
        <v>23</v>
      </c>
      <c r="B8" s="39" t="s">
        <v>23</v>
      </c>
      <c r="C8" s="49">
        <v>4784</v>
      </c>
    </row>
    <row r="9" spans="1:3" ht="15" thickBot="1" x14ac:dyDescent="0.4">
      <c r="A9" s="27" t="s">
        <v>43</v>
      </c>
      <c r="B9" s="39" t="s">
        <v>43</v>
      </c>
      <c r="C9" s="49">
        <v>742</v>
      </c>
    </row>
    <row r="10" spans="1:3" ht="29.5" thickBot="1" x14ac:dyDescent="0.4">
      <c r="A10" s="27" t="s">
        <v>94</v>
      </c>
      <c r="B10" s="39" t="s">
        <v>63</v>
      </c>
      <c r="C10" s="49">
        <v>665</v>
      </c>
    </row>
    <row r="11" spans="1:3" ht="15" thickBot="1" x14ac:dyDescent="0.4">
      <c r="A11" s="27" t="s">
        <v>13</v>
      </c>
      <c r="B11" s="39" t="s">
        <v>13</v>
      </c>
      <c r="C11" s="49">
        <v>17734</v>
      </c>
    </row>
    <row r="12" spans="1:3" ht="15" thickBot="1" x14ac:dyDescent="0.4">
      <c r="A12" s="27" t="s">
        <v>16</v>
      </c>
      <c r="B12" s="39" t="s">
        <v>16</v>
      </c>
      <c r="C12" s="49">
        <v>9065</v>
      </c>
    </row>
    <row r="13" spans="1:3" ht="13" thickBot="1" x14ac:dyDescent="0.4">
      <c r="A13" s="27" t="s">
        <v>64</v>
      </c>
      <c r="B13" s="40" t="s">
        <v>64</v>
      </c>
      <c r="C13" s="49">
        <v>100</v>
      </c>
    </row>
    <row r="14" spans="1:3" ht="15" thickBot="1" x14ac:dyDescent="0.4">
      <c r="B14" s="39" t="s">
        <v>47</v>
      </c>
      <c r="C14" s="49">
        <v>223</v>
      </c>
    </row>
    <row r="15" spans="1:3" ht="15" thickBot="1" x14ac:dyDescent="0.4">
      <c r="A15" s="27" t="s">
        <v>49</v>
      </c>
      <c r="B15" s="39" t="s">
        <v>49</v>
      </c>
      <c r="C15" s="49">
        <v>812</v>
      </c>
    </row>
    <row r="16" spans="1:3" ht="15" thickBot="1" x14ac:dyDescent="0.4">
      <c r="A16" s="27" t="s">
        <v>12</v>
      </c>
      <c r="B16" s="39" t="s">
        <v>12</v>
      </c>
      <c r="C16" s="49">
        <v>11468</v>
      </c>
    </row>
    <row r="17" spans="1:3" ht="15" thickBot="1" x14ac:dyDescent="0.4">
      <c r="A17" s="27" t="s">
        <v>27</v>
      </c>
      <c r="B17" s="39" t="s">
        <v>27</v>
      </c>
      <c r="C17" s="49">
        <v>5084</v>
      </c>
    </row>
    <row r="18" spans="1:3" ht="15" thickBot="1" x14ac:dyDescent="0.4">
      <c r="A18" s="27" t="s">
        <v>41</v>
      </c>
      <c r="B18" s="39" t="s">
        <v>41</v>
      </c>
      <c r="C18" s="49">
        <v>2102</v>
      </c>
    </row>
    <row r="19" spans="1:3" ht="15" thickBot="1" x14ac:dyDescent="0.4">
      <c r="A19" s="27" t="s">
        <v>45</v>
      </c>
      <c r="B19" s="39" t="s">
        <v>45</v>
      </c>
      <c r="C19" s="49">
        <v>1326</v>
      </c>
    </row>
    <row r="20" spans="1:3" ht="15" thickBot="1" x14ac:dyDescent="0.4">
      <c r="A20" s="27" t="s">
        <v>38</v>
      </c>
      <c r="B20" s="39" t="s">
        <v>38</v>
      </c>
      <c r="C20" s="49">
        <v>1712</v>
      </c>
    </row>
    <row r="21" spans="1:3" ht="15" thickBot="1" x14ac:dyDescent="0.4">
      <c r="A21" s="27" t="s">
        <v>14</v>
      </c>
      <c r="B21" s="39" t="s">
        <v>14</v>
      </c>
      <c r="C21" s="49">
        <v>6184</v>
      </c>
    </row>
    <row r="22" spans="1:3" ht="15" thickBot="1" x14ac:dyDescent="0.4">
      <c r="B22" s="39" t="s">
        <v>39</v>
      </c>
      <c r="C22" s="49">
        <v>170</v>
      </c>
    </row>
    <row r="23" spans="1:3" ht="15" thickBot="1" x14ac:dyDescent="0.4">
      <c r="A23" s="27" t="s">
        <v>26</v>
      </c>
      <c r="B23" s="39" t="s">
        <v>26</v>
      </c>
      <c r="C23" s="49">
        <v>4351</v>
      </c>
    </row>
    <row r="24" spans="1:3" ht="15" thickBot="1" x14ac:dyDescent="0.4">
      <c r="A24" s="27" t="s">
        <v>17</v>
      </c>
      <c r="B24" s="39" t="s">
        <v>17</v>
      </c>
      <c r="C24" s="49">
        <v>10407</v>
      </c>
    </row>
    <row r="25" spans="1:3" ht="15" thickBot="1" x14ac:dyDescent="0.4">
      <c r="A25" s="27" t="s">
        <v>11</v>
      </c>
      <c r="B25" s="39" t="s">
        <v>11</v>
      </c>
      <c r="C25" s="49">
        <v>8573</v>
      </c>
    </row>
    <row r="26" spans="1:3" ht="15" thickBot="1" x14ac:dyDescent="0.4">
      <c r="A26" s="27" t="s">
        <v>32</v>
      </c>
      <c r="B26" s="39" t="s">
        <v>32</v>
      </c>
      <c r="C26" s="49">
        <v>3066</v>
      </c>
    </row>
    <row r="27" spans="1:3" ht="15" thickBot="1" x14ac:dyDescent="0.4">
      <c r="A27" s="27" t="s">
        <v>30</v>
      </c>
      <c r="B27" s="39" t="s">
        <v>30</v>
      </c>
      <c r="C27" s="49">
        <v>3601</v>
      </c>
    </row>
    <row r="28" spans="1:3" ht="15" thickBot="1" x14ac:dyDescent="0.4">
      <c r="A28" s="27" t="s">
        <v>35</v>
      </c>
      <c r="B28" s="39" t="s">
        <v>35</v>
      </c>
      <c r="C28" s="49">
        <v>3641</v>
      </c>
    </row>
    <row r="29" spans="1:3" ht="15" thickBot="1" x14ac:dyDescent="0.4">
      <c r="B29" s="39" t="s">
        <v>51</v>
      </c>
      <c r="C29" s="49">
        <v>561</v>
      </c>
    </row>
    <row r="30" spans="1:3" ht="15" thickBot="1" x14ac:dyDescent="0.4">
      <c r="B30" s="39" t="s">
        <v>50</v>
      </c>
      <c r="C30" s="49">
        <v>816</v>
      </c>
    </row>
    <row r="31" spans="1:3" ht="15" thickBot="1" x14ac:dyDescent="0.4">
      <c r="A31" s="27" t="s">
        <v>31</v>
      </c>
      <c r="B31" s="39" t="s">
        <v>31</v>
      </c>
      <c r="C31" s="49">
        <v>1947</v>
      </c>
    </row>
    <row r="32" spans="1:3" ht="15" thickBot="1" x14ac:dyDescent="0.4">
      <c r="A32" s="27" t="s">
        <v>42</v>
      </c>
      <c r="B32" s="39" t="s">
        <v>42</v>
      </c>
      <c r="C32" s="49">
        <v>504</v>
      </c>
    </row>
    <row r="33" spans="1:3" ht="15" thickBot="1" x14ac:dyDescent="0.4">
      <c r="A33" s="27" t="s">
        <v>8</v>
      </c>
      <c r="B33" s="39" t="s">
        <v>8</v>
      </c>
      <c r="C33" s="49">
        <v>16782</v>
      </c>
    </row>
    <row r="34" spans="1:3" ht="15" thickBot="1" x14ac:dyDescent="0.4">
      <c r="A34" s="27" t="s">
        <v>44</v>
      </c>
      <c r="B34" s="39" t="s">
        <v>44</v>
      </c>
      <c r="C34" s="49">
        <v>1290</v>
      </c>
    </row>
    <row r="35" spans="1:3" ht="15" thickBot="1" x14ac:dyDescent="0.4">
      <c r="A35" s="27" t="s">
        <v>7</v>
      </c>
      <c r="B35" s="39" t="s">
        <v>7</v>
      </c>
      <c r="C35" s="49">
        <v>34105</v>
      </c>
    </row>
    <row r="36" spans="1:3" ht="15" thickBot="1" x14ac:dyDescent="0.4">
      <c r="A36" s="27" t="s">
        <v>24</v>
      </c>
      <c r="B36" s="39" t="s">
        <v>24</v>
      </c>
      <c r="C36" s="49">
        <v>4898</v>
      </c>
    </row>
    <row r="37" spans="1:3" ht="15" thickBot="1" x14ac:dyDescent="0.4">
      <c r="B37" s="39" t="s">
        <v>53</v>
      </c>
      <c r="C37" s="49">
        <v>785</v>
      </c>
    </row>
    <row r="38" spans="1:3" ht="15" thickBot="1" x14ac:dyDescent="0.4">
      <c r="A38" s="27" t="s">
        <v>21</v>
      </c>
      <c r="B38" s="39" t="s">
        <v>21</v>
      </c>
      <c r="C38" s="49">
        <v>5827</v>
      </c>
    </row>
    <row r="39" spans="1:3" ht="15" thickBot="1" x14ac:dyDescent="0.4">
      <c r="A39" s="27" t="s">
        <v>46</v>
      </c>
      <c r="B39" s="39" t="s">
        <v>46</v>
      </c>
      <c r="C39" s="49">
        <v>1570</v>
      </c>
    </row>
    <row r="40" spans="1:3" ht="15" thickBot="1" x14ac:dyDescent="0.4">
      <c r="A40" s="27" t="s">
        <v>37</v>
      </c>
      <c r="B40" s="39" t="s">
        <v>37</v>
      </c>
      <c r="C40" s="49">
        <v>788</v>
      </c>
    </row>
    <row r="41" spans="1:3" ht="15" thickBot="1" x14ac:dyDescent="0.4">
      <c r="A41" s="27" t="s">
        <v>19</v>
      </c>
      <c r="B41" s="39" t="s">
        <v>19</v>
      </c>
      <c r="C41" s="49">
        <v>9558</v>
      </c>
    </row>
    <row r="42" spans="1:3" ht="13" thickBot="1" x14ac:dyDescent="0.4">
      <c r="A42" s="27" t="s">
        <v>65</v>
      </c>
      <c r="B42" s="40" t="s">
        <v>65</v>
      </c>
      <c r="C42" s="49">
        <v>971</v>
      </c>
    </row>
    <row r="43" spans="1:3" ht="15" thickBot="1" x14ac:dyDescent="0.4">
      <c r="B43" s="39" t="s">
        <v>40</v>
      </c>
      <c r="C43" s="49">
        <v>1284</v>
      </c>
    </row>
    <row r="44" spans="1:3" ht="15" thickBot="1" x14ac:dyDescent="0.4">
      <c r="A44" s="27" t="s">
        <v>25</v>
      </c>
      <c r="B44" s="39" t="s">
        <v>25</v>
      </c>
      <c r="C44" s="49">
        <v>4182</v>
      </c>
    </row>
    <row r="45" spans="1:3" ht="15" thickBot="1" x14ac:dyDescent="0.4">
      <c r="A45" s="27" t="s">
        <v>54</v>
      </c>
      <c r="B45" s="39" t="s">
        <v>54</v>
      </c>
      <c r="C45" s="49">
        <v>674</v>
      </c>
    </row>
    <row r="46" spans="1:3" ht="15" thickBot="1" x14ac:dyDescent="0.4">
      <c r="A46" s="27" t="s">
        <v>20</v>
      </c>
      <c r="B46" s="39" t="s">
        <v>20</v>
      </c>
      <c r="C46" s="49">
        <v>4048</v>
      </c>
    </row>
    <row r="47" spans="1:3" ht="15" thickBot="1" x14ac:dyDescent="0.4">
      <c r="A47" s="27" t="s">
        <v>15</v>
      </c>
      <c r="B47" s="39" t="s">
        <v>15</v>
      </c>
      <c r="C47" s="49">
        <v>20540</v>
      </c>
    </row>
    <row r="48" spans="1:3" ht="15" thickBot="1" x14ac:dyDescent="0.4">
      <c r="A48" s="27" t="s">
        <v>28</v>
      </c>
      <c r="B48" s="39" t="s">
        <v>28</v>
      </c>
      <c r="C48" s="49">
        <v>740</v>
      </c>
    </row>
    <row r="49" spans="1:3" ht="15" thickBot="1" x14ac:dyDescent="0.4">
      <c r="A49" s="27" t="s">
        <v>48</v>
      </c>
      <c r="B49" s="39" t="s">
        <v>48</v>
      </c>
      <c r="C49" s="49">
        <v>60</v>
      </c>
    </row>
    <row r="50" spans="1:3" ht="15" thickBot="1" x14ac:dyDescent="0.4">
      <c r="A50" s="27" t="s">
        <v>29</v>
      </c>
      <c r="B50" s="39" t="s">
        <v>29</v>
      </c>
      <c r="C50" s="49">
        <v>3860</v>
      </c>
    </row>
    <row r="51" spans="1:3" ht="15" thickBot="1" x14ac:dyDescent="0.4">
      <c r="A51" s="27" t="s">
        <v>9</v>
      </c>
      <c r="B51" s="39" t="s">
        <v>9</v>
      </c>
      <c r="C51" s="49">
        <v>2604</v>
      </c>
    </row>
    <row r="52" spans="1:3" ht="15" thickBot="1" x14ac:dyDescent="0.4">
      <c r="B52" s="39" t="s">
        <v>56</v>
      </c>
      <c r="C52" s="49">
        <v>612</v>
      </c>
    </row>
    <row r="53" spans="1:3" ht="15" thickBot="1" x14ac:dyDescent="0.4">
      <c r="A53" s="27" t="s">
        <v>22</v>
      </c>
      <c r="B53" s="39" t="s">
        <v>22</v>
      </c>
      <c r="C53" s="49">
        <v>2793</v>
      </c>
    </row>
    <row r="54" spans="1:3" ht="15" thickBot="1" x14ac:dyDescent="0.4">
      <c r="A54" s="27" t="s">
        <v>55</v>
      </c>
      <c r="B54" s="46" t="s">
        <v>55</v>
      </c>
      <c r="C54" s="47">
        <v>155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463E4A7F-5C9F-4689-81E7-93C8203E66E9}"/>
    <hyperlink ref="B6" r:id="rId2" display="https://www.worldometers.info/coronavirus/usa/california/" xr:uid="{E790DBB5-0F5C-43AC-B9C2-23729512FFE8}"/>
    <hyperlink ref="B11" r:id="rId3" display="https://www.worldometers.info/coronavirus/usa/florida/" xr:uid="{9F078486-D206-4D49-B0C0-238427540CA6}"/>
    <hyperlink ref="B35" r:id="rId4" display="https://www.worldometers.info/coronavirus/usa/new-york/" xr:uid="{1F1587E5-0BA2-47D7-8640-7AEB7AE7BFA6}"/>
    <hyperlink ref="B16" r:id="rId5" display="https://www.worldometers.info/coronavirus/usa/illinois/" xr:uid="{717D4E65-A8DE-43D7-8DBA-2659ECA66CB8}"/>
    <hyperlink ref="B12" r:id="rId6" display="https://www.worldometers.info/coronavirus/usa/georgia/" xr:uid="{2D02E8D3-61BF-4B5B-8D24-122608E66E85}"/>
    <hyperlink ref="B53" r:id="rId7" display="https://www.worldometers.info/coronavirus/usa/wisconsin/" xr:uid="{A58FD9EF-9FD0-4C1C-84B4-44D5D892146C}"/>
    <hyperlink ref="B46" r:id="rId8" display="https://www.worldometers.info/coronavirus/usa/tennessee/" xr:uid="{E88E36E7-C032-4B21-BE7A-E2766AD7DC18}"/>
    <hyperlink ref="B36" r:id="rId9" display="https://www.worldometers.info/coronavirus/usa/north-carolina/" xr:uid="{1C7E8191-AC74-4EE2-BE4E-C4EE8ADE0A9F}"/>
    <hyperlink ref="B38" r:id="rId10" display="https://www.worldometers.info/coronavirus/usa/ohio/" xr:uid="{89E36311-180A-4FDA-B118-B1B0F9367523}"/>
    <hyperlink ref="B25" r:id="rId11" display="https://www.worldometers.info/coronavirus/usa/michigan/" xr:uid="{7DA8ADB2-EA65-4E6D-9C65-422337BEA13D}"/>
    <hyperlink ref="B33" r:id="rId12" display="https://www.worldometers.info/coronavirus/usa/new-jersey/" xr:uid="{376FD8E7-F95D-4440-9FC3-FA06BCD4315A}"/>
    <hyperlink ref="B41" r:id="rId13" display="https://www.worldometers.info/coronavirus/usa/pennsylvania/" xr:uid="{FB045981-8DD3-46F1-8A01-2936DD3829B7}"/>
    <hyperlink ref="B4" r:id="rId14" display="https://www.worldometers.info/coronavirus/usa/arizona/" xr:uid="{34696D58-A76F-4B0F-B74A-9A2D2DEB063D}"/>
    <hyperlink ref="B17" r:id="rId15" display="https://www.worldometers.info/coronavirus/usa/indiana/" xr:uid="{21535FD0-4715-43ED-B718-0672DB9C8EF7}"/>
    <hyperlink ref="B28" r:id="rId16" display="https://www.worldometers.info/coronavirus/usa/missouri/" xr:uid="{96896438-E93C-43C3-B6E6-BCF905323EB2}"/>
    <hyperlink ref="B26" r:id="rId17" display="https://www.worldometers.info/coronavirus/usa/minnesota/" xr:uid="{2C8B462F-FACF-4D43-AD82-A7A2848DEE1F}"/>
    <hyperlink ref="B2" r:id="rId18" display="https://www.worldometers.info/coronavirus/usa/alabama/" xr:uid="{58B67415-9E9B-4B52-9BE9-0CAD433A40C1}"/>
    <hyperlink ref="B21" r:id="rId19" display="https://www.worldometers.info/coronavirus/usa/louisiana/" xr:uid="{6D05C9B2-E61A-4BB1-965C-20C248E02B1C}"/>
    <hyperlink ref="B50" r:id="rId20" display="https://www.worldometers.info/coronavirus/usa/virginia/" xr:uid="{12A866BF-2FB1-4D38-B1B7-5BEA36B55C95}"/>
    <hyperlink ref="B44" r:id="rId21" display="https://www.worldometers.info/coronavirus/usa/south-carolina/" xr:uid="{93555BFF-3461-42C4-85CC-CB4E4CD42D49}"/>
    <hyperlink ref="B18" r:id="rId22" display="https://www.worldometers.info/coronavirus/usa/iowa/" xr:uid="{DE29EF1A-5954-4C5D-969F-78174237CB26}"/>
    <hyperlink ref="B24" r:id="rId23" display="https://www.worldometers.info/coronavirus/usa/massachusetts/" xr:uid="{AA72CA53-D516-4A99-8366-96541BCD872B}"/>
    <hyperlink ref="B7" r:id="rId24" display="https://www.worldometers.info/coronavirus/usa/colorado/" xr:uid="{1C1E7E9B-5116-4299-AB47-E0731EE0550B}"/>
    <hyperlink ref="B23" r:id="rId25" display="https://www.worldometers.info/coronavirus/usa/maryland/" xr:uid="{C3CA71DE-7341-47A8-840F-13D1C510C9E0}"/>
    <hyperlink ref="B48" r:id="rId26" display="https://www.worldometers.info/coronavirus/usa/utah/" xr:uid="{E8E45DF2-212B-4ACE-8F49-D855E12AD4F6}"/>
    <hyperlink ref="B39" r:id="rId27" display="https://www.worldometers.info/coronavirus/usa/oklahoma/" xr:uid="{10C4C38A-DA30-4F4A-A4EB-D9046350722C}"/>
    <hyperlink ref="B20" r:id="rId28" display="https://www.worldometers.info/coronavirus/usa/kentucky/" xr:uid="{22347194-F199-4A4F-8FC1-3253A531CB58}"/>
    <hyperlink ref="B51" r:id="rId29" display="https://www.worldometers.info/coronavirus/usa/washington/" xr:uid="{9A7348DB-69EF-4DAE-9454-1B9F76849025}"/>
    <hyperlink ref="B5" r:id="rId30" display="https://www.worldometers.info/coronavirus/usa/arkansas/" xr:uid="{5568708D-1395-4417-BA6E-1D50FD92B571}"/>
    <hyperlink ref="B27" r:id="rId31" display="https://www.worldometers.info/coronavirus/usa/mississippi/" xr:uid="{E54E4F2B-CA45-4657-BB85-AF91C321C8B2}"/>
    <hyperlink ref="B19" r:id="rId32" display="https://www.worldometers.info/coronavirus/usa/kansas/" xr:uid="{F31B212E-6F16-4B9B-A990-0500F1AA35D5}"/>
    <hyperlink ref="B31" r:id="rId33" display="https://www.worldometers.info/coronavirus/usa/nevada/" xr:uid="{09B27E47-8241-4B79-8F68-245DD6200368}"/>
    <hyperlink ref="B30" r:id="rId34" display="https://www.worldometers.info/coronavirus/usa/nebraska/" xr:uid="{11F3307F-462A-4A43-A053-794676285E4B}"/>
    <hyperlink ref="B8" r:id="rId35" display="https://www.worldometers.info/coronavirus/usa/connecticut/" xr:uid="{EE52F76C-0AF6-49BC-B6E4-B782341F45E3}"/>
    <hyperlink ref="B15" r:id="rId36" display="https://www.worldometers.info/coronavirus/usa/idaho/" xr:uid="{BDD1E371-B1D6-40B7-9032-D9FDF161C514}"/>
    <hyperlink ref="B34" r:id="rId37" display="https://www.worldometers.info/coronavirus/usa/new-mexico/" xr:uid="{C9005719-8083-461C-8F24-57B7BD7B96DF}"/>
    <hyperlink ref="B45" r:id="rId38" display="https://www.worldometers.info/coronavirus/usa/south-dakota/" xr:uid="{B9E6F178-227E-4AF9-A830-C93CB4D5B79A}"/>
    <hyperlink ref="B37" r:id="rId39" display="https://www.worldometers.info/coronavirus/usa/north-dakota/" xr:uid="{A35864CE-1A95-42A9-86AF-77CC7E3ADC4B}"/>
    <hyperlink ref="B40" r:id="rId40" display="https://www.worldometers.info/coronavirus/usa/oregon/" xr:uid="{7431353B-8B0C-4A09-AABC-C53C0F494F7C}"/>
    <hyperlink ref="B29" r:id="rId41" display="https://www.worldometers.info/coronavirus/usa/montana/" xr:uid="{B6DAFC5E-6568-4EC1-83C5-DA4941BC6F9C}"/>
    <hyperlink ref="B43" r:id="rId42" display="https://www.worldometers.info/coronavirus/usa/rhode-island/" xr:uid="{656059C0-90AA-4107-933A-29DFAC910CE5}"/>
    <hyperlink ref="B52" r:id="rId43" display="https://www.worldometers.info/coronavirus/usa/west-virginia/" xr:uid="{ED58009F-3D59-4176-A9CC-0F03116155DD}"/>
    <hyperlink ref="B9" r:id="rId44" display="https://www.worldometers.info/coronavirus/usa/delaware/" xr:uid="{0D88C8B1-E706-4830-B559-0D370BE604FB}"/>
    <hyperlink ref="B54" r:id="rId45" display="https://www.worldometers.info/coronavirus/usa/wyoming/" xr:uid="{5448815D-C857-493D-9281-983D8A60F2B8}"/>
    <hyperlink ref="B3" r:id="rId46" display="https://www.worldometers.info/coronavirus/usa/alaska/" xr:uid="{6E9D0691-DD25-497F-97D9-B73671AFF323}"/>
    <hyperlink ref="B10" r:id="rId47" display="https://www.worldometers.info/coronavirus/usa/district-of-columbia/" xr:uid="{4916614D-BFB4-4CD0-AB7E-5215517BF6D2}"/>
    <hyperlink ref="B14" r:id="rId48" display="https://www.worldometers.info/coronavirus/usa/hawaii/" xr:uid="{BCDDC339-0483-4173-B98A-29BF073A6F08}"/>
    <hyperlink ref="B32" r:id="rId49" display="https://www.worldometers.info/coronavirus/usa/new-hampshire/" xr:uid="{553B46FD-BE5F-4E94-A23D-906D4CBAABB6}"/>
    <hyperlink ref="B22" r:id="rId50" display="https://www.worldometers.info/coronavirus/usa/maine/" xr:uid="{0E53D495-29E4-4E3C-9670-534F394ED812}"/>
    <hyperlink ref="B49" r:id="rId51" display="https://www.worldometers.info/coronavirus/usa/vermont/" xr:uid="{E8530BAA-5A42-4859-BDB2-DE3956A2CA4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2020-11-19T11:50:20Z</dcterms:modified>
</cp:coreProperties>
</file>