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D6B0FC94-1318-48C9-9640-9D1B68F58F1F}" xr6:coauthVersionLast="45" xr6:coauthVersionMax="45" xr10:uidLastSave="{E646D9C1-9B87-44D4-A87A-62C94E971768}"/>
  <bookViews>
    <workbookView xWindow="11520" yWindow="-21270" windowWidth="26505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Updates'!$A$1:$V$11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5" i="3" l="1"/>
  <c r="L31" i="3" l="1"/>
  <c r="M31" i="3"/>
  <c r="N31" i="3"/>
  <c r="N42" i="3" l="1"/>
  <c r="N4" i="3"/>
  <c r="N36" i="3"/>
  <c r="N3" i="3"/>
  <c r="N8" i="3"/>
  <c r="N25" i="3"/>
  <c r="N13" i="3"/>
  <c r="N6" i="3"/>
  <c r="N28" i="3"/>
  <c r="N18" i="3"/>
  <c r="N34" i="3"/>
  <c r="N20" i="3"/>
  <c r="N10" i="3"/>
  <c r="N19" i="3"/>
  <c r="N53" i="3"/>
  <c r="N21" i="3"/>
  <c r="N26" i="3"/>
  <c r="N39" i="3"/>
  <c r="N46" i="3"/>
  <c r="N11" i="3"/>
  <c r="N35" i="3"/>
  <c r="N7" i="3"/>
  <c r="N2" i="3"/>
  <c r="N47" i="3"/>
  <c r="N54" i="3"/>
  <c r="N49" i="3"/>
  <c r="N9" i="3"/>
  <c r="N52" i="3"/>
  <c r="N5" i="3"/>
  <c r="N12" i="3"/>
  <c r="N23" i="3"/>
  <c r="N38" i="3"/>
  <c r="N48" i="3"/>
  <c r="N32" i="3"/>
  <c r="N16" i="3"/>
  <c r="N55" i="3"/>
  <c r="N37" i="3"/>
  <c r="N51" i="3"/>
  <c r="N45" i="3"/>
  <c r="N15" i="3"/>
  <c r="N27" i="3"/>
  <c r="N40" i="3"/>
  <c r="N33" i="3"/>
  <c r="N17" i="3"/>
  <c r="N56" i="3"/>
  <c r="N24" i="3"/>
  <c r="N14" i="3"/>
  <c r="N41" i="3"/>
  <c r="N30" i="3"/>
  <c r="N44" i="3"/>
  <c r="N22" i="3"/>
  <c r="N43" i="3"/>
  <c r="N29" i="3"/>
  <c r="N50" i="3"/>
  <c r="M32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M5" i="1"/>
  <c r="M6" i="1"/>
  <c r="M7" i="1"/>
  <c r="M8" i="1"/>
  <c r="M9" i="1"/>
  <c r="O56" i="3" l="1"/>
  <c r="L32" i="3"/>
  <c r="L25" i="3"/>
  <c r="L55" i="3"/>
  <c r="L30" i="3"/>
  <c r="L49" i="3"/>
  <c r="L42" i="3"/>
  <c r="L54" i="3"/>
  <c r="L52" i="3"/>
  <c r="L2" i="3"/>
  <c r="L19" i="3"/>
  <c r="L43" i="3"/>
  <c r="L36" i="3"/>
  <c r="L26" i="3"/>
  <c r="L8" i="3"/>
  <c r="L22" i="3"/>
  <c r="L29" i="3"/>
  <c r="L5" i="3"/>
  <c r="L16" i="3"/>
  <c r="L28" i="3"/>
  <c r="L12" i="3"/>
  <c r="L33" i="3"/>
  <c r="L41" i="3"/>
  <c r="L6" i="3"/>
  <c r="L20" i="3"/>
  <c r="L7" i="3"/>
  <c r="L44" i="3"/>
  <c r="L17" i="3"/>
  <c r="L4" i="3"/>
  <c r="L39" i="3"/>
  <c r="L37" i="3"/>
  <c r="L51" i="3"/>
  <c r="L21" i="3"/>
  <c r="L11" i="3"/>
  <c r="L18" i="3"/>
  <c r="L35" i="3"/>
  <c r="L10" i="3"/>
  <c r="L14" i="3"/>
  <c r="L38" i="3"/>
  <c r="L23" i="3"/>
  <c r="L40" i="3"/>
  <c r="L56" i="3"/>
  <c r="L50" i="3"/>
  <c r="L24" i="3"/>
  <c r="L46" i="3"/>
  <c r="L27" i="3"/>
  <c r="L34" i="3"/>
  <c r="L48" i="3"/>
  <c r="L9" i="3"/>
  <c r="L47" i="3"/>
  <c r="L15" i="3"/>
  <c r="L3" i="3"/>
  <c r="L53" i="3"/>
  <c r="M10" i="3" l="1"/>
  <c r="M41" i="3"/>
  <c r="M5" i="3"/>
  <c r="M40" i="3"/>
  <c r="M42" i="3"/>
  <c r="M9" i="3"/>
  <c r="M14" i="3"/>
  <c r="M45" i="3"/>
  <c r="M12" i="3"/>
  <c r="M35" i="3"/>
  <c r="M20" i="3"/>
  <c r="M29" i="3"/>
  <c r="M6" i="3"/>
  <c r="M3" i="3"/>
  <c r="M13" i="3"/>
  <c r="M19" i="3"/>
  <c r="M28" i="3"/>
  <c r="M48" i="3"/>
  <c r="M25" i="3"/>
  <c r="M23" i="3"/>
  <c r="M16" i="3"/>
  <c r="M49" i="3"/>
  <c r="M11" i="3"/>
  <c r="M36" i="3"/>
  <c r="M43" i="3"/>
  <c r="M27" i="3"/>
  <c r="M52" i="3"/>
  <c r="M17" i="3"/>
  <c r="M44" i="3"/>
  <c r="M54" i="3"/>
  <c r="M21" i="3"/>
  <c r="M7" i="3"/>
  <c r="M24" i="3"/>
  <c r="M39" i="3"/>
  <c r="M34" i="3"/>
  <c r="M47" i="3"/>
  <c r="M51" i="3"/>
  <c r="M22" i="3"/>
  <c r="M8" i="3"/>
  <c r="M53" i="3"/>
  <c r="M18" i="3"/>
  <c r="M46" i="3"/>
  <c r="M4" i="3"/>
  <c r="M37" i="3"/>
  <c r="M33" i="3"/>
  <c r="M15" i="3"/>
  <c r="M50" i="3"/>
  <c r="M56" i="3"/>
  <c r="M30" i="3"/>
  <c r="M2" i="3"/>
  <c r="M38" i="3"/>
  <c r="M26" i="3"/>
  <c r="M55" i="3"/>
  <c r="L13" i="3" l="1"/>
  <c r="N5" i="1" l="1"/>
  <c r="N6" i="1"/>
  <c r="N7" i="1"/>
  <c r="N8" i="1"/>
  <c r="O8" i="1" s="1"/>
  <c r="N9" i="1"/>
  <c r="O9" i="1" s="1"/>
  <c r="O6" i="1" l="1"/>
  <c r="O5" i="1"/>
  <c r="O7" i="1"/>
  <c r="U2" i="1"/>
  <c r="N10" i="1" l="1"/>
  <c r="O10" i="1" l="1"/>
  <c r="U6" i="1"/>
  <c r="V6" i="1" s="1"/>
  <c r="U9" i="1"/>
  <c r="V9" i="1" s="1"/>
  <c r="U7" i="1"/>
  <c r="V7" i="1" s="1"/>
  <c r="U8" i="1"/>
  <c r="V8" i="1" s="1"/>
  <c r="U5" i="1"/>
  <c r="V5" i="1" s="1"/>
  <c r="S9" i="1"/>
  <c r="S8" i="1"/>
  <c r="S5" i="1"/>
  <c r="S6" i="1"/>
  <c r="S7" i="1"/>
  <c r="S10" i="1" s="1"/>
  <c r="T7" i="1"/>
  <c r="T10" i="1" s="1"/>
  <c r="T6" i="1"/>
  <c r="T8" i="1"/>
  <c r="T5" i="1"/>
  <c r="T9" i="1"/>
  <c r="R6" i="1"/>
  <c r="R9" i="1"/>
  <c r="R8" i="1"/>
  <c r="R5" i="1"/>
  <c r="R7" i="1"/>
  <c r="R10" i="1" s="1"/>
  <c r="Q7" i="1"/>
  <c r="Q10" i="1" s="1"/>
  <c r="Q5" i="1"/>
  <c r="Q9" i="1"/>
  <c r="Q8" i="1"/>
  <c r="Q6" i="1"/>
  <c r="U10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<sst xmlns="http://schemas.openxmlformats.org/spreadsheetml/2006/main" count="321" uniqueCount="102">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</sst>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kentucky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washington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new-mexic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aryland/" TargetMode="External"/><Relationship Id="rId5" Type="http://schemas.openxmlformats.org/officeDocument/2006/relationships/hyperlink" Target="https://www.worldometers.info/coronavirus/usa/texas/" TargetMode="External"/><Relationship Id="rId15" Type="http://schemas.openxmlformats.org/officeDocument/2006/relationships/hyperlink" Target="https://www.worldometers.info/coronavirus/usa/louisiana/" TargetMode="External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oklahoma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kentucky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washington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new-mexic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aryland/" TargetMode="External"/><Relationship Id="rId5" Type="http://schemas.openxmlformats.org/officeDocument/2006/relationships/hyperlink" Target="https://www.worldometers.info/coronavirus/usa/texas/" TargetMode="External"/><Relationship Id="rId15" Type="http://schemas.openxmlformats.org/officeDocument/2006/relationships/hyperlink" Target="https://www.worldometers.info/coronavirus/usa/louisiana/" TargetMode="External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oklahoma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kentucky/" TargetMode="External"/><Relationship Id="rId3" Type="http://schemas.openxmlformats.org/officeDocument/2006/relationships/hyperlink" Target="https://www.worldometers.info/coronavirus/usa/new-jersey/" TargetMode="External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washington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new-mexic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aryland/" TargetMode="External"/><Relationship Id="rId5" Type="http://schemas.openxmlformats.org/officeDocument/2006/relationships/hyperlink" Target="https://www.worldometers.info/coronavirus/usa/texas/" TargetMode="External"/><Relationship Id="rId15" Type="http://schemas.openxmlformats.org/officeDocument/2006/relationships/hyperlink" Target="https://www.worldometers.info/coronavirus/usa/louisiana/" TargetMode="External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oklahoma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pennsylvania/" TargetMode="External"/><Relationship Id="rId13" Type="http://schemas.openxmlformats.org/officeDocument/2006/relationships/hyperlink" Target="https://www.worldometers.info/coronavirus/usa/virginia/" TargetMode="External"/><Relationship Id="rId18" Type="http://schemas.openxmlformats.org/officeDocument/2006/relationships/hyperlink" Target="https://www.worldometers.info/coronavirus/usa/kentucky/" TargetMode="External"/><Relationship Id="rId3" Type="http://schemas.openxmlformats.org/officeDocument/2006/relationships/hyperlink" Target="https://www.worldometers.info/coronavirus/usa/new-jersey/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worldometers.info/coronavirus/usa/massachusetts/" TargetMode="External"/><Relationship Id="rId12" Type="http://schemas.openxmlformats.org/officeDocument/2006/relationships/hyperlink" Target="https://www.worldometers.info/coronavirus/usa/arizona/" TargetMode="External"/><Relationship Id="rId17" Type="http://schemas.openxmlformats.org/officeDocument/2006/relationships/hyperlink" Target="https://www.worldometers.info/coronavirus/usa/washington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new-mexico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11" Type="http://schemas.openxmlformats.org/officeDocument/2006/relationships/hyperlink" Target="https://www.worldometers.info/coronavirus/usa/maryland/" TargetMode="External"/><Relationship Id="rId5" Type="http://schemas.openxmlformats.org/officeDocument/2006/relationships/hyperlink" Target="https://www.worldometers.info/coronavirus/usa/texas/" TargetMode="External"/><Relationship Id="rId15" Type="http://schemas.openxmlformats.org/officeDocument/2006/relationships/hyperlink" Target="https://www.worldometers.info/coronavirus/usa/louisiana/" TargetMode="External"/><Relationship Id="rId10" Type="http://schemas.openxmlformats.org/officeDocument/2006/relationships/hyperlink" Target="https://www.worldometers.info/coronavirus/usa/michigan/" TargetMode="External"/><Relationship Id="rId19" Type="http://schemas.openxmlformats.org/officeDocument/2006/relationships/hyperlink" Target="https://www.worldometers.info/coronavirus/usa/oklahoma/" TargetMode="External"/><Relationship Id="rId4" Type="http://schemas.openxmlformats.org/officeDocument/2006/relationships/hyperlink" Target="https://www.worldometers.info/coronavirus/usa/illinois/" TargetMode="External"/><Relationship Id="rId9" Type="http://schemas.openxmlformats.org/officeDocument/2006/relationships/hyperlink" Target="https://www.worldometers.info/coronavirus/usa/georgia/" TargetMode="External"/><Relationship Id="rId14" Type="http://schemas.openxmlformats.org/officeDocument/2006/relationships/hyperlink" Target="https://www.worldometers.info/coronavirus/usa/north-caroli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0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3" t="s">
        <v>68</v>
      </c>
      <c r="M1" s="63"/>
      <c r="N1" s="63"/>
      <c r="O1" s="6">
        <v>1.4999999999999999E-2</v>
      </c>
      <c r="P1" s="6"/>
      <c r="Q1" s="64" t="s">
        <v>77</v>
      </c>
      <c r="R1" s="64"/>
      <c r="S1" s="64"/>
      <c r="T1" s="64"/>
      <c r="U1" s="64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414274</v>
      </c>
      <c r="C5" s="2"/>
      <c r="D5" s="1">
        <v>31373</v>
      </c>
      <c r="E5" s="2"/>
      <c r="F5" s="1">
        <v>295188</v>
      </c>
      <c r="G5" s="1">
        <v>21296</v>
      </c>
      <c r="H5" s="1">
        <v>1613</v>
      </c>
      <c r="I5" s="1">
        <v>3619594</v>
      </c>
      <c r="J5" s="1">
        <v>186063</v>
      </c>
      <c r="K5" s="7"/>
      <c r="L5" s="8"/>
      <c r="M5" s="26">
        <f t="shared" ref="M5:M9" si="0">D5/B5</f>
        <v>7.5730072367563503E-2</v>
      </c>
      <c r="N5" s="4">
        <f t="shared" ref="N5:N10" si="1">D5/$O$1</f>
        <v>2091533.3333333335</v>
      </c>
      <c r="O5" s="5">
        <f t="shared" ref="O5:O10" si="2">ABS(F5-N5)/N5</f>
        <v>0.85886526631179683</v>
      </c>
      <c r="P5" s="5"/>
      <c r="Q5" s="22">
        <f t="shared" ref="Q5:Q9" si="3">$Q$2*$N5</f>
        <v>313730</v>
      </c>
      <c r="R5" s="22">
        <f t="shared" ref="R5:R9" si="4">$R$2*$N5</f>
        <v>1254920</v>
      </c>
      <c r="S5" s="22">
        <f t="shared" ref="S5:S9" si="5">$S$2*$N5</f>
        <v>522883.33333333337</v>
      </c>
      <c r="T5" s="22">
        <f t="shared" ref="T5:T9" si="6">$T$2*$N5</f>
        <v>261441.66666666669</v>
      </c>
      <c r="U5" s="22">
        <f t="shared" ref="U5:U9" si="7">$U$2*$N5</f>
        <v>31373</v>
      </c>
      <c r="V5" s="19">
        <f t="shared" ref="V5:V9" si="8">N5-U5</f>
        <v>2060160.3333333335</v>
      </c>
    </row>
    <row r="6" spans="1:22" ht="15" thickBot="1" x14ac:dyDescent="0.4">
      <c r="A6" s="44" t="s">
        <v>10</v>
      </c>
      <c r="B6" s="1">
        <v>201004</v>
      </c>
      <c r="C6" s="2"/>
      <c r="D6" s="1">
        <v>5809</v>
      </c>
      <c r="E6" s="2"/>
      <c r="F6" s="1">
        <v>140858</v>
      </c>
      <c r="G6" s="1">
        <v>5087</v>
      </c>
      <c r="H6" s="2">
        <v>147</v>
      </c>
      <c r="I6" s="1">
        <v>3694345</v>
      </c>
      <c r="J6" s="1">
        <v>93499</v>
      </c>
      <c r="K6" s="7"/>
      <c r="L6" s="8"/>
      <c r="M6" s="26">
        <f t="shared" si="0"/>
        <v>2.8899922389604187E-2</v>
      </c>
      <c r="N6" s="4">
        <f t="shared" si="1"/>
        <v>387266.66666666669</v>
      </c>
      <c r="O6" s="5">
        <f t="shared" si="2"/>
        <v>0.63627646755035294</v>
      </c>
      <c r="P6" s="5"/>
      <c r="Q6" s="22">
        <f t="shared" si="3"/>
        <v>58090</v>
      </c>
      <c r="R6" s="22">
        <f t="shared" si="4"/>
        <v>232360</v>
      </c>
      <c r="S6" s="22">
        <f t="shared" si="5"/>
        <v>96816.666666666672</v>
      </c>
      <c r="T6" s="22">
        <f t="shared" si="6"/>
        <v>48408.333333333336</v>
      </c>
      <c r="U6" s="22">
        <f t="shared" si="7"/>
        <v>5809</v>
      </c>
      <c r="V6" s="19">
        <f t="shared" si="8"/>
        <v>381457.66666666669</v>
      </c>
    </row>
    <row r="7" spans="1:22" ht="15" thickBot="1" x14ac:dyDescent="0.4">
      <c r="A7" s="44" t="s">
        <v>8</v>
      </c>
      <c r="B7" s="1">
        <v>175346</v>
      </c>
      <c r="C7" s="2"/>
      <c r="D7" s="1">
        <v>15012</v>
      </c>
      <c r="E7" s="2"/>
      <c r="F7" s="1">
        <v>120430</v>
      </c>
      <c r="G7" s="1">
        <v>19741</v>
      </c>
      <c r="H7" s="1">
        <v>1690</v>
      </c>
      <c r="I7" s="1">
        <v>1320910</v>
      </c>
      <c r="J7" s="1">
        <v>148714</v>
      </c>
      <c r="K7" s="7"/>
      <c r="L7" s="8"/>
      <c r="M7" s="26">
        <f t="shared" si="0"/>
        <v>8.5613586851140025E-2</v>
      </c>
      <c r="N7" s="4">
        <f t="shared" si="1"/>
        <v>1000800</v>
      </c>
      <c r="O7" s="5">
        <f t="shared" si="2"/>
        <v>0.87966626698641082</v>
      </c>
      <c r="P7" s="5"/>
      <c r="Q7" s="22">
        <f t="shared" si="3"/>
        <v>150120</v>
      </c>
      <c r="R7" s="22">
        <f t="shared" si="4"/>
        <v>600480</v>
      </c>
      <c r="S7" s="22">
        <f t="shared" si="5"/>
        <v>250200</v>
      </c>
      <c r="T7" s="22">
        <f t="shared" si="6"/>
        <v>125100</v>
      </c>
      <c r="U7" s="22">
        <f t="shared" si="7"/>
        <v>15012</v>
      </c>
      <c r="V7" s="19">
        <f t="shared" si="8"/>
        <v>985788</v>
      </c>
    </row>
    <row r="8" spans="1:22" ht="15" thickBot="1" x14ac:dyDescent="0.4">
      <c r="A8" s="44" t="s">
        <v>12</v>
      </c>
      <c r="B8" s="1">
        <v>139434</v>
      </c>
      <c r="C8" s="2"/>
      <c r="D8" s="1">
        <v>6810</v>
      </c>
      <c r="E8" s="2"/>
      <c r="F8" s="1">
        <v>25934</v>
      </c>
      <c r="G8" s="1">
        <v>11003</v>
      </c>
      <c r="H8" s="2">
        <v>537</v>
      </c>
      <c r="I8" s="1">
        <v>1460527</v>
      </c>
      <c r="J8" s="1">
        <v>115258</v>
      </c>
      <c r="K8" s="7"/>
      <c r="L8" s="8"/>
      <c r="M8" s="26">
        <f t="shared" si="0"/>
        <v>4.8840311545247213E-2</v>
      </c>
      <c r="N8" s="4">
        <f t="shared" si="1"/>
        <v>454000</v>
      </c>
      <c r="O8" s="5">
        <f t="shared" si="2"/>
        <v>0.9428766519823788</v>
      </c>
      <c r="P8" s="5"/>
      <c r="Q8" s="22">
        <f t="shared" si="3"/>
        <v>68100</v>
      </c>
      <c r="R8" s="22">
        <f t="shared" si="4"/>
        <v>272400</v>
      </c>
      <c r="S8" s="22">
        <f t="shared" si="5"/>
        <v>113500</v>
      </c>
      <c r="T8" s="22">
        <f t="shared" si="6"/>
        <v>56750</v>
      </c>
      <c r="U8" s="22">
        <f t="shared" si="7"/>
        <v>6810</v>
      </c>
      <c r="V8" s="19">
        <f t="shared" si="8"/>
        <v>447190</v>
      </c>
    </row>
    <row r="9" spans="1:22" ht="15" thickBot="1" x14ac:dyDescent="0.4">
      <c r="A9" s="44" t="s">
        <v>15</v>
      </c>
      <c r="B9" s="1">
        <v>137152</v>
      </c>
      <c r="C9" s="2"/>
      <c r="D9" s="1">
        <v>2334</v>
      </c>
      <c r="E9" s="2"/>
      <c r="F9" s="1">
        <v>60322</v>
      </c>
      <c r="G9" s="1">
        <v>4730</v>
      </c>
      <c r="H9" s="2">
        <v>80</v>
      </c>
      <c r="I9" s="1">
        <v>1875197</v>
      </c>
      <c r="J9" s="1">
        <v>64671</v>
      </c>
      <c r="K9" s="7"/>
      <c r="L9" s="8"/>
      <c r="M9" s="26">
        <f t="shared" si="0"/>
        <v>1.7017615492300513E-2</v>
      </c>
      <c r="N9" s="4">
        <f t="shared" si="1"/>
        <v>155600</v>
      </c>
      <c r="O9" s="5">
        <f t="shared" si="2"/>
        <v>0.61232647814910024</v>
      </c>
      <c r="P9" s="5"/>
      <c r="Q9" s="22">
        <f t="shared" si="3"/>
        <v>23340</v>
      </c>
      <c r="R9" s="22">
        <f t="shared" si="4"/>
        <v>93360</v>
      </c>
      <c r="S9" s="22">
        <f t="shared" si="5"/>
        <v>38900</v>
      </c>
      <c r="T9" s="22">
        <f t="shared" si="6"/>
        <v>19450</v>
      </c>
      <c r="U9" s="22">
        <f t="shared" si="7"/>
        <v>2334</v>
      </c>
      <c r="V9" s="19">
        <f t="shared" si="8"/>
        <v>153266</v>
      </c>
    </row>
    <row r="10" spans="1:22" ht="15" thickBot="1" x14ac:dyDescent="0.4">
      <c r="A10" s="44" t="s">
        <v>13</v>
      </c>
      <c r="B10" s="1">
        <v>114018</v>
      </c>
      <c r="C10" s="2"/>
      <c r="D10" s="1">
        <v>3329</v>
      </c>
      <c r="E10" s="2"/>
      <c r="F10" s="1">
        <v>89038</v>
      </c>
      <c r="G10" s="1">
        <v>5309</v>
      </c>
      <c r="H10" s="2">
        <v>155</v>
      </c>
      <c r="I10" s="1">
        <v>1721812</v>
      </c>
      <c r="J10" s="1">
        <v>80167</v>
      </c>
      <c r="K10" s="7"/>
      <c r="L10" s="8"/>
      <c r="M10" s="25"/>
      <c r="N10" s="4">
        <f t="shared" si="1"/>
        <v>221933.33333333334</v>
      </c>
      <c r="O10" s="5">
        <f t="shared" si="2"/>
        <v>0.59880744968458999</v>
      </c>
      <c r="P10" s="5"/>
      <c r="Q10" s="22">
        <f>Q7*$N10</f>
        <v>33316632000</v>
      </c>
      <c r="R10" s="22">
        <f>R7*$N10</f>
        <v>133266528000</v>
      </c>
      <c r="S10" s="22">
        <f>S7*$N10</f>
        <v>55527720000</v>
      </c>
      <c r="T10" s="22">
        <f>T7*$N10</f>
        <v>27763860000</v>
      </c>
      <c r="U10" s="22">
        <f>U7*$N10</f>
        <v>3331663200</v>
      </c>
    </row>
    <row r="11" spans="1:22" ht="15" thickBot="1" x14ac:dyDescent="0.4">
      <c r="A11" s="44" t="s">
        <v>17</v>
      </c>
      <c r="B11" s="1">
        <v>107837</v>
      </c>
      <c r="C11" s="2"/>
      <c r="D11" s="1">
        <v>7963</v>
      </c>
      <c r="E11" s="2"/>
      <c r="F11" s="1">
        <v>8470</v>
      </c>
      <c r="G11" s="1">
        <v>15646</v>
      </c>
      <c r="H11" s="1">
        <v>1155</v>
      </c>
      <c r="I11" s="1">
        <v>867294</v>
      </c>
      <c r="J11" s="1">
        <v>125832</v>
      </c>
      <c r="K11" s="8"/>
      <c r="L11" s="8"/>
      <c r="M11" s="24"/>
      <c r="N11" s="4"/>
      <c r="O11" s="5"/>
      <c r="P11" s="5"/>
    </row>
    <row r="12" spans="1:22" ht="15" thickBot="1" x14ac:dyDescent="0.4">
      <c r="A12" s="44" t="s">
        <v>19</v>
      </c>
      <c r="B12" s="1">
        <v>88338</v>
      </c>
      <c r="C12" s="2"/>
      <c r="D12" s="1">
        <v>6616</v>
      </c>
      <c r="E12" s="2"/>
      <c r="F12" s="1">
        <v>15165</v>
      </c>
      <c r="G12" s="1">
        <v>6900</v>
      </c>
      <c r="H12" s="2">
        <v>517</v>
      </c>
      <c r="I12" s="1">
        <v>720223</v>
      </c>
      <c r="J12" s="1">
        <v>56259</v>
      </c>
      <c r="K12" s="7"/>
      <c r="L12" s="8"/>
    </row>
    <row r="13" spans="1:22" ht="15" thickBot="1" x14ac:dyDescent="0.4">
      <c r="A13" s="44" t="s">
        <v>16</v>
      </c>
      <c r="B13" s="1">
        <v>71095</v>
      </c>
      <c r="C13" s="2"/>
      <c r="D13" s="1">
        <v>2745</v>
      </c>
      <c r="E13" s="2"/>
      <c r="F13" s="1">
        <v>62217</v>
      </c>
      <c r="G13" s="1">
        <v>6696</v>
      </c>
      <c r="H13" s="2">
        <v>259</v>
      </c>
      <c r="I13" s="1">
        <v>904154</v>
      </c>
      <c r="J13" s="1">
        <v>85158</v>
      </c>
      <c r="K13" s="8"/>
      <c r="L13" s="8"/>
    </row>
    <row r="14" spans="1:22" ht="15" thickBot="1" x14ac:dyDescent="0.4">
      <c r="A14" s="44" t="s">
        <v>11</v>
      </c>
      <c r="B14" s="1">
        <v>68989</v>
      </c>
      <c r="C14" s="2"/>
      <c r="D14" s="1">
        <v>6133</v>
      </c>
      <c r="E14" s="2"/>
      <c r="F14" s="1">
        <v>13566</v>
      </c>
      <c r="G14" s="1">
        <v>6908</v>
      </c>
      <c r="H14" s="2">
        <v>614</v>
      </c>
      <c r="I14" s="1">
        <v>1128330</v>
      </c>
      <c r="J14" s="1">
        <v>112981</v>
      </c>
      <c r="K14" s="7"/>
      <c r="L14" s="8"/>
    </row>
    <row r="15" spans="1:22" ht="15" thickBot="1" x14ac:dyDescent="0.4">
      <c r="A15" s="44" t="s">
        <v>26</v>
      </c>
      <c r="B15" s="1">
        <v>65777</v>
      </c>
      <c r="C15" s="2"/>
      <c r="D15" s="1">
        <v>3129</v>
      </c>
      <c r="E15" s="2"/>
      <c r="F15" s="1">
        <v>57774</v>
      </c>
      <c r="G15" s="1">
        <v>10880</v>
      </c>
      <c r="H15" s="2">
        <v>518</v>
      </c>
      <c r="I15" s="1">
        <v>603597</v>
      </c>
      <c r="J15" s="1">
        <v>99839</v>
      </c>
      <c r="K15" s="8"/>
      <c r="L15" s="8"/>
    </row>
    <row r="16" spans="1:22" ht="15" thickBot="1" x14ac:dyDescent="0.4">
      <c r="A16" s="44" t="s">
        <v>33</v>
      </c>
      <c r="B16" s="1">
        <v>63030</v>
      </c>
      <c r="C16" s="2"/>
      <c r="D16" s="1">
        <v>1490</v>
      </c>
      <c r="E16" s="2"/>
      <c r="F16" s="1">
        <v>53401</v>
      </c>
      <c r="G16" s="1">
        <v>8659</v>
      </c>
      <c r="H16" s="2">
        <v>205</v>
      </c>
      <c r="I16" s="1">
        <v>619143</v>
      </c>
      <c r="J16" s="1">
        <v>85062</v>
      </c>
      <c r="K16" s="8"/>
      <c r="L16" s="8"/>
    </row>
    <row r="17" spans="1:12" ht="15" thickBot="1" x14ac:dyDescent="0.4">
      <c r="A17" s="44" t="s">
        <v>29</v>
      </c>
      <c r="B17" s="1">
        <v>59946</v>
      </c>
      <c r="C17" s="2"/>
      <c r="D17" s="1">
        <v>1675</v>
      </c>
      <c r="E17" s="2"/>
      <c r="F17" s="1">
        <v>50453</v>
      </c>
      <c r="G17" s="1">
        <v>7023</v>
      </c>
      <c r="H17" s="2">
        <v>196</v>
      </c>
      <c r="I17" s="1">
        <v>654500</v>
      </c>
      <c r="J17" s="1">
        <v>76680</v>
      </c>
      <c r="K17" s="7"/>
      <c r="L17" s="8"/>
    </row>
    <row r="18" spans="1:12" ht="15" thickBot="1" x14ac:dyDescent="0.4">
      <c r="A18" s="44" t="s">
        <v>24</v>
      </c>
      <c r="B18" s="1">
        <v>57385</v>
      </c>
      <c r="C18" s="2"/>
      <c r="D18" s="1">
        <v>1332</v>
      </c>
      <c r="E18" s="2"/>
      <c r="F18" s="1">
        <v>18348</v>
      </c>
      <c r="G18" s="1">
        <v>5471</v>
      </c>
      <c r="H18" s="2">
        <v>127</v>
      </c>
      <c r="I18" s="1">
        <v>811278</v>
      </c>
      <c r="J18" s="1">
        <v>77352</v>
      </c>
      <c r="K18" s="7"/>
      <c r="L18" s="8"/>
    </row>
    <row r="19" spans="1:12" ht="15" thickBot="1" x14ac:dyDescent="0.4">
      <c r="A19" s="44" t="s">
        <v>14</v>
      </c>
      <c r="B19" s="1">
        <v>53494</v>
      </c>
      <c r="C19" s="2"/>
      <c r="D19" s="1">
        <v>3172</v>
      </c>
      <c r="E19" s="2"/>
      <c r="F19" s="1">
        <v>10530</v>
      </c>
      <c r="G19" s="1">
        <v>11507</v>
      </c>
      <c r="H19" s="2">
        <v>682</v>
      </c>
      <c r="I19" s="1">
        <v>660665</v>
      </c>
      <c r="J19" s="1">
        <v>142115</v>
      </c>
      <c r="K19" s="7"/>
      <c r="L19" s="8"/>
    </row>
    <row r="20" spans="1:12" ht="15" thickBot="1" x14ac:dyDescent="0.4">
      <c r="A20" s="44" t="s">
        <v>21</v>
      </c>
      <c r="B20" s="1">
        <v>48075</v>
      </c>
      <c r="C20" s="2"/>
      <c r="D20" s="1">
        <v>2795</v>
      </c>
      <c r="E20" s="2"/>
      <c r="F20" s="1">
        <v>34253</v>
      </c>
      <c r="G20" s="1">
        <v>4113</v>
      </c>
      <c r="H20" s="2">
        <v>239</v>
      </c>
      <c r="I20" s="1">
        <v>699630</v>
      </c>
      <c r="J20" s="1">
        <v>59853</v>
      </c>
      <c r="K20" s="7"/>
      <c r="L20" s="8"/>
    </row>
    <row r="21" spans="1:12" ht="15" thickBot="1" x14ac:dyDescent="0.4">
      <c r="A21" s="3" t="s">
        <v>23</v>
      </c>
      <c r="B21" s="1">
        <v>45994</v>
      </c>
      <c r="C21" s="2"/>
      <c r="D21" s="1">
        <v>4298</v>
      </c>
      <c r="E21" s="2"/>
      <c r="F21" s="1">
        <v>32151</v>
      </c>
      <c r="G21" s="1">
        <v>12901</v>
      </c>
      <c r="H21" s="1">
        <v>1206</v>
      </c>
      <c r="I21" s="1">
        <v>408943</v>
      </c>
      <c r="J21" s="1">
        <v>114701</v>
      </c>
      <c r="K21" s="8"/>
      <c r="L21" s="8"/>
    </row>
    <row r="22" spans="1:12" ht="15" thickBot="1" x14ac:dyDescent="0.4">
      <c r="A22" s="3" t="s">
        <v>27</v>
      </c>
      <c r="B22" s="1">
        <v>43655</v>
      </c>
      <c r="C22" s="2"/>
      <c r="D22" s="1">
        <v>2586</v>
      </c>
      <c r="E22" s="2"/>
      <c r="F22" s="1">
        <v>8033</v>
      </c>
      <c r="G22" s="1">
        <v>6484</v>
      </c>
      <c r="H22" s="2">
        <v>384</v>
      </c>
      <c r="I22" s="1">
        <v>444252</v>
      </c>
      <c r="J22" s="1">
        <v>65989</v>
      </c>
      <c r="K22" s="7"/>
      <c r="L22" s="8"/>
    </row>
    <row r="23" spans="1:12" ht="15" thickBot="1" x14ac:dyDescent="0.4">
      <c r="A23" s="3" t="s">
        <v>20</v>
      </c>
      <c r="B23" s="1">
        <v>38034</v>
      </c>
      <c r="C23" s="2"/>
      <c r="D23" s="2">
        <v>567</v>
      </c>
      <c r="E23" s="2"/>
      <c r="F23" s="1">
        <v>12187</v>
      </c>
      <c r="G23" s="1">
        <v>5569</v>
      </c>
      <c r="H23" s="2">
        <v>83</v>
      </c>
      <c r="I23" s="1">
        <v>727268</v>
      </c>
      <c r="J23" s="1">
        <v>106494</v>
      </c>
      <c r="K23" s="7"/>
      <c r="L23" s="8"/>
    </row>
    <row r="24" spans="1:12" ht="15" thickBot="1" x14ac:dyDescent="0.4">
      <c r="A24" s="3" t="s">
        <v>32</v>
      </c>
      <c r="B24" s="1">
        <v>34123</v>
      </c>
      <c r="C24" s="2"/>
      <c r="D24" s="1">
        <v>1441</v>
      </c>
      <c r="E24" s="2"/>
      <c r="F24" s="1">
        <v>2828</v>
      </c>
      <c r="G24" s="1">
        <v>6051</v>
      </c>
      <c r="H24" s="2">
        <v>256</v>
      </c>
      <c r="I24" s="1">
        <v>542696</v>
      </c>
      <c r="J24" s="1">
        <v>96229</v>
      </c>
      <c r="K24" s="7"/>
      <c r="L24" s="8"/>
    </row>
    <row r="25" spans="1:12" ht="15" thickBot="1" x14ac:dyDescent="0.4">
      <c r="A25" s="3" t="s">
        <v>36</v>
      </c>
      <c r="B25" s="1">
        <v>33206</v>
      </c>
      <c r="C25" s="2"/>
      <c r="D25" s="2">
        <v>896</v>
      </c>
      <c r="E25" s="2"/>
      <c r="F25" s="1">
        <v>13444</v>
      </c>
      <c r="G25" s="1">
        <v>6772</v>
      </c>
      <c r="H25" s="2">
        <v>183</v>
      </c>
      <c r="I25" s="1">
        <v>369005</v>
      </c>
      <c r="J25" s="1">
        <v>75258</v>
      </c>
      <c r="K25" s="8"/>
      <c r="L25" s="8"/>
    </row>
    <row r="26" spans="1:12" ht="15" thickBot="1" x14ac:dyDescent="0.4">
      <c r="A26" s="3" t="s">
        <v>18</v>
      </c>
      <c r="B26" s="1">
        <v>31479</v>
      </c>
      <c r="C26" s="2"/>
      <c r="D26" s="1">
        <v>1669</v>
      </c>
      <c r="E26" s="2"/>
      <c r="F26" s="1">
        <v>24390</v>
      </c>
      <c r="G26" s="1">
        <v>5466</v>
      </c>
      <c r="H26" s="2">
        <v>290</v>
      </c>
      <c r="I26" s="1">
        <v>299772</v>
      </c>
      <c r="J26" s="1">
        <v>52055</v>
      </c>
      <c r="K26" s="8"/>
      <c r="L26" s="8"/>
    </row>
    <row r="27" spans="1:12" ht="15" thickBot="1" x14ac:dyDescent="0.4">
      <c r="A27" s="44" t="s">
        <v>9</v>
      </c>
      <c r="B27" s="1">
        <v>31432</v>
      </c>
      <c r="C27" s="2"/>
      <c r="D27" s="1">
        <v>1300</v>
      </c>
      <c r="E27" s="2"/>
      <c r="F27" s="1">
        <v>19845</v>
      </c>
      <c r="G27" s="1">
        <v>4128</v>
      </c>
      <c r="H27" s="2">
        <v>171</v>
      </c>
      <c r="I27" s="1">
        <v>505795</v>
      </c>
      <c r="J27" s="1">
        <v>66422</v>
      </c>
      <c r="K27" s="7"/>
      <c r="L27" s="8"/>
    </row>
    <row r="28" spans="1:12" ht="15" thickBot="1" x14ac:dyDescent="0.4">
      <c r="A28" s="3" t="s">
        <v>25</v>
      </c>
      <c r="B28" s="1">
        <v>29022</v>
      </c>
      <c r="C28" s="2"/>
      <c r="D28" s="2">
        <v>693</v>
      </c>
      <c r="E28" s="2"/>
      <c r="F28" s="1">
        <v>16012</v>
      </c>
      <c r="G28" s="1">
        <v>5637</v>
      </c>
      <c r="H28" s="2">
        <v>135</v>
      </c>
      <c r="I28" s="1">
        <v>370794</v>
      </c>
      <c r="J28" s="1">
        <v>72017</v>
      </c>
      <c r="K28" s="7"/>
      <c r="L28" s="8"/>
    </row>
    <row r="29" spans="1:12" ht="15" thickBot="1" x14ac:dyDescent="0.4">
      <c r="A29" s="3" t="s">
        <v>41</v>
      </c>
      <c r="B29" s="1">
        <v>27384</v>
      </c>
      <c r="C29" s="53">
        <v>88</v>
      </c>
      <c r="D29" s="2">
        <v>701</v>
      </c>
      <c r="E29" s="58">
        <v>5</v>
      </c>
      <c r="F29" s="1">
        <v>9550</v>
      </c>
      <c r="G29" s="1">
        <v>8679</v>
      </c>
      <c r="H29" s="2">
        <v>222</v>
      </c>
      <c r="I29" s="1">
        <v>279858</v>
      </c>
      <c r="J29" s="1">
        <v>88701</v>
      </c>
      <c r="K29" s="7"/>
      <c r="L29" s="8"/>
    </row>
    <row r="30" spans="1:12" ht="15" thickBot="1" x14ac:dyDescent="0.4">
      <c r="A30" s="3" t="s">
        <v>22</v>
      </c>
      <c r="B30" s="1">
        <v>26227</v>
      </c>
      <c r="C30" s="2"/>
      <c r="D30" s="2">
        <v>766</v>
      </c>
      <c r="E30" s="2"/>
      <c r="F30" s="1">
        <v>4904</v>
      </c>
      <c r="G30" s="1">
        <v>4504</v>
      </c>
      <c r="H30" s="2">
        <v>132</v>
      </c>
      <c r="I30" s="1">
        <v>527666</v>
      </c>
      <c r="J30" s="1">
        <v>90626</v>
      </c>
      <c r="K30" s="7"/>
      <c r="L30" s="8"/>
    </row>
    <row r="31" spans="1:12" ht="15" thickBot="1" x14ac:dyDescent="0.4">
      <c r="A31" s="3" t="s">
        <v>30</v>
      </c>
      <c r="B31" s="1">
        <v>24516</v>
      </c>
      <c r="C31" s="2"/>
      <c r="D31" s="1">
        <v>1016</v>
      </c>
      <c r="E31" s="2"/>
      <c r="F31" s="1">
        <v>6258</v>
      </c>
      <c r="G31" s="1">
        <v>8237</v>
      </c>
      <c r="H31" s="2">
        <v>341</v>
      </c>
      <c r="I31" s="1">
        <v>277169</v>
      </c>
      <c r="J31" s="1">
        <v>93130</v>
      </c>
      <c r="K31" s="7"/>
      <c r="L31" s="8"/>
    </row>
    <row r="32" spans="1:12" ht="15" thickBot="1" x14ac:dyDescent="0.4">
      <c r="A32" s="3" t="s">
        <v>35</v>
      </c>
      <c r="B32" s="1">
        <v>19950</v>
      </c>
      <c r="C32" s="2"/>
      <c r="D32" s="1">
        <v>1006</v>
      </c>
      <c r="E32" s="2"/>
      <c r="F32" s="1">
        <v>14851</v>
      </c>
      <c r="G32" s="1">
        <v>3251</v>
      </c>
      <c r="H32" s="2">
        <v>164</v>
      </c>
      <c r="I32" s="1">
        <v>379916</v>
      </c>
      <c r="J32" s="1">
        <v>61902</v>
      </c>
      <c r="K32" s="7"/>
      <c r="L32" s="8"/>
    </row>
    <row r="33" spans="1:12" ht="15" thickBot="1" x14ac:dyDescent="0.4">
      <c r="A33" s="3" t="s">
        <v>28</v>
      </c>
      <c r="B33" s="1">
        <v>19374</v>
      </c>
      <c r="C33" s="2"/>
      <c r="D33" s="2">
        <v>164</v>
      </c>
      <c r="E33" s="2"/>
      <c r="F33" s="1">
        <v>8568</v>
      </c>
      <c r="G33" s="1">
        <v>6043</v>
      </c>
      <c r="H33" s="2">
        <v>51</v>
      </c>
      <c r="I33" s="1">
        <v>312054</v>
      </c>
      <c r="J33" s="1">
        <v>97336</v>
      </c>
      <c r="K33" s="8"/>
      <c r="L33" s="8"/>
    </row>
    <row r="34" spans="1:12" ht="15" thickBot="1" x14ac:dyDescent="0.4">
      <c r="A34" s="3" t="s">
        <v>50</v>
      </c>
      <c r="B34" s="1">
        <v>18346</v>
      </c>
      <c r="C34" s="2"/>
      <c r="D34" s="2">
        <v>260</v>
      </c>
      <c r="E34" s="2"/>
      <c r="F34" s="1">
        <v>5772</v>
      </c>
      <c r="G34" s="1">
        <v>9484</v>
      </c>
      <c r="H34" s="2">
        <v>134</v>
      </c>
      <c r="I34" s="1">
        <v>165195</v>
      </c>
      <c r="J34" s="1">
        <v>85398</v>
      </c>
      <c r="K34" s="7"/>
      <c r="L34" s="8"/>
    </row>
    <row r="35" spans="1:12" ht="15" thickBot="1" x14ac:dyDescent="0.4">
      <c r="A35" s="3" t="s">
        <v>34</v>
      </c>
      <c r="B35" s="1">
        <v>18062</v>
      </c>
      <c r="C35" s="2"/>
      <c r="D35" s="2">
        <v>240</v>
      </c>
      <c r="E35" s="2"/>
      <c r="F35" s="1">
        <v>5695</v>
      </c>
      <c r="G35" s="1">
        <v>5985</v>
      </c>
      <c r="H35" s="2">
        <v>80</v>
      </c>
      <c r="I35" s="1">
        <v>277380</v>
      </c>
      <c r="J35" s="1">
        <v>91915</v>
      </c>
      <c r="K35" s="7"/>
      <c r="L35" s="8"/>
    </row>
    <row r="36" spans="1:12" ht="15" thickBot="1" x14ac:dyDescent="0.4">
      <c r="A36" s="3" t="s">
        <v>40</v>
      </c>
      <c r="B36" s="1">
        <v>16640</v>
      </c>
      <c r="C36" s="2"/>
      <c r="D36" s="2">
        <v>920</v>
      </c>
      <c r="E36" s="2"/>
      <c r="F36" s="1">
        <v>14132</v>
      </c>
      <c r="G36" s="1">
        <v>15708</v>
      </c>
      <c r="H36" s="2">
        <v>868</v>
      </c>
      <c r="I36" s="1">
        <v>228140</v>
      </c>
      <c r="J36" s="1">
        <v>215356</v>
      </c>
      <c r="K36" s="8"/>
      <c r="L36" s="8"/>
    </row>
    <row r="37" spans="1:12" ht="15" thickBot="1" x14ac:dyDescent="0.4">
      <c r="A37" s="3" t="s">
        <v>31</v>
      </c>
      <c r="B37" s="1">
        <v>14859</v>
      </c>
      <c r="C37" s="2"/>
      <c r="D37" s="2">
        <v>495</v>
      </c>
      <c r="E37" s="2"/>
      <c r="F37" s="1">
        <v>4309</v>
      </c>
      <c r="G37" s="1">
        <v>4824</v>
      </c>
      <c r="H37" s="2">
        <v>161</v>
      </c>
      <c r="I37" s="1">
        <v>293854</v>
      </c>
      <c r="J37" s="1">
        <v>95402</v>
      </c>
      <c r="K37" s="7"/>
      <c r="L37" s="8"/>
    </row>
    <row r="38" spans="1:12" ht="15" thickBot="1" x14ac:dyDescent="0.4">
      <c r="A38" s="44" t="s">
        <v>38</v>
      </c>
      <c r="B38" s="1">
        <v>14617</v>
      </c>
      <c r="C38" s="2"/>
      <c r="D38" s="2">
        <v>546</v>
      </c>
      <c r="E38" s="2"/>
      <c r="F38" s="1">
        <v>10352</v>
      </c>
      <c r="G38" s="1">
        <v>3272</v>
      </c>
      <c r="H38" s="2">
        <v>122</v>
      </c>
      <c r="I38" s="1">
        <v>375636</v>
      </c>
      <c r="J38" s="1">
        <v>84079</v>
      </c>
      <c r="K38" s="7"/>
      <c r="L38" s="8"/>
    </row>
    <row r="39" spans="1:12" ht="15" thickBot="1" x14ac:dyDescent="0.4">
      <c r="A39" s="3" t="s">
        <v>45</v>
      </c>
      <c r="B39" s="1">
        <v>13119</v>
      </c>
      <c r="C39" s="2"/>
      <c r="D39" s="2">
        <v>262</v>
      </c>
      <c r="E39" s="2"/>
      <c r="F39" s="1">
        <v>4721</v>
      </c>
      <c r="G39" s="1">
        <v>4503</v>
      </c>
      <c r="H39" s="2">
        <v>90</v>
      </c>
      <c r="I39" s="1">
        <v>161705</v>
      </c>
      <c r="J39" s="1">
        <v>55506</v>
      </c>
      <c r="K39" s="7"/>
      <c r="L39" s="8"/>
    </row>
    <row r="40" spans="1:12" ht="15" thickBot="1" x14ac:dyDescent="0.4">
      <c r="A40" s="44" t="s">
        <v>46</v>
      </c>
      <c r="B40" s="1">
        <v>11948</v>
      </c>
      <c r="C40" s="2"/>
      <c r="D40" s="2">
        <v>375</v>
      </c>
      <c r="E40" s="2"/>
      <c r="F40" s="1">
        <v>3066</v>
      </c>
      <c r="G40" s="1">
        <v>3019</v>
      </c>
      <c r="H40" s="2">
        <v>95</v>
      </c>
      <c r="I40" s="1">
        <v>304965</v>
      </c>
      <c r="J40" s="1">
        <v>77070</v>
      </c>
      <c r="K40" s="7"/>
      <c r="L40" s="8"/>
    </row>
    <row r="41" spans="1:12" ht="15" thickBot="1" x14ac:dyDescent="0.4">
      <c r="A41" s="44" t="s">
        <v>44</v>
      </c>
      <c r="B41" s="1">
        <v>11192</v>
      </c>
      <c r="C41" s="2"/>
      <c r="D41" s="2">
        <v>485</v>
      </c>
      <c r="E41" s="2"/>
      <c r="F41" s="1">
        <v>5660</v>
      </c>
      <c r="G41" s="1">
        <v>5338</v>
      </c>
      <c r="H41" s="2">
        <v>231</v>
      </c>
      <c r="I41" s="1">
        <v>314670</v>
      </c>
      <c r="J41" s="1">
        <v>150069</v>
      </c>
      <c r="K41" s="7"/>
      <c r="L41" s="8"/>
    </row>
    <row r="42" spans="1:12" ht="15" thickBot="1" x14ac:dyDescent="0.4">
      <c r="A42" s="3" t="s">
        <v>43</v>
      </c>
      <c r="B42" s="1">
        <v>10980</v>
      </c>
      <c r="C42" s="2"/>
      <c r="D42" s="2">
        <v>507</v>
      </c>
      <c r="E42" s="2"/>
      <c r="F42" s="1">
        <v>3827</v>
      </c>
      <c r="G42" s="1">
        <v>11276</v>
      </c>
      <c r="H42" s="2">
        <v>521</v>
      </c>
      <c r="I42" s="1">
        <v>100992</v>
      </c>
      <c r="J42" s="1">
        <v>103713</v>
      </c>
      <c r="K42" s="8"/>
      <c r="L42" s="8"/>
    </row>
    <row r="43" spans="1:12" ht="21.5" thickBot="1" x14ac:dyDescent="0.4">
      <c r="A43" s="3" t="s">
        <v>63</v>
      </c>
      <c r="B43" s="1">
        <v>10159</v>
      </c>
      <c r="C43" s="2"/>
      <c r="D43" s="2">
        <v>543</v>
      </c>
      <c r="E43" s="2"/>
      <c r="F43" s="1">
        <v>8434</v>
      </c>
      <c r="G43" s="1">
        <v>14395</v>
      </c>
      <c r="H43" s="2">
        <v>769</v>
      </c>
      <c r="I43" s="1">
        <v>86731</v>
      </c>
      <c r="J43" s="1">
        <v>122892</v>
      </c>
      <c r="K43" s="8"/>
      <c r="L43" s="8"/>
    </row>
    <row r="44" spans="1:12" ht="15" thickBot="1" x14ac:dyDescent="0.4">
      <c r="A44" s="3" t="s">
        <v>37</v>
      </c>
      <c r="B44" s="1">
        <v>7568</v>
      </c>
      <c r="C44" s="2"/>
      <c r="D44" s="2">
        <v>197</v>
      </c>
      <c r="E44" s="2"/>
      <c r="F44" s="1">
        <v>4722</v>
      </c>
      <c r="G44" s="1">
        <v>1794</v>
      </c>
      <c r="H44" s="2">
        <v>47</v>
      </c>
      <c r="I44" s="1">
        <v>216344</v>
      </c>
      <c r="J44" s="1">
        <v>51294</v>
      </c>
      <c r="K44" s="7"/>
      <c r="L44" s="8"/>
    </row>
    <row r="45" spans="1:12" ht="15" thickBot="1" x14ac:dyDescent="0.4">
      <c r="A45" s="3" t="s">
        <v>54</v>
      </c>
      <c r="B45" s="1">
        <v>6479</v>
      </c>
      <c r="C45" s="2"/>
      <c r="D45" s="2">
        <v>87</v>
      </c>
      <c r="E45" s="2"/>
      <c r="F45" s="2">
        <v>800</v>
      </c>
      <c r="G45" s="1">
        <v>7324</v>
      </c>
      <c r="H45" s="2">
        <v>98</v>
      </c>
      <c r="I45" s="1">
        <v>75854</v>
      </c>
      <c r="J45" s="1">
        <v>85744</v>
      </c>
      <c r="K45" s="8"/>
      <c r="L45" s="8"/>
    </row>
    <row r="46" spans="1:12" ht="15" thickBot="1" x14ac:dyDescent="0.4">
      <c r="A46" s="3" t="s">
        <v>42</v>
      </c>
      <c r="B46" s="1">
        <v>5638</v>
      </c>
      <c r="C46" s="2"/>
      <c r="D46" s="2">
        <v>357</v>
      </c>
      <c r="E46" s="2"/>
      <c r="F46" s="2">
        <v>911</v>
      </c>
      <c r="G46" s="1">
        <v>4146</v>
      </c>
      <c r="H46" s="2">
        <v>263</v>
      </c>
      <c r="I46" s="1">
        <v>131534</v>
      </c>
      <c r="J46" s="1">
        <v>96737</v>
      </c>
      <c r="K46" s="8"/>
      <c r="L46" s="8"/>
    </row>
    <row r="47" spans="1:12" ht="15" thickBot="1" x14ac:dyDescent="0.4">
      <c r="A47" s="3" t="s">
        <v>49</v>
      </c>
      <c r="B47" s="1">
        <v>4865</v>
      </c>
      <c r="C47" s="2"/>
      <c r="D47" s="2">
        <v>90</v>
      </c>
      <c r="E47" s="2"/>
      <c r="F47" s="1">
        <v>1063</v>
      </c>
      <c r="G47" s="1">
        <v>2722</v>
      </c>
      <c r="H47" s="2">
        <v>50</v>
      </c>
      <c r="I47" s="1">
        <v>81871</v>
      </c>
      <c r="J47" s="1">
        <v>45813</v>
      </c>
      <c r="K47" s="7"/>
      <c r="L47" s="8"/>
    </row>
    <row r="48" spans="1:12" ht="15" thickBot="1" x14ac:dyDescent="0.4">
      <c r="A48" s="3" t="s">
        <v>53</v>
      </c>
      <c r="B48" s="1">
        <v>3393</v>
      </c>
      <c r="C48" s="2"/>
      <c r="D48" s="2">
        <v>78</v>
      </c>
      <c r="E48" s="2"/>
      <c r="F48" s="2">
        <v>251</v>
      </c>
      <c r="G48" s="1">
        <v>4452</v>
      </c>
      <c r="H48" s="2">
        <v>102</v>
      </c>
      <c r="I48" s="1">
        <v>99444</v>
      </c>
      <c r="J48" s="1">
        <v>130493</v>
      </c>
      <c r="K48" s="8"/>
      <c r="L48" s="8"/>
    </row>
    <row r="49" spans="1:12" ht="15" thickBot="1" x14ac:dyDescent="0.4">
      <c r="A49" s="3" t="s">
        <v>39</v>
      </c>
      <c r="B49" s="1">
        <v>3070</v>
      </c>
      <c r="C49" s="2"/>
      <c r="D49" s="2">
        <v>103</v>
      </c>
      <c r="E49" s="2"/>
      <c r="F49" s="2">
        <v>455</v>
      </c>
      <c r="G49" s="1">
        <v>2284</v>
      </c>
      <c r="H49" s="2">
        <v>77</v>
      </c>
      <c r="I49" s="1">
        <v>94358</v>
      </c>
      <c r="J49" s="1">
        <v>70196</v>
      </c>
      <c r="K49" s="7"/>
      <c r="L49" s="8"/>
    </row>
    <row r="50" spans="1:12" ht="15" thickBot="1" x14ac:dyDescent="0.4">
      <c r="A50" s="3" t="s">
        <v>56</v>
      </c>
      <c r="B50" s="1">
        <v>2694</v>
      </c>
      <c r="C50" s="2"/>
      <c r="D50" s="2">
        <v>92</v>
      </c>
      <c r="E50" s="2"/>
      <c r="F50" s="2">
        <v>700</v>
      </c>
      <c r="G50" s="1">
        <v>1503</v>
      </c>
      <c r="H50" s="2">
        <v>51</v>
      </c>
      <c r="I50" s="1">
        <v>159962</v>
      </c>
      <c r="J50" s="1">
        <v>89257</v>
      </c>
      <c r="K50" s="8"/>
      <c r="L50" s="8"/>
    </row>
    <row r="51" spans="1:12" ht="15" thickBot="1" x14ac:dyDescent="0.4">
      <c r="A51" s="3" t="s">
        <v>55</v>
      </c>
      <c r="B51" s="1">
        <v>1326</v>
      </c>
      <c r="C51" s="2"/>
      <c r="D51" s="2">
        <v>20</v>
      </c>
      <c r="E51" s="2"/>
      <c r="F51" s="2">
        <v>310</v>
      </c>
      <c r="G51" s="1">
        <v>2291</v>
      </c>
      <c r="H51" s="2">
        <v>35</v>
      </c>
      <c r="I51" s="1">
        <v>40154</v>
      </c>
      <c r="J51" s="1">
        <v>69379</v>
      </c>
      <c r="K51" s="7"/>
      <c r="L51" s="8"/>
    </row>
    <row r="52" spans="1:12" ht="15" thickBot="1" x14ac:dyDescent="0.4">
      <c r="A52" s="3" t="s">
        <v>48</v>
      </c>
      <c r="B52" s="1">
        <v>1191</v>
      </c>
      <c r="C52" s="2"/>
      <c r="D52" s="2">
        <v>56</v>
      </c>
      <c r="E52" s="2"/>
      <c r="F52" s="2">
        <v>197</v>
      </c>
      <c r="G52" s="1">
        <v>1909</v>
      </c>
      <c r="H52" s="2">
        <v>90</v>
      </c>
      <c r="I52" s="1">
        <v>60709</v>
      </c>
      <c r="J52" s="1">
        <v>97292</v>
      </c>
      <c r="K52" s="8"/>
      <c r="L52" s="8"/>
    </row>
    <row r="53" spans="1:12" ht="15" thickBot="1" x14ac:dyDescent="0.4">
      <c r="A53" s="3" t="s">
        <v>47</v>
      </c>
      <c r="B53" s="2">
        <v>851</v>
      </c>
      <c r="C53" s="2"/>
      <c r="D53" s="2">
        <v>17</v>
      </c>
      <c r="E53" s="2"/>
      <c r="F53" s="2">
        <v>138</v>
      </c>
      <c r="G53" s="2">
        <v>601</v>
      </c>
      <c r="H53" s="2">
        <v>12</v>
      </c>
      <c r="I53" s="1">
        <v>84910</v>
      </c>
      <c r="J53" s="1">
        <v>59970</v>
      </c>
      <c r="K53" s="7"/>
      <c r="L53" s="8"/>
    </row>
    <row r="54" spans="1:12" ht="15" thickBot="1" x14ac:dyDescent="0.4">
      <c r="A54" s="3" t="s">
        <v>52</v>
      </c>
      <c r="B54" s="2">
        <v>816</v>
      </c>
      <c r="C54" s="2"/>
      <c r="D54" s="2">
        <v>12</v>
      </c>
      <c r="E54" s="2"/>
      <c r="F54" s="2">
        <v>291</v>
      </c>
      <c r="G54" s="1">
        <v>1115</v>
      </c>
      <c r="H54" s="2">
        <v>16</v>
      </c>
      <c r="I54" s="1">
        <v>99452</v>
      </c>
      <c r="J54" s="1">
        <v>135948</v>
      </c>
      <c r="K54" s="8"/>
      <c r="L54" s="8"/>
    </row>
    <row r="55" spans="1:12" ht="15" thickBot="1" x14ac:dyDescent="0.4">
      <c r="A55" s="3" t="s">
        <v>51</v>
      </c>
      <c r="B55" s="2">
        <v>803</v>
      </c>
      <c r="C55" s="2"/>
      <c r="D55" s="2">
        <v>21</v>
      </c>
      <c r="E55" s="2"/>
      <c r="F55" s="2">
        <v>210</v>
      </c>
      <c r="G55" s="2">
        <v>751</v>
      </c>
      <c r="H55" s="2">
        <v>20</v>
      </c>
      <c r="I55" s="1">
        <v>78332</v>
      </c>
      <c r="J55" s="1">
        <v>73291</v>
      </c>
      <c r="K55" s="7"/>
      <c r="L55" s="8"/>
    </row>
    <row r="56" spans="1:12" ht="15" thickBot="1" x14ac:dyDescent="0.4">
      <c r="A56" s="3" t="s">
        <v>64</v>
      </c>
      <c r="B56" s="2">
        <v>231</v>
      </c>
      <c r="C56" s="2"/>
      <c r="D56" s="2">
        <v>5</v>
      </c>
      <c r="E56" s="2"/>
      <c r="F56" s="2">
        <v>50</v>
      </c>
      <c r="G56" s="2"/>
      <c r="H56" s="2"/>
      <c r="I56" s="1">
        <v>11223</v>
      </c>
      <c r="J56" s="2"/>
      <c r="K56" s="8"/>
      <c r="L56" s="7"/>
    </row>
    <row r="57" spans="1:12" ht="21.5" thickBot="1" x14ac:dyDescent="0.4">
      <c r="A57" s="3" t="s">
        <v>67</v>
      </c>
      <c r="B57" s="2">
        <v>31</v>
      </c>
      <c r="C57" s="2"/>
      <c r="D57" s="2">
        <v>2</v>
      </c>
      <c r="E57" s="2"/>
      <c r="F57" s="2">
        <v>10</v>
      </c>
      <c r="G57" s="2"/>
      <c r="H57" s="2"/>
      <c r="I57" s="1">
        <v>8217</v>
      </c>
      <c r="J57" s="2"/>
      <c r="K57" s="7"/>
      <c r="L57" s="7"/>
    </row>
    <row r="58" spans="1:12" ht="15" thickBot="1" x14ac:dyDescent="0.4">
      <c r="A58" s="3" t="s">
        <v>65</v>
      </c>
      <c r="B58" s="1">
        <v>6877</v>
      </c>
      <c r="C58" s="2"/>
      <c r="D58" s="2">
        <v>151</v>
      </c>
      <c r="E58" s="2"/>
      <c r="F58" s="1">
        <v>5607</v>
      </c>
      <c r="G58" s="1">
        <v>2030</v>
      </c>
      <c r="H58" s="2">
        <v>45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9" t="s">
        <v>66</v>
      </c>
      <c r="B59" s="60">
        <v>80</v>
      </c>
      <c r="C59" s="60"/>
      <c r="D59" s="60">
        <v>6</v>
      </c>
      <c r="E59" s="60"/>
      <c r="F59" s="60">
        <v>10</v>
      </c>
      <c r="G59" s="60"/>
      <c r="H59" s="60"/>
      <c r="I59" s="61">
        <v>2755</v>
      </c>
      <c r="J59" s="60"/>
      <c r="K59" s="62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1DB8E282-744E-4099-A79C-89FD762CE52E}"/>
    <hyperlink ref="A6" r:id="rId2" display="https://www.worldometers.info/coronavirus/usa/california/" xr:uid="{2EE73A94-4C89-48EB-AD67-802A17F06D1F}"/>
    <hyperlink ref="A7" r:id="rId3" display="https://www.worldometers.info/coronavirus/usa/new-jersey/" xr:uid="{364457E6-560E-4017-B0E8-C23D1ADFF575}"/>
    <hyperlink ref="A8" r:id="rId4" display="https://www.worldometers.info/coronavirus/usa/illinois/" xr:uid="{DA0E952B-3DC1-4112-B5DC-19AC2DD0CB24}"/>
    <hyperlink ref="A9" r:id="rId5" display="https://www.worldometers.info/coronavirus/usa/texas/" xr:uid="{DBC94F5E-0DE2-4CB9-8AF7-2ED479108027}"/>
    <hyperlink ref="A10" r:id="rId6" display="https://www.worldometers.info/coronavirus/usa/florida/" xr:uid="{24768F33-3C84-4715-B6F9-C25E22B2EB96}"/>
    <hyperlink ref="A11" r:id="rId7" display="https://www.worldometers.info/coronavirus/usa/massachusetts/" xr:uid="{0055079E-D53C-4440-9744-D29E0069A59F}"/>
    <hyperlink ref="A12" r:id="rId8" display="https://www.worldometers.info/coronavirus/usa/pennsylvania/" xr:uid="{7EAFAE43-6B47-434E-A653-1773B6F31898}"/>
    <hyperlink ref="A13" r:id="rId9" display="https://www.worldometers.info/coronavirus/usa/georgia/" xr:uid="{7B7E0205-96BD-48E7-90C0-6C770D321050}"/>
    <hyperlink ref="A14" r:id="rId10" display="https://www.worldometers.info/coronavirus/usa/michigan/" xr:uid="{45D398AE-E0F2-4A51-B636-5536A1D7E471}"/>
    <hyperlink ref="A15" r:id="rId11" display="https://www.worldometers.info/coronavirus/usa/maryland/" xr:uid="{7A71ED46-3C51-4EF9-8945-797FB3ED6589}"/>
    <hyperlink ref="A16" r:id="rId12" display="https://www.worldometers.info/coronavirus/usa/arizona/" xr:uid="{773D993C-DBE3-4294-A15E-3E59248CFD31}"/>
    <hyperlink ref="A17" r:id="rId13" display="https://www.worldometers.info/coronavirus/usa/virginia/" xr:uid="{2AAAD35A-6CC1-4BD2-ABC1-D6ECB56327C5}"/>
    <hyperlink ref="A18" r:id="rId14" display="https://www.worldometers.info/coronavirus/usa/north-carolina/" xr:uid="{8302658F-3339-4F87-89CB-196D14CA6B4A}"/>
    <hyperlink ref="A19" r:id="rId15" display="https://www.worldometers.info/coronavirus/usa/louisiana/" xr:uid="{98F7454E-93E6-475C-8206-F1D017BDC3A5}"/>
    <hyperlink ref="A20" r:id="rId16" display="https://www.worldometers.info/coronavirus/usa/ohio/" xr:uid="{1C1C7503-652F-4513-A201-C8FD5CBF8659}"/>
    <hyperlink ref="A27" r:id="rId17" display="https://www.worldometers.info/coronavirus/usa/washington/" xr:uid="{9D05628C-797B-4E29-AF82-B4A0DB775237}"/>
    <hyperlink ref="A38" r:id="rId18" display="https://www.worldometers.info/coronavirus/usa/kentucky/" xr:uid="{881C44AE-67A8-49EA-9F93-2920087F1446}"/>
    <hyperlink ref="A40" r:id="rId19" display="https://www.worldometers.info/coronavirus/usa/oklahoma/" xr:uid="{0A76EEEA-E76E-443F-A834-2EBCFE766036}"/>
    <hyperlink ref="A41" r:id="rId20" display="https://www.worldometers.info/coronavirus/usa/new-mexico/" xr:uid="{625FA6B4-18C1-4EBD-87DC-3B416EBD5CB3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1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33206</v>
      </c>
      <c r="C2" s="2"/>
      <c r="D2" s="2">
        <v>896</v>
      </c>
      <c r="E2" s="2"/>
      <c r="F2" s="1">
        <v>13444</v>
      </c>
      <c r="G2" s="1">
        <v>6772</v>
      </c>
      <c r="H2" s="2">
        <v>183</v>
      </c>
      <c r="I2" s="1">
        <v>369005</v>
      </c>
      <c r="J2" s="1">
        <v>75258</v>
      </c>
      <c r="K2" s="42"/>
      <c r="L2" s="48">
        <f>IFERROR(B2/I2,0)</f>
        <v>8.9987940542811076E-2</v>
      </c>
      <c r="M2" s="49">
        <f>IFERROR(H2/G2,0)</f>
        <v>2.7023036030714709E-2</v>
      </c>
      <c r="N2" s="47">
        <f>D2*250</f>
        <v>224000</v>
      </c>
      <c r="O2" s="50">
        <f>ABS(N2-B2)/B2</f>
        <v>5.7457688369571764</v>
      </c>
    </row>
    <row r="3" spans="1:15" ht="14.5" thickBot="1" x14ac:dyDescent="0.35">
      <c r="A3" s="3" t="s">
        <v>52</v>
      </c>
      <c r="B3" s="2">
        <v>816</v>
      </c>
      <c r="C3" s="2"/>
      <c r="D3" s="2">
        <v>12</v>
      </c>
      <c r="E3" s="2"/>
      <c r="F3" s="2">
        <v>291</v>
      </c>
      <c r="G3" s="1">
        <v>1115</v>
      </c>
      <c r="H3" s="2">
        <v>16</v>
      </c>
      <c r="I3" s="1">
        <v>99452</v>
      </c>
      <c r="J3" s="1">
        <v>135948</v>
      </c>
      <c r="K3" s="42"/>
      <c r="L3" s="48">
        <f>IFERROR(B3/I3,0)</f>
        <v>8.2049631983268315E-3</v>
      </c>
      <c r="M3" s="49">
        <f>IFERROR(H3/G3,0)</f>
        <v>1.4349775784753363E-2</v>
      </c>
      <c r="N3" s="47">
        <f>D3*250</f>
        <v>3000</v>
      </c>
      <c r="O3" s="50">
        <f t="shared" ref="O3:O56" si="0">ABS(N3-B3)/B3</f>
        <v>2.6764705882352939</v>
      </c>
    </row>
    <row r="4" spans="1:15" ht="15" thickBot="1" x14ac:dyDescent="0.35">
      <c r="A4" s="44" t="s">
        <v>33</v>
      </c>
      <c r="B4" s="1">
        <v>63030</v>
      </c>
      <c r="C4" s="2"/>
      <c r="D4" s="1">
        <v>1490</v>
      </c>
      <c r="E4" s="2"/>
      <c r="F4" s="1">
        <v>53401</v>
      </c>
      <c r="G4" s="1">
        <v>8659</v>
      </c>
      <c r="H4" s="2">
        <v>205</v>
      </c>
      <c r="I4" s="1">
        <v>619143</v>
      </c>
      <c r="J4" s="1">
        <v>85062</v>
      </c>
      <c r="K4" s="41"/>
      <c r="L4" s="48">
        <f>IFERROR(B4/I4,0)</f>
        <v>0.10180200696769567</v>
      </c>
      <c r="M4" s="49">
        <f>IFERROR(H4/G4,0)</f>
        <v>2.3674789236632406E-2</v>
      </c>
      <c r="N4" s="47">
        <f>D4*250</f>
        <v>372500</v>
      </c>
      <c r="O4" s="50">
        <f t="shared" si="0"/>
        <v>4.9098841821354906</v>
      </c>
    </row>
    <row r="5" spans="1:15" ht="12.5" customHeight="1" thickBot="1" x14ac:dyDescent="0.35">
      <c r="A5" s="3" t="s">
        <v>34</v>
      </c>
      <c r="B5" s="1">
        <v>18062</v>
      </c>
      <c r="C5" s="2"/>
      <c r="D5" s="2">
        <v>240</v>
      </c>
      <c r="E5" s="2"/>
      <c r="F5" s="1">
        <v>5695</v>
      </c>
      <c r="G5" s="1">
        <v>5985</v>
      </c>
      <c r="H5" s="2">
        <v>80</v>
      </c>
      <c r="I5" s="1">
        <v>277380</v>
      </c>
      <c r="J5" s="1">
        <v>91915</v>
      </c>
      <c r="K5" s="41"/>
      <c r="L5" s="48">
        <f>IFERROR(B5/I5,0)</f>
        <v>6.5116446751748505E-2</v>
      </c>
      <c r="M5" s="49">
        <f>IFERROR(H5/G5,0)</f>
        <v>1.3366750208855471E-2</v>
      </c>
      <c r="N5" s="47">
        <f>D5*250</f>
        <v>60000</v>
      </c>
      <c r="O5" s="50">
        <f t="shared" si="0"/>
        <v>2.3218912634259774</v>
      </c>
    </row>
    <row r="6" spans="1:15" ht="15" thickBot="1" x14ac:dyDescent="0.35">
      <c r="A6" s="44" t="s">
        <v>10</v>
      </c>
      <c r="B6" s="1">
        <v>201004</v>
      </c>
      <c r="C6" s="2"/>
      <c r="D6" s="1">
        <v>5809</v>
      </c>
      <c r="E6" s="2"/>
      <c r="F6" s="1">
        <v>140858</v>
      </c>
      <c r="G6" s="1">
        <v>5087</v>
      </c>
      <c r="H6" s="2">
        <v>147</v>
      </c>
      <c r="I6" s="1">
        <v>3694345</v>
      </c>
      <c r="J6" s="1">
        <v>93499</v>
      </c>
      <c r="K6" s="42"/>
      <c r="L6" s="48">
        <f>IFERROR(B6/I6,0)</f>
        <v>5.4408562275586062E-2</v>
      </c>
      <c r="M6" s="49">
        <f>IFERROR(H6/G6,0)</f>
        <v>2.8897188912915275E-2</v>
      </c>
      <c r="N6" s="47">
        <f>D6*250</f>
        <v>1452250</v>
      </c>
      <c r="O6" s="50">
        <f t="shared" si="0"/>
        <v>6.2249805974010464</v>
      </c>
    </row>
    <row r="7" spans="1:15" ht="15" thickBot="1" x14ac:dyDescent="0.35">
      <c r="A7" s="3" t="s">
        <v>18</v>
      </c>
      <c r="B7" s="1">
        <v>31479</v>
      </c>
      <c r="C7" s="2"/>
      <c r="D7" s="1">
        <v>1669</v>
      </c>
      <c r="E7" s="2"/>
      <c r="F7" s="1">
        <v>24390</v>
      </c>
      <c r="G7" s="1">
        <v>5466</v>
      </c>
      <c r="H7" s="2">
        <v>290</v>
      </c>
      <c r="I7" s="1">
        <v>299772</v>
      </c>
      <c r="J7" s="1">
        <v>52055</v>
      </c>
      <c r="K7" s="41"/>
      <c r="L7" s="48">
        <f>IFERROR(B7/I7,0)</f>
        <v>0.10500980745366478</v>
      </c>
      <c r="M7" s="49">
        <f>IFERROR(H7/G7,0)</f>
        <v>5.3055250640321988E-2</v>
      </c>
      <c r="N7" s="47">
        <f>D7*250</f>
        <v>417250</v>
      </c>
      <c r="O7" s="50">
        <f t="shared" si="0"/>
        <v>12.254868324915023</v>
      </c>
    </row>
    <row r="8" spans="1:15" ht="14.5" thickBot="1" x14ac:dyDescent="0.35">
      <c r="A8" s="3" t="s">
        <v>23</v>
      </c>
      <c r="B8" s="1">
        <v>45994</v>
      </c>
      <c r="C8" s="2"/>
      <c r="D8" s="1">
        <v>4298</v>
      </c>
      <c r="E8" s="2"/>
      <c r="F8" s="1">
        <v>32151</v>
      </c>
      <c r="G8" s="1">
        <v>12901</v>
      </c>
      <c r="H8" s="1">
        <v>1206</v>
      </c>
      <c r="I8" s="1">
        <v>408943</v>
      </c>
      <c r="J8" s="1">
        <v>114701</v>
      </c>
      <c r="K8" s="42"/>
      <c r="L8" s="48">
        <f>IFERROR(B8/I8,0)</f>
        <v>0.11247044209095156</v>
      </c>
      <c r="M8" s="49">
        <f>IFERROR(H8/G8,0)</f>
        <v>9.3481125494147735E-2</v>
      </c>
      <c r="N8" s="47">
        <f>D8*250</f>
        <v>1074500</v>
      </c>
      <c r="O8" s="50">
        <f t="shared" si="0"/>
        <v>22.361742836022088</v>
      </c>
    </row>
    <row r="9" spans="1:15" ht="14.5" thickBot="1" x14ac:dyDescent="0.35">
      <c r="A9" s="3" t="s">
        <v>43</v>
      </c>
      <c r="B9" s="1">
        <v>10980</v>
      </c>
      <c r="C9" s="2"/>
      <c r="D9" s="2">
        <v>507</v>
      </c>
      <c r="E9" s="2"/>
      <c r="F9" s="1">
        <v>3827</v>
      </c>
      <c r="G9" s="1">
        <v>11276</v>
      </c>
      <c r="H9" s="2">
        <v>521</v>
      </c>
      <c r="I9" s="1">
        <v>100992</v>
      </c>
      <c r="J9" s="1">
        <v>103713</v>
      </c>
      <c r="K9" s="42"/>
      <c r="L9" s="48">
        <f>IFERROR(B9/I9,0)</f>
        <v>0.10872148288973384</v>
      </c>
      <c r="M9" s="49">
        <f>IFERROR(H9/G9,0)</f>
        <v>4.6204327775807026E-2</v>
      </c>
      <c r="N9" s="47">
        <f>D9*250</f>
        <v>126750</v>
      </c>
      <c r="O9" s="50">
        <f t="shared" si="0"/>
        <v>10.543715846994536</v>
      </c>
    </row>
    <row r="10" spans="1:15" ht="14.5" thickBot="1" x14ac:dyDescent="0.35">
      <c r="A10" s="3" t="s">
        <v>63</v>
      </c>
      <c r="B10" s="1">
        <v>10159</v>
      </c>
      <c r="C10" s="2"/>
      <c r="D10" s="2">
        <v>543</v>
      </c>
      <c r="E10" s="2"/>
      <c r="F10" s="1">
        <v>8434</v>
      </c>
      <c r="G10" s="1">
        <v>14395</v>
      </c>
      <c r="H10" s="2">
        <v>769</v>
      </c>
      <c r="I10" s="1">
        <v>86731</v>
      </c>
      <c r="J10" s="1">
        <v>122892</v>
      </c>
      <c r="K10" s="42"/>
      <c r="L10" s="48">
        <f>IFERROR(B10/I10,0)</f>
        <v>0.11713228257485789</v>
      </c>
      <c r="M10" s="49">
        <f>IFERROR(H10/G10,0)</f>
        <v>5.3421326849600555E-2</v>
      </c>
      <c r="N10" s="47">
        <f>D10*250</f>
        <v>135750</v>
      </c>
      <c r="O10" s="50">
        <f t="shared" si="0"/>
        <v>12.36253568264593</v>
      </c>
    </row>
    <row r="11" spans="1:15" ht="15" thickBot="1" x14ac:dyDescent="0.35">
      <c r="A11" s="44" t="s">
        <v>13</v>
      </c>
      <c r="B11" s="1">
        <v>114018</v>
      </c>
      <c r="C11" s="2"/>
      <c r="D11" s="1">
        <v>3329</v>
      </c>
      <c r="E11" s="2"/>
      <c r="F11" s="1">
        <v>89038</v>
      </c>
      <c r="G11" s="1">
        <v>5309</v>
      </c>
      <c r="H11" s="2">
        <v>155</v>
      </c>
      <c r="I11" s="1">
        <v>1721812</v>
      </c>
      <c r="J11" s="1">
        <v>80167</v>
      </c>
      <c r="K11" s="41"/>
      <c r="L11" s="48">
        <f>IFERROR(B11/I11,0)</f>
        <v>6.6219773122733486E-2</v>
      </c>
      <c r="M11" s="49">
        <f>IFERROR(H11/G11,0)</f>
        <v>2.9195705405914485E-2</v>
      </c>
      <c r="N11" s="47">
        <f>D11*250</f>
        <v>832250</v>
      </c>
      <c r="O11" s="50">
        <f t="shared" si="0"/>
        <v>6.2992860776368644</v>
      </c>
    </row>
    <row r="12" spans="1:15" ht="15" thickBot="1" x14ac:dyDescent="0.35">
      <c r="A12" s="44" t="s">
        <v>16</v>
      </c>
      <c r="B12" s="1">
        <v>71095</v>
      </c>
      <c r="C12" s="2"/>
      <c r="D12" s="1">
        <v>2745</v>
      </c>
      <c r="E12" s="2"/>
      <c r="F12" s="1">
        <v>62217</v>
      </c>
      <c r="G12" s="1">
        <v>6696</v>
      </c>
      <c r="H12" s="2">
        <v>259</v>
      </c>
      <c r="I12" s="1">
        <v>904154</v>
      </c>
      <c r="J12" s="1">
        <v>85158</v>
      </c>
      <c r="K12" s="41"/>
      <c r="L12" s="48">
        <f>IFERROR(B12/I12,0)</f>
        <v>7.8631516312486591E-2</v>
      </c>
      <c r="M12" s="49">
        <f>IFERROR(H12/G12,0)</f>
        <v>3.8679808841099166E-2</v>
      </c>
      <c r="N12" s="47">
        <f>D12*250</f>
        <v>686250</v>
      </c>
      <c r="O12" s="50">
        <f t="shared" si="0"/>
        <v>8.6525775370982494</v>
      </c>
    </row>
    <row r="13" spans="1:15" ht="14.5" thickBot="1" x14ac:dyDescent="0.35">
      <c r="A13" s="3" t="s">
        <v>64</v>
      </c>
      <c r="B13" s="2">
        <v>231</v>
      </c>
      <c r="C13" s="2"/>
      <c r="D13" s="2">
        <v>5</v>
      </c>
      <c r="E13" s="2"/>
      <c r="F13" s="2">
        <v>50</v>
      </c>
      <c r="G13" s="2"/>
      <c r="H13" s="2"/>
      <c r="I13" s="1">
        <v>11223</v>
      </c>
      <c r="J13" s="2"/>
      <c r="K13" s="42"/>
      <c r="L13" s="48">
        <f>IFERROR(B13/I13,0)</f>
        <v>2.0582731889869019E-2</v>
      </c>
      <c r="M13" s="49">
        <f>IFERROR(H13/G13,0)</f>
        <v>0</v>
      </c>
      <c r="N13" s="47">
        <f>D13*250</f>
        <v>1250</v>
      </c>
      <c r="O13" s="50">
        <f t="shared" si="0"/>
        <v>4.4112554112554117</v>
      </c>
    </row>
    <row r="14" spans="1:15" ht="15" thickBot="1" x14ac:dyDescent="0.35">
      <c r="A14" s="3" t="s">
        <v>47</v>
      </c>
      <c r="B14" s="2">
        <v>851</v>
      </c>
      <c r="C14" s="2"/>
      <c r="D14" s="2">
        <v>17</v>
      </c>
      <c r="E14" s="2"/>
      <c r="F14" s="2">
        <v>138</v>
      </c>
      <c r="G14" s="2">
        <v>601</v>
      </c>
      <c r="H14" s="2">
        <v>12</v>
      </c>
      <c r="I14" s="1">
        <v>84910</v>
      </c>
      <c r="J14" s="1">
        <v>59970</v>
      </c>
      <c r="K14" s="41"/>
      <c r="L14" s="48">
        <f>IFERROR(B14/I14,0)</f>
        <v>1.0022376634083147E-2</v>
      </c>
      <c r="M14" s="49">
        <f>IFERROR(H14/G14,0)</f>
        <v>1.9966722129783693E-2</v>
      </c>
      <c r="N14" s="47">
        <f>D14*250</f>
        <v>4250</v>
      </c>
      <c r="O14" s="50">
        <f t="shared" si="0"/>
        <v>3.9941245593419508</v>
      </c>
    </row>
    <row r="15" spans="1:15" ht="14.5" thickBot="1" x14ac:dyDescent="0.35">
      <c r="A15" s="3" t="s">
        <v>49</v>
      </c>
      <c r="B15" s="1">
        <v>4865</v>
      </c>
      <c r="C15" s="2"/>
      <c r="D15" s="2">
        <v>90</v>
      </c>
      <c r="E15" s="2"/>
      <c r="F15" s="1">
        <v>1063</v>
      </c>
      <c r="G15" s="1">
        <v>2722</v>
      </c>
      <c r="H15" s="2">
        <v>50</v>
      </c>
      <c r="I15" s="1">
        <v>81871</v>
      </c>
      <c r="J15" s="1">
        <v>45813</v>
      </c>
      <c r="K15" s="42"/>
      <c r="L15" s="48">
        <f>IFERROR(B15/I15,0)</f>
        <v>5.9422750424448216E-2</v>
      </c>
      <c r="M15" s="49">
        <f>IFERROR(H15/G15,0)</f>
        <v>1.8368846436443792E-2</v>
      </c>
      <c r="N15" s="47">
        <f>D15*250</f>
        <v>22500</v>
      </c>
      <c r="O15" s="50">
        <f t="shared" si="0"/>
        <v>3.6248715313463515</v>
      </c>
    </row>
    <row r="16" spans="1:15" ht="15" thickBot="1" x14ac:dyDescent="0.35">
      <c r="A16" s="44" t="s">
        <v>12</v>
      </c>
      <c r="B16" s="1">
        <v>139434</v>
      </c>
      <c r="C16" s="2"/>
      <c r="D16" s="1">
        <v>6810</v>
      </c>
      <c r="E16" s="2"/>
      <c r="F16" s="1">
        <v>25934</v>
      </c>
      <c r="G16" s="1">
        <v>11003</v>
      </c>
      <c r="H16" s="2">
        <v>537</v>
      </c>
      <c r="I16" s="1">
        <v>1460527</v>
      </c>
      <c r="J16" s="1">
        <v>115258</v>
      </c>
      <c r="K16" s="42"/>
      <c r="L16" s="48">
        <f>IFERROR(B16/I16,0)</f>
        <v>9.5468279600445599E-2</v>
      </c>
      <c r="M16" s="49">
        <f>IFERROR(H16/G16,0)</f>
        <v>4.880487139870944E-2</v>
      </c>
      <c r="N16" s="47">
        <f>D16*250</f>
        <v>1702500</v>
      </c>
      <c r="O16" s="50">
        <f t="shared" si="0"/>
        <v>11.210077886311803</v>
      </c>
    </row>
    <row r="17" spans="1:15" ht="15" thickBot="1" x14ac:dyDescent="0.35">
      <c r="A17" s="3" t="s">
        <v>27</v>
      </c>
      <c r="B17" s="1">
        <v>43655</v>
      </c>
      <c r="C17" s="2"/>
      <c r="D17" s="1">
        <v>2586</v>
      </c>
      <c r="E17" s="2"/>
      <c r="F17" s="1">
        <v>8033</v>
      </c>
      <c r="G17" s="1">
        <v>6484</v>
      </c>
      <c r="H17" s="2">
        <v>384</v>
      </c>
      <c r="I17" s="1">
        <v>444252</v>
      </c>
      <c r="J17" s="1">
        <v>65989</v>
      </c>
      <c r="K17" s="41"/>
      <c r="L17" s="48">
        <f>IFERROR(B17/I17,0)</f>
        <v>9.8266299307600197E-2</v>
      </c>
      <c r="M17" s="49">
        <f>IFERROR(H17/G17,0)</f>
        <v>5.9222702035780381E-2</v>
      </c>
      <c r="N17" s="47">
        <f>D17*250</f>
        <v>646500</v>
      </c>
      <c r="O17" s="50">
        <f t="shared" si="0"/>
        <v>13.809300194708509</v>
      </c>
    </row>
    <row r="18" spans="1:15" ht="14.5" thickBot="1" x14ac:dyDescent="0.35">
      <c r="A18" s="3" t="s">
        <v>41</v>
      </c>
      <c r="B18" s="1">
        <v>27384</v>
      </c>
      <c r="C18" s="53">
        <v>88</v>
      </c>
      <c r="D18" s="2">
        <v>701</v>
      </c>
      <c r="E18" s="58">
        <v>5</v>
      </c>
      <c r="F18" s="1">
        <v>9550</v>
      </c>
      <c r="G18" s="1">
        <v>8679</v>
      </c>
      <c r="H18" s="2">
        <v>222</v>
      </c>
      <c r="I18" s="1">
        <v>279858</v>
      </c>
      <c r="J18" s="1">
        <v>88701</v>
      </c>
      <c r="K18" s="42"/>
      <c r="L18" s="48">
        <f>IFERROR(B18/I18,0)</f>
        <v>9.7849623737752717E-2</v>
      </c>
      <c r="M18" s="49">
        <f>IFERROR(H18/G18,0)</f>
        <v>2.5578983753888698E-2</v>
      </c>
      <c r="N18" s="47">
        <f>D18*250</f>
        <v>175250</v>
      </c>
      <c r="O18" s="50">
        <f t="shared" si="0"/>
        <v>5.3997224656733858</v>
      </c>
    </row>
    <row r="19" spans="1:15" ht="14.5" thickBot="1" x14ac:dyDescent="0.35">
      <c r="A19" s="3" t="s">
        <v>45</v>
      </c>
      <c r="B19" s="1">
        <v>13119</v>
      </c>
      <c r="C19" s="2"/>
      <c r="D19" s="2">
        <v>262</v>
      </c>
      <c r="E19" s="2"/>
      <c r="F19" s="1">
        <v>4721</v>
      </c>
      <c r="G19" s="1">
        <v>4503</v>
      </c>
      <c r="H19" s="2">
        <v>90</v>
      </c>
      <c r="I19" s="1">
        <v>161705</v>
      </c>
      <c r="J19" s="1">
        <v>55506</v>
      </c>
      <c r="K19" s="42"/>
      <c r="L19" s="48">
        <f>IFERROR(B19/I19,0)</f>
        <v>8.1129216783649233E-2</v>
      </c>
      <c r="M19" s="49">
        <f>IFERROR(H19/G19,0)</f>
        <v>1.9986675549633577E-2</v>
      </c>
      <c r="N19" s="47">
        <f>D19*250</f>
        <v>65500</v>
      </c>
      <c r="O19" s="50">
        <f t="shared" si="0"/>
        <v>3.9927585944050614</v>
      </c>
    </row>
    <row r="20" spans="1:15" ht="15" thickBot="1" x14ac:dyDescent="0.35">
      <c r="A20" s="44" t="s">
        <v>38</v>
      </c>
      <c r="B20" s="1">
        <v>14617</v>
      </c>
      <c r="C20" s="2"/>
      <c r="D20" s="2">
        <v>546</v>
      </c>
      <c r="E20" s="2"/>
      <c r="F20" s="1">
        <v>10352</v>
      </c>
      <c r="G20" s="1">
        <v>3272</v>
      </c>
      <c r="H20" s="2">
        <v>122</v>
      </c>
      <c r="I20" s="1">
        <v>375636</v>
      </c>
      <c r="J20" s="1">
        <v>84079</v>
      </c>
      <c r="K20" s="41"/>
      <c r="L20" s="48">
        <f>IFERROR(B20/I20,0)</f>
        <v>3.8912670777028827E-2</v>
      </c>
      <c r="M20" s="49">
        <f>IFERROR(H20/G20,0)</f>
        <v>3.728606356968215E-2</v>
      </c>
      <c r="N20" s="47">
        <f>D20*250</f>
        <v>136500</v>
      </c>
      <c r="O20" s="50">
        <f t="shared" si="0"/>
        <v>8.3384415406718198</v>
      </c>
    </row>
    <row r="21" spans="1:15" ht="15" thickBot="1" x14ac:dyDescent="0.35">
      <c r="A21" s="44" t="s">
        <v>14</v>
      </c>
      <c r="B21" s="1">
        <v>53494</v>
      </c>
      <c r="C21" s="2"/>
      <c r="D21" s="1">
        <v>3172</v>
      </c>
      <c r="E21" s="2"/>
      <c r="F21" s="1">
        <v>10530</v>
      </c>
      <c r="G21" s="1">
        <v>11507</v>
      </c>
      <c r="H21" s="2">
        <v>682</v>
      </c>
      <c r="I21" s="1">
        <v>660665</v>
      </c>
      <c r="J21" s="1">
        <v>142115</v>
      </c>
      <c r="K21" s="41"/>
      <c r="L21" s="48">
        <f>IFERROR(B21/I21,0)</f>
        <v>8.09699318111297E-2</v>
      </c>
      <c r="M21" s="49">
        <f>IFERROR(H21/G21,0)</f>
        <v>5.9268271486921008E-2</v>
      </c>
      <c r="N21" s="47">
        <f>D21*250</f>
        <v>793000</v>
      </c>
      <c r="O21" s="50">
        <f t="shared" si="0"/>
        <v>13.824092421579991</v>
      </c>
    </row>
    <row r="22" spans="1:15" ht="15" thickBot="1" x14ac:dyDescent="0.35">
      <c r="A22" s="3" t="s">
        <v>39</v>
      </c>
      <c r="B22" s="1">
        <v>3070</v>
      </c>
      <c r="C22" s="2"/>
      <c r="D22" s="2">
        <v>103</v>
      </c>
      <c r="E22" s="2"/>
      <c r="F22" s="2">
        <v>455</v>
      </c>
      <c r="G22" s="1">
        <v>2284</v>
      </c>
      <c r="H22" s="2">
        <v>77</v>
      </c>
      <c r="I22" s="1">
        <v>94358</v>
      </c>
      <c r="J22" s="1">
        <v>70196</v>
      </c>
      <c r="K22" s="41"/>
      <c r="L22" s="48">
        <f>IFERROR(B22/I22,0)</f>
        <v>3.2535662053032072E-2</v>
      </c>
      <c r="M22" s="49">
        <f>IFERROR(H22/G22,0)</f>
        <v>3.3712784588441333E-2</v>
      </c>
      <c r="N22" s="47">
        <f>D22*250</f>
        <v>25750</v>
      </c>
      <c r="O22" s="50">
        <f t="shared" si="0"/>
        <v>7.3876221498371333</v>
      </c>
    </row>
    <row r="23" spans="1:15" ht="15" thickBot="1" x14ac:dyDescent="0.35">
      <c r="A23" s="44" t="s">
        <v>26</v>
      </c>
      <c r="B23" s="1">
        <v>65777</v>
      </c>
      <c r="C23" s="2"/>
      <c r="D23" s="1">
        <v>3129</v>
      </c>
      <c r="E23" s="2"/>
      <c r="F23" s="1">
        <v>57774</v>
      </c>
      <c r="G23" s="1">
        <v>10880</v>
      </c>
      <c r="H23" s="2">
        <v>518</v>
      </c>
      <c r="I23" s="1">
        <v>603597</v>
      </c>
      <c r="J23" s="1">
        <v>99839</v>
      </c>
      <c r="K23" s="42"/>
      <c r="L23" s="48">
        <f>IFERROR(B23/I23,0)</f>
        <v>0.10897502804023214</v>
      </c>
      <c r="M23" s="49">
        <f>IFERROR(H23/G23,0)</f>
        <v>4.7610294117647056E-2</v>
      </c>
      <c r="N23" s="47">
        <f>D23*250</f>
        <v>782250</v>
      </c>
      <c r="O23" s="50">
        <f t="shared" si="0"/>
        <v>10.892454809431868</v>
      </c>
    </row>
    <row r="24" spans="1:15" ht="15" thickBot="1" x14ac:dyDescent="0.35">
      <c r="A24" s="44" t="s">
        <v>17</v>
      </c>
      <c r="B24" s="1">
        <v>107837</v>
      </c>
      <c r="C24" s="2"/>
      <c r="D24" s="1">
        <v>7963</v>
      </c>
      <c r="E24" s="2"/>
      <c r="F24" s="1">
        <v>8470</v>
      </c>
      <c r="G24" s="1">
        <v>15646</v>
      </c>
      <c r="H24" s="1">
        <v>1155</v>
      </c>
      <c r="I24" s="1">
        <v>867294</v>
      </c>
      <c r="J24" s="1">
        <v>125832</v>
      </c>
      <c r="K24" s="52"/>
      <c r="L24" s="48">
        <f>IFERROR(B24/I24,0)</f>
        <v>0.12433730661113764</v>
      </c>
      <c r="M24" s="49">
        <f>IFERROR(H24/G24,0)</f>
        <v>7.3820784865141251E-2</v>
      </c>
      <c r="N24" s="47">
        <f>D24*250</f>
        <v>1990750</v>
      </c>
      <c r="O24" s="50">
        <f t="shared" si="0"/>
        <v>17.460732401680314</v>
      </c>
    </row>
    <row r="25" spans="1:15" ht="15" thickBot="1" x14ac:dyDescent="0.35">
      <c r="A25" s="44" t="s">
        <v>11</v>
      </c>
      <c r="B25" s="1">
        <v>68989</v>
      </c>
      <c r="C25" s="2"/>
      <c r="D25" s="1">
        <v>6133</v>
      </c>
      <c r="E25" s="2"/>
      <c r="F25" s="1">
        <v>13566</v>
      </c>
      <c r="G25" s="1">
        <v>6908</v>
      </c>
      <c r="H25" s="2">
        <v>614</v>
      </c>
      <c r="I25" s="1">
        <v>1128330</v>
      </c>
      <c r="J25" s="1">
        <v>112981</v>
      </c>
      <c r="K25" s="41"/>
      <c r="L25" s="48">
        <f>IFERROR(B25/I25,0)</f>
        <v>6.1142573537883424E-2</v>
      </c>
      <c r="M25" s="49">
        <f>IFERROR(H25/G25,0)</f>
        <v>8.8882455124493345E-2</v>
      </c>
      <c r="N25" s="47">
        <f>D25*250</f>
        <v>1533250</v>
      </c>
      <c r="O25" s="50">
        <f t="shared" si="0"/>
        <v>21.224557538158258</v>
      </c>
    </row>
    <row r="26" spans="1:15" ht="14.5" thickBot="1" x14ac:dyDescent="0.35">
      <c r="A26" s="3" t="s">
        <v>32</v>
      </c>
      <c r="B26" s="1">
        <v>34123</v>
      </c>
      <c r="C26" s="2"/>
      <c r="D26" s="1">
        <v>1441</v>
      </c>
      <c r="E26" s="2"/>
      <c r="F26" s="1">
        <v>2828</v>
      </c>
      <c r="G26" s="1">
        <v>6051</v>
      </c>
      <c r="H26" s="2">
        <v>256</v>
      </c>
      <c r="I26" s="1">
        <v>542696</v>
      </c>
      <c r="J26" s="1">
        <v>96229</v>
      </c>
      <c r="K26" s="42"/>
      <c r="L26" s="48">
        <f>IFERROR(B26/I26,0)</f>
        <v>6.2876822383065287E-2</v>
      </c>
      <c r="M26" s="49">
        <f>IFERROR(H26/G26,0)</f>
        <v>4.2307056684845482E-2</v>
      </c>
      <c r="N26" s="47">
        <f>D26*250</f>
        <v>360250</v>
      </c>
      <c r="O26" s="50">
        <f t="shared" si="0"/>
        <v>9.5573953052193534</v>
      </c>
    </row>
    <row r="27" spans="1:15" ht="14.5" thickBot="1" x14ac:dyDescent="0.35">
      <c r="A27" s="3" t="s">
        <v>30</v>
      </c>
      <c r="B27" s="1">
        <v>24516</v>
      </c>
      <c r="C27" s="2"/>
      <c r="D27" s="1">
        <v>1016</v>
      </c>
      <c r="E27" s="2"/>
      <c r="F27" s="1">
        <v>6258</v>
      </c>
      <c r="G27" s="1">
        <v>8237</v>
      </c>
      <c r="H27" s="2">
        <v>341</v>
      </c>
      <c r="I27" s="1">
        <v>277169</v>
      </c>
      <c r="J27" s="1">
        <v>93130</v>
      </c>
      <c r="K27" s="42"/>
      <c r="L27" s="48">
        <f>IFERROR(B27/I27,0)</f>
        <v>8.8451450198254497E-2</v>
      </c>
      <c r="M27" s="49">
        <f>IFERROR(H27/G27,0)</f>
        <v>4.1398567439601797E-2</v>
      </c>
      <c r="N27" s="47">
        <f>D27*250</f>
        <v>254000</v>
      </c>
      <c r="O27" s="50">
        <f t="shared" si="0"/>
        <v>9.3605808451623425</v>
      </c>
    </row>
    <row r="28" spans="1:15" ht="14.5" thickBot="1" x14ac:dyDescent="0.35">
      <c r="A28" s="3" t="s">
        <v>35</v>
      </c>
      <c r="B28" s="1">
        <v>19950</v>
      </c>
      <c r="C28" s="2"/>
      <c r="D28" s="1">
        <v>1006</v>
      </c>
      <c r="E28" s="2"/>
      <c r="F28" s="1">
        <v>14851</v>
      </c>
      <c r="G28" s="1">
        <v>3251</v>
      </c>
      <c r="H28" s="2">
        <v>164</v>
      </c>
      <c r="I28" s="1">
        <v>379916</v>
      </c>
      <c r="J28" s="1">
        <v>61902</v>
      </c>
      <c r="K28" s="42"/>
      <c r="L28" s="48">
        <f>IFERROR(B28/I28,0)</f>
        <v>5.2511607829099062E-2</v>
      </c>
      <c r="M28" s="49">
        <f>IFERROR(H28/G28,0)</f>
        <v>5.0446016610273765E-2</v>
      </c>
      <c r="N28" s="47">
        <f>D28*250</f>
        <v>251500</v>
      </c>
      <c r="O28" s="50">
        <f t="shared" si="0"/>
        <v>11.606516290726818</v>
      </c>
    </row>
    <row r="29" spans="1:15" ht="14.5" thickBot="1" x14ac:dyDescent="0.35">
      <c r="A29" s="3" t="s">
        <v>51</v>
      </c>
      <c r="B29" s="2">
        <v>803</v>
      </c>
      <c r="C29" s="2"/>
      <c r="D29" s="2">
        <v>21</v>
      </c>
      <c r="E29" s="2"/>
      <c r="F29" s="2">
        <v>210</v>
      </c>
      <c r="G29" s="2">
        <v>751</v>
      </c>
      <c r="H29" s="2">
        <v>20</v>
      </c>
      <c r="I29" s="1">
        <v>78332</v>
      </c>
      <c r="J29" s="1">
        <v>73291</v>
      </c>
      <c r="K29" s="42"/>
      <c r="L29" s="48">
        <f>IFERROR(B29/I29,0)</f>
        <v>1.025123831895011E-2</v>
      </c>
      <c r="M29" s="49">
        <f>IFERROR(H29/G29,0)</f>
        <v>2.6631158455392809E-2</v>
      </c>
      <c r="N29" s="47">
        <f>D29*250</f>
        <v>5250</v>
      </c>
      <c r="O29" s="50">
        <f t="shared" si="0"/>
        <v>5.537982565379826</v>
      </c>
    </row>
    <row r="30" spans="1:15" ht="14.5" thickBot="1" x14ac:dyDescent="0.35">
      <c r="A30" s="3" t="s">
        <v>50</v>
      </c>
      <c r="B30" s="1">
        <v>18346</v>
      </c>
      <c r="C30" s="2"/>
      <c r="D30" s="2">
        <v>260</v>
      </c>
      <c r="E30" s="2"/>
      <c r="F30" s="1">
        <v>5772</v>
      </c>
      <c r="G30" s="1">
        <v>9484</v>
      </c>
      <c r="H30" s="2">
        <v>134</v>
      </c>
      <c r="I30" s="1">
        <v>165195</v>
      </c>
      <c r="J30" s="1">
        <v>85398</v>
      </c>
      <c r="K30" s="42"/>
      <c r="L30" s="48">
        <f>IFERROR(B30/I30,0)</f>
        <v>0.11105663004328219</v>
      </c>
      <c r="M30" s="49">
        <f>IFERROR(H30/G30,0)</f>
        <v>1.412905946857866E-2</v>
      </c>
      <c r="N30" s="47">
        <f>D30*250</f>
        <v>65000</v>
      </c>
      <c r="O30" s="50">
        <f t="shared" si="0"/>
        <v>2.5430066499509429</v>
      </c>
    </row>
    <row r="31" spans="1:15" ht="15" thickBot="1" x14ac:dyDescent="0.35">
      <c r="A31" s="3" t="s">
        <v>31</v>
      </c>
      <c r="B31" s="1">
        <v>14859</v>
      </c>
      <c r="C31" s="2"/>
      <c r="D31" s="2">
        <v>495</v>
      </c>
      <c r="E31" s="2"/>
      <c r="F31" s="1">
        <v>4309</v>
      </c>
      <c r="G31" s="1">
        <v>4824</v>
      </c>
      <c r="H31" s="2">
        <v>161</v>
      </c>
      <c r="I31" s="1">
        <v>293854</v>
      </c>
      <c r="J31" s="1">
        <v>95402</v>
      </c>
      <c r="K31" s="8"/>
      <c r="L31" s="48">
        <f>IFERROR(B31/I31,0)</f>
        <v>5.0565927297229238E-2</v>
      </c>
      <c r="M31" s="49">
        <f>IFERROR(H31/G31,0)</f>
        <v>3.3374792703150913E-2</v>
      </c>
      <c r="N31" s="47">
        <f>D31*250</f>
        <v>123750</v>
      </c>
      <c r="O31" s="50">
        <f t="shared" si="0"/>
        <v>7.3282858873410053</v>
      </c>
    </row>
    <row r="32" spans="1:15" ht="15" thickBot="1" x14ac:dyDescent="0.35">
      <c r="A32" s="3" t="s">
        <v>42</v>
      </c>
      <c r="B32" s="1">
        <v>5638</v>
      </c>
      <c r="C32" s="2"/>
      <c r="D32" s="2">
        <v>357</v>
      </c>
      <c r="E32" s="2"/>
      <c r="F32" s="2">
        <v>911</v>
      </c>
      <c r="G32" s="1">
        <v>4146</v>
      </c>
      <c r="H32" s="2">
        <v>263</v>
      </c>
      <c r="I32" s="1">
        <v>131534</v>
      </c>
      <c r="J32" s="1">
        <v>96737</v>
      </c>
      <c r="K32" s="8"/>
      <c r="L32" s="48">
        <f>IFERROR(B32/I32,0)</f>
        <v>4.2863442151839071E-2</v>
      </c>
      <c r="M32" s="49">
        <f>IFERROR(H32/G32,0)</f>
        <v>6.3434635793535935E-2</v>
      </c>
      <c r="N32" s="47">
        <f>D32*250</f>
        <v>89250</v>
      </c>
      <c r="O32" s="50">
        <f t="shared" si="0"/>
        <v>14.830081589216034</v>
      </c>
    </row>
    <row r="33" spans="1:15" ht="15" thickBot="1" x14ac:dyDescent="0.35">
      <c r="A33" s="44" t="s">
        <v>8</v>
      </c>
      <c r="B33" s="1">
        <v>175346</v>
      </c>
      <c r="C33" s="2"/>
      <c r="D33" s="1">
        <v>15012</v>
      </c>
      <c r="E33" s="2"/>
      <c r="F33" s="1">
        <v>120430</v>
      </c>
      <c r="G33" s="1">
        <v>19741</v>
      </c>
      <c r="H33" s="1">
        <v>1690</v>
      </c>
      <c r="I33" s="1">
        <v>1320910</v>
      </c>
      <c r="J33" s="1">
        <v>148714</v>
      </c>
      <c r="K33" s="42"/>
      <c r="L33" s="48">
        <f>IFERROR(B33/I33,0)</f>
        <v>0.13274636424888903</v>
      </c>
      <c r="M33" s="49">
        <f>IFERROR(H33/G33,0)</f>
        <v>8.5608631781571354E-2</v>
      </c>
      <c r="N33" s="47">
        <f>D33*250</f>
        <v>3753000</v>
      </c>
      <c r="O33" s="50">
        <f t="shared" si="0"/>
        <v>20.403396712785007</v>
      </c>
    </row>
    <row r="34" spans="1:15" ht="15" thickBot="1" x14ac:dyDescent="0.35">
      <c r="A34" s="44" t="s">
        <v>44</v>
      </c>
      <c r="B34" s="1">
        <v>11192</v>
      </c>
      <c r="C34" s="2"/>
      <c r="D34" s="2">
        <v>485</v>
      </c>
      <c r="E34" s="2"/>
      <c r="F34" s="1">
        <v>5660</v>
      </c>
      <c r="G34" s="1">
        <v>5338</v>
      </c>
      <c r="H34" s="2">
        <v>231</v>
      </c>
      <c r="I34" s="1">
        <v>314670</v>
      </c>
      <c r="J34" s="1">
        <v>150069</v>
      </c>
      <c r="K34" s="42"/>
      <c r="L34" s="48">
        <f>IFERROR(B34/I34,0)</f>
        <v>3.556741983665427E-2</v>
      </c>
      <c r="M34" s="49">
        <f>IFERROR(H34/G34,0)</f>
        <v>4.327463469464219E-2</v>
      </c>
      <c r="N34" s="47">
        <f>D34*250</f>
        <v>121250</v>
      </c>
      <c r="O34" s="50">
        <f t="shared" si="0"/>
        <v>9.8336311651179411</v>
      </c>
    </row>
    <row r="35" spans="1:15" ht="15" thickBot="1" x14ac:dyDescent="0.35">
      <c r="A35" s="44" t="s">
        <v>7</v>
      </c>
      <c r="B35" s="1">
        <v>414274</v>
      </c>
      <c r="C35" s="2"/>
      <c r="D35" s="1">
        <v>31373</v>
      </c>
      <c r="E35" s="2"/>
      <c r="F35" s="1">
        <v>295188</v>
      </c>
      <c r="G35" s="1">
        <v>21296</v>
      </c>
      <c r="H35" s="1">
        <v>1613</v>
      </c>
      <c r="I35" s="1">
        <v>3619594</v>
      </c>
      <c r="J35" s="1">
        <v>186063</v>
      </c>
      <c r="K35" s="42"/>
      <c r="L35" s="48">
        <f>IFERROR(B35/I35,0)</f>
        <v>0.11445316795198578</v>
      </c>
      <c r="M35" s="49">
        <f>IFERROR(H35/G35,0)</f>
        <v>7.5741923365890307E-2</v>
      </c>
      <c r="N35" s="47">
        <f>D35*250</f>
        <v>7843250</v>
      </c>
      <c r="O35" s="50">
        <f t="shared" si="0"/>
        <v>17.932518091890874</v>
      </c>
    </row>
    <row r="36" spans="1:15" ht="15" thickBot="1" x14ac:dyDescent="0.35">
      <c r="A36" s="44" t="s">
        <v>24</v>
      </c>
      <c r="B36" s="1">
        <v>57385</v>
      </c>
      <c r="C36" s="2"/>
      <c r="D36" s="1">
        <v>1332</v>
      </c>
      <c r="E36" s="2"/>
      <c r="F36" s="1">
        <v>18348</v>
      </c>
      <c r="G36" s="1">
        <v>5471</v>
      </c>
      <c r="H36" s="2">
        <v>127</v>
      </c>
      <c r="I36" s="1">
        <v>811278</v>
      </c>
      <c r="J36" s="1">
        <v>77352</v>
      </c>
      <c r="K36" s="42"/>
      <c r="L36" s="48">
        <f>IFERROR(B36/I36,0)</f>
        <v>7.0734076358535541E-2</v>
      </c>
      <c r="M36" s="49">
        <f>IFERROR(H36/G36,0)</f>
        <v>2.3213306525315298E-2</v>
      </c>
      <c r="N36" s="47">
        <f>D36*250</f>
        <v>333000</v>
      </c>
      <c r="O36" s="50">
        <f t="shared" si="0"/>
        <v>4.8029101681624118</v>
      </c>
    </row>
    <row r="37" spans="1:15" ht="14.5" thickBot="1" x14ac:dyDescent="0.35">
      <c r="A37" s="3" t="s">
        <v>53</v>
      </c>
      <c r="B37" s="1">
        <v>3393</v>
      </c>
      <c r="C37" s="2"/>
      <c r="D37" s="2">
        <v>78</v>
      </c>
      <c r="E37" s="2"/>
      <c r="F37" s="2">
        <v>251</v>
      </c>
      <c r="G37" s="1">
        <v>4452</v>
      </c>
      <c r="H37" s="2">
        <v>102</v>
      </c>
      <c r="I37" s="1">
        <v>99444</v>
      </c>
      <c r="J37" s="1">
        <v>130493</v>
      </c>
      <c r="K37" s="42"/>
      <c r="L37" s="48">
        <f>IFERROR(B37/I37,0)</f>
        <v>3.411970556292989E-2</v>
      </c>
      <c r="M37" s="49">
        <f>IFERROR(H37/G37,0)</f>
        <v>2.2911051212938006E-2</v>
      </c>
      <c r="N37" s="47">
        <f>D37*250</f>
        <v>19500</v>
      </c>
      <c r="O37" s="50">
        <f t="shared" si="0"/>
        <v>4.7471264367816088</v>
      </c>
    </row>
    <row r="38" spans="1:15" ht="14.5" thickBot="1" x14ac:dyDescent="0.35">
      <c r="A38" s="3" t="s">
        <v>67</v>
      </c>
      <c r="B38" s="2">
        <v>31</v>
      </c>
      <c r="C38" s="2"/>
      <c r="D38" s="2">
        <v>2</v>
      </c>
      <c r="E38" s="2"/>
      <c r="F38" s="2">
        <v>10</v>
      </c>
      <c r="G38" s="2"/>
      <c r="H38" s="2"/>
      <c r="I38" s="1">
        <v>8217</v>
      </c>
      <c r="J38" s="2"/>
      <c r="K38" s="42"/>
      <c r="L38" s="48">
        <f>IFERROR(B38/I38,0)</f>
        <v>3.7726664232688328E-3</v>
      </c>
      <c r="M38" s="49">
        <f>IFERROR(H38/G38,0)</f>
        <v>0</v>
      </c>
      <c r="N38" s="47">
        <f>D38*250</f>
        <v>500</v>
      </c>
      <c r="O38" s="50">
        <f t="shared" si="0"/>
        <v>15.129032258064516</v>
      </c>
    </row>
    <row r="39" spans="1:15" ht="15" thickBot="1" x14ac:dyDescent="0.35">
      <c r="A39" s="44" t="s">
        <v>21</v>
      </c>
      <c r="B39" s="1">
        <v>48075</v>
      </c>
      <c r="C39" s="2"/>
      <c r="D39" s="1">
        <v>2795</v>
      </c>
      <c r="E39" s="2"/>
      <c r="F39" s="1">
        <v>34253</v>
      </c>
      <c r="G39" s="1">
        <v>4113</v>
      </c>
      <c r="H39" s="2">
        <v>239</v>
      </c>
      <c r="I39" s="1">
        <v>699630</v>
      </c>
      <c r="J39" s="1">
        <v>59853</v>
      </c>
      <c r="K39" s="42"/>
      <c r="L39" s="48">
        <f>IFERROR(B39/I39,0)</f>
        <v>6.8714892157283131E-2</v>
      </c>
      <c r="M39" s="49">
        <f>IFERROR(H39/G39,0)</f>
        <v>5.8108436664235354E-2</v>
      </c>
      <c r="N39" s="47">
        <f>D39*250</f>
        <v>698750</v>
      </c>
      <c r="O39" s="50">
        <f t="shared" si="0"/>
        <v>13.534581383255331</v>
      </c>
    </row>
    <row r="40" spans="1:15" ht="15" thickBot="1" x14ac:dyDescent="0.35">
      <c r="A40" s="44" t="s">
        <v>46</v>
      </c>
      <c r="B40" s="1">
        <v>11948</v>
      </c>
      <c r="C40" s="2"/>
      <c r="D40" s="2">
        <v>375</v>
      </c>
      <c r="E40" s="2"/>
      <c r="F40" s="1">
        <v>3066</v>
      </c>
      <c r="G40" s="1">
        <v>3019</v>
      </c>
      <c r="H40" s="2">
        <v>95</v>
      </c>
      <c r="I40" s="1">
        <v>304965</v>
      </c>
      <c r="J40" s="1">
        <v>77070</v>
      </c>
      <c r="K40" s="42"/>
      <c r="L40" s="48">
        <f>IFERROR(B40/I40,0)</f>
        <v>3.9178266358434577E-2</v>
      </c>
      <c r="M40" s="49">
        <f>IFERROR(H40/G40,0)</f>
        <v>3.1467373302418021E-2</v>
      </c>
      <c r="N40" s="47">
        <f>D40*250</f>
        <v>93750</v>
      </c>
      <c r="O40" s="50">
        <f t="shared" si="0"/>
        <v>6.8465015065282895</v>
      </c>
    </row>
    <row r="41" spans="1:15" ht="14.5" thickBot="1" x14ac:dyDescent="0.35">
      <c r="A41" s="3" t="s">
        <v>37</v>
      </c>
      <c r="B41" s="1">
        <v>7568</v>
      </c>
      <c r="C41" s="2"/>
      <c r="D41" s="2">
        <v>197</v>
      </c>
      <c r="E41" s="2"/>
      <c r="F41" s="1">
        <v>4722</v>
      </c>
      <c r="G41" s="1">
        <v>1794</v>
      </c>
      <c r="H41" s="2">
        <v>47</v>
      </c>
      <c r="I41" s="1">
        <v>216344</v>
      </c>
      <c r="J41" s="1">
        <v>51294</v>
      </c>
      <c r="K41" s="42"/>
      <c r="L41" s="48">
        <f>IFERROR(B41/I41,0)</f>
        <v>3.4981326036312536E-2</v>
      </c>
      <c r="M41" s="49">
        <f>IFERROR(H41/G41,0)</f>
        <v>2.6198439241917504E-2</v>
      </c>
      <c r="N41" s="47">
        <f>D41*250</f>
        <v>49250</v>
      </c>
      <c r="O41" s="50">
        <f t="shared" si="0"/>
        <v>5.507663847780127</v>
      </c>
    </row>
    <row r="42" spans="1:15" ht="15" thickBot="1" x14ac:dyDescent="0.35">
      <c r="A42" s="44" t="s">
        <v>19</v>
      </c>
      <c r="B42" s="1">
        <v>88338</v>
      </c>
      <c r="C42" s="2"/>
      <c r="D42" s="1">
        <v>6616</v>
      </c>
      <c r="E42" s="2"/>
      <c r="F42" s="1">
        <v>15165</v>
      </c>
      <c r="G42" s="1">
        <v>6900</v>
      </c>
      <c r="H42" s="2">
        <v>517</v>
      </c>
      <c r="I42" s="1">
        <v>720223</v>
      </c>
      <c r="J42" s="1">
        <v>56259</v>
      </c>
      <c r="K42" s="41"/>
      <c r="L42" s="48">
        <f>IFERROR(B42/I42,0)</f>
        <v>0.12265367809692276</v>
      </c>
      <c r="M42" s="49">
        <f>IFERROR(H42/G42,0)</f>
        <v>7.4927536231884057E-2</v>
      </c>
      <c r="N42" s="47">
        <f>D42*250</f>
        <v>1654000</v>
      </c>
      <c r="O42" s="50">
        <f t="shared" si="0"/>
        <v>17.72353913378161</v>
      </c>
    </row>
    <row r="43" spans="1:15" ht="14.5" thickBot="1" x14ac:dyDescent="0.35">
      <c r="A43" s="3" t="s">
        <v>65</v>
      </c>
      <c r="B43" s="1">
        <v>6877</v>
      </c>
      <c r="C43" s="2"/>
      <c r="D43" s="2">
        <v>151</v>
      </c>
      <c r="E43" s="2"/>
      <c r="F43" s="1">
        <v>5607</v>
      </c>
      <c r="G43" s="1">
        <v>2030</v>
      </c>
      <c r="H43" s="2">
        <v>45</v>
      </c>
      <c r="I43" s="1">
        <v>13022</v>
      </c>
      <c r="J43" s="1">
        <v>3845</v>
      </c>
      <c r="K43" s="42"/>
      <c r="L43" s="48">
        <f>IFERROR(B43/I43,0)</f>
        <v>0.52810628167716167</v>
      </c>
      <c r="M43" s="49">
        <f>IFERROR(H43/G43,0)</f>
        <v>2.2167487684729065E-2</v>
      </c>
      <c r="N43" s="47">
        <f>D43*250</f>
        <v>37750</v>
      </c>
      <c r="O43" s="50">
        <f t="shared" si="0"/>
        <v>4.4893122000872472</v>
      </c>
    </row>
    <row r="44" spans="1:15" ht="15" thickBot="1" x14ac:dyDescent="0.35">
      <c r="A44" s="3" t="s">
        <v>40</v>
      </c>
      <c r="B44" s="1">
        <v>16640</v>
      </c>
      <c r="C44" s="2"/>
      <c r="D44" s="2">
        <v>920</v>
      </c>
      <c r="E44" s="2"/>
      <c r="F44" s="1">
        <v>14132</v>
      </c>
      <c r="G44" s="1">
        <v>15708</v>
      </c>
      <c r="H44" s="2">
        <v>868</v>
      </c>
      <c r="I44" s="1">
        <v>228140</v>
      </c>
      <c r="J44" s="1">
        <v>215356</v>
      </c>
      <c r="K44" s="41"/>
      <c r="L44" s="48">
        <f>IFERROR(B44/I44,0)</f>
        <v>7.2937669851845355E-2</v>
      </c>
      <c r="M44" s="49">
        <f>IFERROR(H44/G44,0)</f>
        <v>5.5258467023172907E-2</v>
      </c>
      <c r="N44" s="47">
        <f>D44*250</f>
        <v>230000</v>
      </c>
      <c r="O44" s="50">
        <f t="shared" si="0"/>
        <v>12.822115384615385</v>
      </c>
    </row>
    <row r="45" spans="1:15" ht="14.5" thickBot="1" x14ac:dyDescent="0.35">
      <c r="A45" s="3" t="s">
        <v>25</v>
      </c>
      <c r="B45" s="1">
        <v>29022</v>
      </c>
      <c r="C45" s="2"/>
      <c r="D45" s="2">
        <v>693</v>
      </c>
      <c r="E45" s="2"/>
      <c r="F45" s="1">
        <v>16012</v>
      </c>
      <c r="G45" s="1">
        <v>5637</v>
      </c>
      <c r="H45" s="2">
        <v>135</v>
      </c>
      <c r="I45" s="1">
        <v>370794</v>
      </c>
      <c r="J45" s="1">
        <v>72017</v>
      </c>
      <c r="K45" s="42"/>
      <c r="L45" s="48">
        <f>IFERROR(B45/I45,0)</f>
        <v>7.8269874917069854E-2</v>
      </c>
      <c r="M45" s="49">
        <f>IFERROR(H45/G45,0)</f>
        <v>2.3948908994145823E-2</v>
      </c>
      <c r="N45" s="47">
        <f>D45*250</f>
        <v>173250</v>
      </c>
      <c r="O45" s="50">
        <f t="shared" si="0"/>
        <v>4.9696092619392189</v>
      </c>
    </row>
    <row r="46" spans="1:15" ht="15" thickBot="1" x14ac:dyDescent="0.35">
      <c r="A46" s="3" t="s">
        <v>54</v>
      </c>
      <c r="B46" s="1">
        <v>6479</v>
      </c>
      <c r="C46" s="2"/>
      <c r="D46" s="2">
        <v>87</v>
      </c>
      <c r="E46" s="2"/>
      <c r="F46" s="2">
        <v>800</v>
      </c>
      <c r="G46" s="1">
        <v>7324</v>
      </c>
      <c r="H46" s="2">
        <v>98</v>
      </c>
      <c r="I46" s="1">
        <v>75854</v>
      </c>
      <c r="J46" s="1">
        <v>85744</v>
      </c>
      <c r="K46" s="41"/>
      <c r="L46" s="48">
        <f>IFERROR(B46/I46,0)</f>
        <v>8.5414084952672234E-2</v>
      </c>
      <c r="M46" s="49">
        <f>IFERROR(H46/G46,0)</f>
        <v>1.3380666302566903E-2</v>
      </c>
      <c r="N46" s="47">
        <f>D46*250</f>
        <v>21750</v>
      </c>
      <c r="O46" s="50">
        <f t="shared" si="0"/>
        <v>2.356999536965581</v>
      </c>
    </row>
    <row r="47" spans="1:15" ht="15" thickBot="1" x14ac:dyDescent="0.35">
      <c r="A47" s="3" t="s">
        <v>20</v>
      </c>
      <c r="B47" s="1">
        <v>38034</v>
      </c>
      <c r="C47" s="2"/>
      <c r="D47" s="2">
        <v>567</v>
      </c>
      <c r="E47" s="2"/>
      <c r="F47" s="1">
        <v>12187</v>
      </c>
      <c r="G47" s="1">
        <v>5569</v>
      </c>
      <c r="H47" s="2">
        <v>83</v>
      </c>
      <c r="I47" s="1">
        <v>727268</v>
      </c>
      <c r="J47" s="1">
        <v>106494</v>
      </c>
      <c r="K47" s="41"/>
      <c r="L47" s="48">
        <f>IFERROR(B47/I47,0)</f>
        <v>5.2297089931084555E-2</v>
      </c>
      <c r="M47" s="49">
        <f>IFERROR(H47/G47,0)</f>
        <v>1.4903932483390196E-2</v>
      </c>
      <c r="N47" s="47">
        <f>D47*250</f>
        <v>141750</v>
      </c>
      <c r="O47" s="50">
        <f t="shared" si="0"/>
        <v>2.7269285376242309</v>
      </c>
    </row>
    <row r="48" spans="1:15" ht="15" thickBot="1" x14ac:dyDescent="0.35">
      <c r="A48" s="44" t="s">
        <v>15</v>
      </c>
      <c r="B48" s="1">
        <v>137152</v>
      </c>
      <c r="C48" s="2"/>
      <c r="D48" s="1">
        <v>2334</v>
      </c>
      <c r="E48" s="2"/>
      <c r="F48" s="1">
        <v>60322</v>
      </c>
      <c r="G48" s="1">
        <v>4730</v>
      </c>
      <c r="H48" s="2">
        <v>80</v>
      </c>
      <c r="I48" s="1">
        <v>1875197</v>
      </c>
      <c r="J48" s="1">
        <v>64671</v>
      </c>
      <c r="K48" s="42"/>
      <c r="L48" s="48">
        <f>IFERROR(B48/I48,0)</f>
        <v>7.3140048752211098E-2</v>
      </c>
      <c r="M48" s="49">
        <f>IFERROR(H48/G48,0)</f>
        <v>1.6913319238900635E-2</v>
      </c>
      <c r="N48" s="47">
        <f>D48*250</f>
        <v>583500</v>
      </c>
      <c r="O48" s="50">
        <f t="shared" si="0"/>
        <v>3.2544038730751281</v>
      </c>
    </row>
    <row r="49" spans="1:15" ht="14.5" thickBot="1" x14ac:dyDescent="0.35">
      <c r="A49" s="57" t="s">
        <v>66</v>
      </c>
      <c r="B49" s="55">
        <v>80</v>
      </c>
      <c r="C49" s="55"/>
      <c r="D49" s="55">
        <v>6</v>
      </c>
      <c r="E49" s="55"/>
      <c r="F49" s="55">
        <v>10</v>
      </c>
      <c r="G49" s="55"/>
      <c r="H49" s="55"/>
      <c r="I49" s="54">
        <v>2755</v>
      </c>
      <c r="J49" s="55"/>
      <c r="K49" s="42"/>
      <c r="L49" s="48">
        <f>IFERROR(B49/I49,0)</f>
        <v>2.9038112522686024E-2</v>
      </c>
      <c r="M49" s="49">
        <f>IFERROR(H49/G49,0)</f>
        <v>0</v>
      </c>
      <c r="N49" s="47">
        <f>D49*250</f>
        <v>1500</v>
      </c>
      <c r="O49" s="50">
        <f t="shared" si="0"/>
        <v>17.75</v>
      </c>
    </row>
    <row r="50" spans="1:15" ht="15" thickBot="1" x14ac:dyDescent="0.35">
      <c r="A50" s="3" t="s">
        <v>28</v>
      </c>
      <c r="B50" s="1">
        <v>19374</v>
      </c>
      <c r="C50" s="2"/>
      <c r="D50" s="2">
        <v>164</v>
      </c>
      <c r="E50" s="2"/>
      <c r="F50" s="1">
        <v>8568</v>
      </c>
      <c r="G50" s="1">
        <v>6043</v>
      </c>
      <c r="H50" s="2">
        <v>51</v>
      </c>
      <c r="I50" s="1">
        <v>312054</v>
      </c>
      <c r="J50" s="1">
        <v>97336</v>
      </c>
      <c r="K50" s="41"/>
      <c r="L50" s="48">
        <f>IFERROR(B50/I50,0)</f>
        <v>6.2085408294718224E-2</v>
      </c>
      <c r="M50" s="49">
        <f>IFERROR(H50/G50,0)</f>
        <v>8.4395167962932321E-3</v>
      </c>
      <c r="N50" s="47">
        <f>D50*250</f>
        <v>41000</v>
      </c>
      <c r="O50" s="50">
        <f t="shared" si="0"/>
        <v>1.1162382574584495</v>
      </c>
    </row>
    <row r="51" spans="1:15" ht="14.5" thickBot="1" x14ac:dyDescent="0.35">
      <c r="A51" s="3" t="s">
        <v>48</v>
      </c>
      <c r="B51" s="1">
        <v>1191</v>
      </c>
      <c r="C51" s="2"/>
      <c r="D51" s="2">
        <v>56</v>
      </c>
      <c r="E51" s="2"/>
      <c r="F51" s="2">
        <v>197</v>
      </c>
      <c r="G51" s="1">
        <v>1909</v>
      </c>
      <c r="H51" s="2">
        <v>90</v>
      </c>
      <c r="I51" s="1">
        <v>60709</v>
      </c>
      <c r="J51" s="1">
        <v>97292</v>
      </c>
      <c r="K51" s="42"/>
      <c r="L51" s="48">
        <f>IFERROR(B51/I51,0)</f>
        <v>1.9618178523777365E-2</v>
      </c>
      <c r="M51" s="49">
        <f>IFERROR(H51/G51,0)</f>
        <v>4.7145102147721323E-2</v>
      </c>
      <c r="N51" s="47">
        <f>D51*250</f>
        <v>14000</v>
      </c>
      <c r="O51" s="50">
        <f t="shared" ref="O51" si="1">ABS(N51-B51)/B51</f>
        <v>10.754827875734676</v>
      </c>
    </row>
    <row r="52" spans="1:15" ht="15" thickBot="1" x14ac:dyDescent="0.35">
      <c r="A52" s="44" t="s">
        <v>29</v>
      </c>
      <c r="B52" s="1">
        <v>59946</v>
      </c>
      <c r="C52" s="2"/>
      <c r="D52" s="1">
        <v>1675</v>
      </c>
      <c r="E52" s="2"/>
      <c r="F52" s="1">
        <v>50453</v>
      </c>
      <c r="G52" s="1">
        <v>7023</v>
      </c>
      <c r="H52" s="2">
        <v>196</v>
      </c>
      <c r="I52" s="1">
        <v>654500</v>
      </c>
      <c r="J52" s="1">
        <v>76680</v>
      </c>
      <c r="K52" s="42"/>
      <c r="L52" s="48">
        <f>IFERROR(B52/I52,0)</f>
        <v>9.1590527119938883E-2</v>
      </c>
      <c r="M52" s="49">
        <f>IFERROR(H52/G52,0)</f>
        <v>2.7908301295742559E-2</v>
      </c>
      <c r="N52" s="47">
        <f>D52*250</f>
        <v>418750</v>
      </c>
      <c r="O52" s="50">
        <f t="shared" si="0"/>
        <v>5.9854535748840627</v>
      </c>
    </row>
    <row r="53" spans="1:15" ht="15" thickBot="1" x14ac:dyDescent="0.35">
      <c r="A53" s="44" t="s">
        <v>9</v>
      </c>
      <c r="B53" s="1">
        <v>31432</v>
      </c>
      <c r="C53" s="2"/>
      <c r="D53" s="1">
        <v>1300</v>
      </c>
      <c r="E53" s="2"/>
      <c r="F53" s="1">
        <v>19845</v>
      </c>
      <c r="G53" s="1">
        <v>4128</v>
      </c>
      <c r="H53" s="2">
        <v>171</v>
      </c>
      <c r="I53" s="1">
        <v>505795</v>
      </c>
      <c r="J53" s="1">
        <v>66422</v>
      </c>
      <c r="K53" s="41"/>
      <c r="L53" s="48">
        <f>IFERROR(B53/I53,0)</f>
        <v>6.214375389238723E-2</v>
      </c>
      <c r="M53" s="49">
        <f>IFERROR(H53/G53,0)</f>
        <v>4.142441860465116E-2</v>
      </c>
      <c r="N53" s="47">
        <f>D53*250</f>
        <v>325000</v>
      </c>
      <c r="O53" s="50">
        <f t="shared" si="0"/>
        <v>9.3397811147874776</v>
      </c>
    </row>
    <row r="54" spans="1:15" ht="15" thickBot="1" x14ac:dyDescent="0.35">
      <c r="A54" s="3" t="s">
        <v>56</v>
      </c>
      <c r="B54" s="1">
        <v>2694</v>
      </c>
      <c r="C54" s="2"/>
      <c r="D54" s="2">
        <v>92</v>
      </c>
      <c r="E54" s="2"/>
      <c r="F54" s="2">
        <v>700</v>
      </c>
      <c r="G54" s="1">
        <v>1503</v>
      </c>
      <c r="H54" s="2">
        <v>51</v>
      </c>
      <c r="I54" s="1">
        <v>159962</v>
      </c>
      <c r="J54" s="1">
        <v>89257</v>
      </c>
      <c r="K54" s="41"/>
      <c r="L54" s="48">
        <f>IFERROR(B54/I54,0)</f>
        <v>1.6841499856215851E-2</v>
      </c>
      <c r="M54" s="49">
        <f>IFERROR(H54/G54,0)</f>
        <v>3.3932135728542916E-2</v>
      </c>
      <c r="N54" s="47">
        <f>D54*250</f>
        <v>23000</v>
      </c>
      <c r="O54" s="50">
        <f t="shared" si="0"/>
        <v>7.5374907201187824</v>
      </c>
    </row>
    <row r="55" spans="1:15" ht="14.5" thickBot="1" x14ac:dyDescent="0.35">
      <c r="A55" s="3" t="s">
        <v>22</v>
      </c>
      <c r="B55" s="1">
        <v>26227</v>
      </c>
      <c r="C55" s="2"/>
      <c r="D55" s="2">
        <v>766</v>
      </c>
      <c r="E55" s="2"/>
      <c r="F55" s="1">
        <v>4904</v>
      </c>
      <c r="G55" s="1">
        <v>4504</v>
      </c>
      <c r="H55" s="2">
        <v>132</v>
      </c>
      <c r="I55" s="1">
        <v>527666</v>
      </c>
      <c r="J55" s="1">
        <v>90626</v>
      </c>
      <c r="K55" s="42"/>
      <c r="L55" s="48">
        <f>IFERROR(B55/I55,0)</f>
        <v>4.9703789897397217E-2</v>
      </c>
      <c r="M55" s="49">
        <f>IFERROR(H55/G55,0)</f>
        <v>2.9307282415630551E-2</v>
      </c>
      <c r="N55" s="47">
        <f>D55*250</f>
        <v>191500</v>
      </c>
      <c r="O55" s="50">
        <f t="shared" si="0"/>
        <v>6.3016357189156214</v>
      </c>
    </row>
    <row r="56" spans="1:15" ht="15" thickBot="1" x14ac:dyDescent="0.35">
      <c r="A56" s="14" t="s">
        <v>55</v>
      </c>
      <c r="B56" s="36">
        <v>1326</v>
      </c>
      <c r="C56" s="15"/>
      <c r="D56" s="15">
        <v>20</v>
      </c>
      <c r="E56" s="15"/>
      <c r="F56" s="15">
        <v>310</v>
      </c>
      <c r="G56" s="36">
        <v>2291</v>
      </c>
      <c r="H56" s="15">
        <v>35</v>
      </c>
      <c r="I56" s="36">
        <v>40154</v>
      </c>
      <c r="J56" s="36">
        <v>69379</v>
      </c>
      <c r="K56" s="65"/>
      <c r="L56" s="48">
        <f>IFERROR(B56/I56,0)</f>
        <v>3.3022861981371721E-2</v>
      </c>
      <c r="M56" s="49">
        <f>IFERROR(H56/G56,0)</f>
        <v>1.5277171540811872E-2</v>
      </c>
      <c r="N56" s="47">
        <f>D56*250</f>
        <v>5000</v>
      </c>
      <c r="O56" s="50">
        <f t="shared" si="0"/>
        <v>2.7707390648567118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7"/>
      <c r="L57" s="35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8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7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  <c r="L64" s="35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7"/>
      <c r="L65" s="35"/>
    </row>
    <row r="66" spans="1:12" ht="13.5" thickBot="1" x14ac:dyDescent="0.35">
      <c r="A66" s="14"/>
      <c r="B66" s="15"/>
      <c r="C66" s="15"/>
      <c r="D66" s="15"/>
      <c r="E66" s="15"/>
      <c r="F66" s="15"/>
      <c r="G66" s="15"/>
      <c r="H66" s="15"/>
      <c r="I66" s="36"/>
      <c r="J66" s="36"/>
      <c r="K66" s="37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10987EBB-A0D2-4F72-AA23-455CF26D00A5}"/>
    <hyperlink ref="A6" r:id="rId2" display="https://www.worldometers.info/coronavirus/usa/california/" xr:uid="{240A8BE0-2E21-45F5-9E00-3BA7D9E1F7DF}"/>
    <hyperlink ref="A33" r:id="rId3" display="https://www.worldometers.info/coronavirus/usa/new-jersey/" xr:uid="{0C662C17-1B46-459C-AE5A-5157130042F6}"/>
    <hyperlink ref="A16" r:id="rId4" display="https://www.worldometers.info/coronavirus/usa/illinois/" xr:uid="{B106EE51-73B5-44AB-AB42-2231180C425B}"/>
    <hyperlink ref="A48" r:id="rId5" display="https://www.worldometers.info/coronavirus/usa/texas/" xr:uid="{09834431-6349-4FB4-8E17-F49D7E29571F}"/>
    <hyperlink ref="A11" r:id="rId6" display="https://www.worldometers.info/coronavirus/usa/florida/" xr:uid="{400B4B99-72D1-42C6-B36B-BCB8BCD81327}"/>
    <hyperlink ref="A24" r:id="rId7" display="https://www.worldometers.info/coronavirus/usa/massachusetts/" xr:uid="{73E151E2-E52A-4AD7-A7BB-9D797647D0ED}"/>
    <hyperlink ref="A42" r:id="rId8" display="https://www.worldometers.info/coronavirus/usa/pennsylvania/" xr:uid="{C37166C5-4ABE-4BDB-9297-EC50E9EE30F9}"/>
    <hyperlink ref="A12" r:id="rId9" display="https://www.worldometers.info/coronavirus/usa/georgia/" xr:uid="{5019FD6C-3C1B-43C0-9C67-9B393F688D96}"/>
    <hyperlink ref="A25" r:id="rId10" display="https://www.worldometers.info/coronavirus/usa/michigan/" xr:uid="{1A6FA2B1-F6E9-49C1-B0A1-099765E46AD9}"/>
    <hyperlink ref="A23" r:id="rId11" display="https://www.worldometers.info/coronavirus/usa/maryland/" xr:uid="{1F06A538-9BDB-4979-BD64-D2C9261D0954}"/>
    <hyperlink ref="A4" r:id="rId12" display="https://www.worldometers.info/coronavirus/usa/arizona/" xr:uid="{245A26A0-95D0-4A6E-AF49-7DA166DB28B5}"/>
    <hyperlink ref="A52" r:id="rId13" display="https://www.worldometers.info/coronavirus/usa/virginia/" xr:uid="{33E06B0D-B172-4729-917E-CDDB07A44326}"/>
    <hyperlink ref="A36" r:id="rId14" display="https://www.worldometers.info/coronavirus/usa/north-carolina/" xr:uid="{F6345370-B8D2-4266-857F-64D96D372051}"/>
    <hyperlink ref="A21" r:id="rId15" display="https://www.worldometers.info/coronavirus/usa/louisiana/" xr:uid="{C28FBD5A-A257-4A1D-97C6-34D35031F542}"/>
    <hyperlink ref="A39" r:id="rId16" display="https://www.worldometers.info/coronavirus/usa/ohio/" xr:uid="{DE407FEE-EEE1-4EA9-A49D-D348BDC55AC2}"/>
    <hyperlink ref="A53" r:id="rId17" display="https://www.worldometers.info/coronavirus/usa/washington/" xr:uid="{03EC6ABF-E0D6-4C01-AFA2-C3E0221C081D}"/>
    <hyperlink ref="A20" r:id="rId18" display="https://www.worldometers.info/coronavirus/usa/kentucky/" xr:uid="{8BC22BB9-3178-411A-B026-64D2A5A78786}"/>
    <hyperlink ref="A40" r:id="rId19" display="https://www.worldometers.info/coronavirus/usa/oklahoma/" xr:uid="{9A50DF5F-86CE-4697-8F29-17310BFC0F34}"/>
    <hyperlink ref="A34" r:id="rId20" display="https://www.worldometers.info/coronavirus/usa/new-mexico/" xr:uid="{24E146C6-5F5D-4C90-A8BB-3AB973603E32}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6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896</v>
      </c>
    </row>
    <row r="3" spans="1:2" ht="15" thickBot="1" x14ac:dyDescent="0.4">
      <c r="A3" s="3" t="s">
        <v>52</v>
      </c>
      <c r="B3" s="38">
        <v>12</v>
      </c>
    </row>
    <row r="4" spans="1:2" ht="15" thickBot="1" x14ac:dyDescent="0.4">
      <c r="A4" s="44" t="s">
        <v>33</v>
      </c>
      <c r="B4" s="38">
        <v>1490</v>
      </c>
    </row>
    <row r="5" spans="1:2" ht="15" thickBot="1" x14ac:dyDescent="0.4">
      <c r="A5" s="3" t="s">
        <v>34</v>
      </c>
      <c r="B5" s="38">
        <v>240</v>
      </c>
    </row>
    <row r="6" spans="1:2" ht="15" thickBot="1" x14ac:dyDescent="0.4">
      <c r="A6" s="44" t="s">
        <v>10</v>
      </c>
      <c r="B6" s="38">
        <v>5809</v>
      </c>
    </row>
    <row r="7" spans="1:2" ht="15" thickBot="1" x14ac:dyDescent="0.4">
      <c r="A7" s="3" t="s">
        <v>18</v>
      </c>
      <c r="B7" s="38">
        <v>1669</v>
      </c>
    </row>
    <row r="8" spans="1:2" ht="15" thickBot="1" x14ac:dyDescent="0.4">
      <c r="A8" s="3" t="s">
        <v>23</v>
      </c>
      <c r="B8" s="38">
        <v>4298</v>
      </c>
    </row>
    <row r="9" spans="1:2" ht="15" thickBot="1" x14ac:dyDescent="0.4">
      <c r="A9" s="3" t="s">
        <v>43</v>
      </c>
      <c r="B9" s="38">
        <v>507</v>
      </c>
    </row>
    <row r="10" spans="1:2" ht="21.5" thickBot="1" x14ac:dyDescent="0.4">
      <c r="A10" s="3" t="s">
        <v>63</v>
      </c>
      <c r="B10" s="38">
        <v>543</v>
      </c>
    </row>
    <row r="11" spans="1:2" ht="15" thickBot="1" x14ac:dyDescent="0.4">
      <c r="A11" s="44" t="s">
        <v>13</v>
      </c>
      <c r="B11" s="38">
        <v>3329</v>
      </c>
    </row>
    <row r="12" spans="1:2" ht="15" thickBot="1" x14ac:dyDescent="0.4">
      <c r="A12" s="44" t="s">
        <v>16</v>
      </c>
      <c r="B12" s="38">
        <v>2745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90</v>
      </c>
    </row>
    <row r="16" spans="1:2" ht="15" thickBot="1" x14ac:dyDescent="0.4">
      <c r="A16" s="44" t="s">
        <v>12</v>
      </c>
      <c r="B16" s="38">
        <v>6810</v>
      </c>
    </row>
    <row r="17" spans="1:2" ht="15" thickBot="1" x14ac:dyDescent="0.4">
      <c r="A17" s="3" t="s">
        <v>27</v>
      </c>
      <c r="B17" s="38">
        <v>2586</v>
      </c>
    </row>
    <row r="18" spans="1:2" ht="15" thickBot="1" x14ac:dyDescent="0.4">
      <c r="A18" s="3" t="s">
        <v>41</v>
      </c>
      <c r="B18" s="38">
        <v>701</v>
      </c>
    </row>
    <row r="19" spans="1:2" ht="15" thickBot="1" x14ac:dyDescent="0.4">
      <c r="A19" s="3" t="s">
        <v>45</v>
      </c>
      <c r="B19" s="38">
        <v>262</v>
      </c>
    </row>
    <row r="20" spans="1:2" ht="15" thickBot="1" x14ac:dyDescent="0.4">
      <c r="A20" s="44" t="s">
        <v>38</v>
      </c>
      <c r="B20" s="38">
        <v>546</v>
      </c>
    </row>
    <row r="21" spans="1:2" ht="15" thickBot="1" x14ac:dyDescent="0.4">
      <c r="A21" s="44" t="s">
        <v>14</v>
      </c>
      <c r="B21" s="38">
        <v>3172</v>
      </c>
    </row>
    <row r="22" spans="1:2" ht="15" thickBot="1" x14ac:dyDescent="0.4">
      <c r="A22" s="3" t="s">
        <v>39</v>
      </c>
      <c r="B22" s="38">
        <v>103</v>
      </c>
    </row>
    <row r="23" spans="1:2" ht="15" thickBot="1" x14ac:dyDescent="0.4">
      <c r="A23" s="44" t="s">
        <v>26</v>
      </c>
      <c r="B23" s="38">
        <v>3129</v>
      </c>
    </row>
    <row r="24" spans="1:2" ht="15" thickBot="1" x14ac:dyDescent="0.4">
      <c r="A24" s="44" t="s">
        <v>17</v>
      </c>
      <c r="B24" s="38">
        <v>7963</v>
      </c>
    </row>
    <row r="25" spans="1:2" ht="15" thickBot="1" x14ac:dyDescent="0.4">
      <c r="A25" s="44" t="s">
        <v>11</v>
      </c>
      <c r="B25" s="38">
        <v>6133</v>
      </c>
    </row>
    <row r="26" spans="1:2" ht="15" thickBot="1" x14ac:dyDescent="0.4">
      <c r="A26" s="3" t="s">
        <v>32</v>
      </c>
      <c r="B26" s="38">
        <v>1441</v>
      </c>
    </row>
    <row r="27" spans="1:2" ht="15" thickBot="1" x14ac:dyDescent="0.4">
      <c r="A27" s="3" t="s">
        <v>30</v>
      </c>
      <c r="B27" s="38">
        <v>1016</v>
      </c>
    </row>
    <row r="28" spans="1:2" ht="15" thickBot="1" x14ac:dyDescent="0.4">
      <c r="A28" s="3" t="s">
        <v>35</v>
      </c>
      <c r="B28" s="38">
        <v>1006</v>
      </c>
    </row>
    <row r="29" spans="1:2" ht="15" thickBot="1" x14ac:dyDescent="0.4">
      <c r="A29" s="3" t="s">
        <v>51</v>
      </c>
      <c r="B29" s="38">
        <v>21</v>
      </c>
    </row>
    <row r="30" spans="1:2" ht="15" thickBot="1" x14ac:dyDescent="0.4">
      <c r="A30" s="3" t="s">
        <v>50</v>
      </c>
      <c r="B30" s="38">
        <v>260</v>
      </c>
    </row>
    <row r="31" spans="1:2" ht="15" thickBot="1" x14ac:dyDescent="0.4">
      <c r="A31" s="3" t="s">
        <v>31</v>
      </c>
      <c r="B31" s="38">
        <v>495</v>
      </c>
    </row>
    <row r="32" spans="1:2" ht="15" thickBot="1" x14ac:dyDescent="0.4">
      <c r="A32" s="3" t="s">
        <v>42</v>
      </c>
      <c r="B32" s="38">
        <v>357</v>
      </c>
    </row>
    <row r="33" spans="1:2" ht="15" thickBot="1" x14ac:dyDescent="0.4">
      <c r="A33" s="44" t="s">
        <v>8</v>
      </c>
      <c r="B33" s="38">
        <v>15012</v>
      </c>
    </row>
    <row r="34" spans="1:2" ht="15" thickBot="1" x14ac:dyDescent="0.4">
      <c r="A34" s="44" t="s">
        <v>44</v>
      </c>
      <c r="B34" s="38">
        <v>485</v>
      </c>
    </row>
    <row r="35" spans="1:2" ht="15" thickBot="1" x14ac:dyDescent="0.4">
      <c r="A35" s="44" t="s">
        <v>7</v>
      </c>
      <c r="B35" s="38">
        <v>31373</v>
      </c>
    </row>
    <row r="36" spans="1:2" ht="15" thickBot="1" x14ac:dyDescent="0.4">
      <c r="A36" s="44" t="s">
        <v>24</v>
      </c>
      <c r="B36" s="38">
        <v>1332</v>
      </c>
    </row>
    <row r="37" spans="1:2" ht="15" thickBot="1" x14ac:dyDescent="0.4">
      <c r="A37" s="3" t="s">
        <v>53</v>
      </c>
      <c r="B37" s="38">
        <v>78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2795</v>
      </c>
    </row>
    <row r="40" spans="1:2" ht="15" thickBot="1" x14ac:dyDescent="0.4">
      <c r="A40" s="44" t="s">
        <v>46</v>
      </c>
      <c r="B40" s="38">
        <v>375</v>
      </c>
    </row>
    <row r="41" spans="1:2" ht="15" thickBot="1" x14ac:dyDescent="0.4">
      <c r="A41" s="3" t="s">
        <v>37</v>
      </c>
      <c r="B41" s="38">
        <v>197</v>
      </c>
    </row>
    <row r="42" spans="1:2" ht="15" thickBot="1" x14ac:dyDescent="0.4">
      <c r="A42" s="44" t="s">
        <v>19</v>
      </c>
      <c r="B42" s="38">
        <v>6616</v>
      </c>
    </row>
    <row r="43" spans="1:2" ht="15" thickBot="1" x14ac:dyDescent="0.4">
      <c r="A43" s="3" t="s">
        <v>65</v>
      </c>
      <c r="B43" s="38">
        <v>151</v>
      </c>
    </row>
    <row r="44" spans="1:2" ht="15" thickBot="1" x14ac:dyDescent="0.4">
      <c r="A44" s="3" t="s">
        <v>40</v>
      </c>
      <c r="B44" s="38">
        <v>920</v>
      </c>
    </row>
    <row r="45" spans="1:2" ht="15" thickBot="1" x14ac:dyDescent="0.4">
      <c r="A45" s="3" t="s">
        <v>25</v>
      </c>
      <c r="B45" s="38">
        <v>693</v>
      </c>
    </row>
    <row r="46" spans="1:2" ht="15" thickBot="1" x14ac:dyDescent="0.4">
      <c r="A46" s="3" t="s">
        <v>54</v>
      </c>
      <c r="B46" s="38">
        <v>87</v>
      </c>
    </row>
    <row r="47" spans="1:2" ht="15" thickBot="1" x14ac:dyDescent="0.4">
      <c r="A47" s="3" t="s">
        <v>20</v>
      </c>
      <c r="B47" s="38">
        <v>567</v>
      </c>
    </row>
    <row r="48" spans="1:2" ht="15" thickBot="1" x14ac:dyDescent="0.4">
      <c r="A48" s="44" t="s">
        <v>15</v>
      </c>
      <c r="B48" s="38">
        <v>2334</v>
      </c>
    </row>
    <row r="49" spans="1:2" ht="21.5" thickBot="1" x14ac:dyDescent="0.4">
      <c r="A49" s="57" t="s">
        <v>66</v>
      </c>
      <c r="B49" s="56">
        <v>6</v>
      </c>
    </row>
    <row r="50" spans="1:2" ht="15" thickBot="1" x14ac:dyDescent="0.4">
      <c r="A50" s="3" t="s">
        <v>28</v>
      </c>
      <c r="B50" s="38">
        <v>164</v>
      </c>
    </row>
    <row r="51" spans="1:2" ht="15" thickBot="1" x14ac:dyDescent="0.4">
      <c r="A51" s="3" t="s">
        <v>48</v>
      </c>
      <c r="B51" s="38">
        <v>56</v>
      </c>
    </row>
    <row r="52" spans="1:2" ht="15" thickBot="1" x14ac:dyDescent="0.4">
      <c r="A52" s="44" t="s">
        <v>29</v>
      </c>
      <c r="B52" s="38">
        <v>1675</v>
      </c>
    </row>
    <row r="53" spans="1:2" ht="15" thickBot="1" x14ac:dyDescent="0.4">
      <c r="A53" s="44" t="s">
        <v>9</v>
      </c>
      <c r="B53" s="38">
        <v>1300</v>
      </c>
    </row>
    <row r="54" spans="1:2" ht="15" thickBot="1" x14ac:dyDescent="0.4">
      <c r="A54" s="3" t="s">
        <v>56</v>
      </c>
      <c r="B54" s="38">
        <v>92</v>
      </c>
    </row>
    <row r="55" spans="1:2" ht="15" thickBot="1" x14ac:dyDescent="0.4">
      <c r="A55" s="3" t="s">
        <v>22</v>
      </c>
      <c r="B55" s="38">
        <v>766</v>
      </c>
    </row>
    <row r="56" spans="1:2" ht="15" thickBot="1" x14ac:dyDescent="0.4">
      <c r="A56" s="14" t="s">
        <v>55</v>
      </c>
      <c r="B56" s="39">
        <v>20</v>
      </c>
    </row>
    <row r="57" spans="1:2" ht="15" thickBot="1" x14ac:dyDescent="0.4">
      <c r="A57" s="14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FDBB58DA-A313-411E-BFE2-360344ACBEA6}"/>
    <hyperlink ref="A6" r:id="rId2" display="https://www.worldometers.info/coronavirus/usa/california/" xr:uid="{B1147678-E91F-46A4-8044-358B959FBD7E}"/>
    <hyperlink ref="A33" r:id="rId3" display="https://www.worldometers.info/coronavirus/usa/new-jersey/" xr:uid="{1A935B27-48B2-42D6-98FB-4E1B6841AB45}"/>
    <hyperlink ref="A16" r:id="rId4" display="https://www.worldometers.info/coronavirus/usa/illinois/" xr:uid="{94E30AC5-4205-4E99-BEB7-B1DEC830DE3E}"/>
    <hyperlink ref="A48" r:id="rId5" display="https://www.worldometers.info/coronavirus/usa/texas/" xr:uid="{073BB006-232F-43B4-93F4-F8E6C53421E2}"/>
    <hyperlink ref="A11" r:id="rId6" display="https://www.worldometers.info/coronavirus/usa/florida/" xr:uid="{AAC9C4FE-CB8A-464D-BC54-C5DA0C63E098}"/>
    <hyperlink ref="A24" r:id="rId7" display="https://www.worldometers.info/coronavirus/usa/massachusetts/" xr:uid="{6AC3B0D4-E9E0-495A-8CB4-F4917DBD92E7}"/>
    <hyperlink ref="A42" r:id="rId8" display="https://www.worldometers.info/coronavirus/usa/pennsylvania/" xr:uid="{261F0775-E10F-4B84-9980-C7E8D5785FF9}"/>
    <hyperlink ref="A12" r:id="rId9" display="https://www.worldometers.info/coronavirus/usa/georgia/" xr:uid="{1DABF2EC-CA9A-49EB-8DB2-7F39DAB75452}"/>
    <hyperlink ref="A25" r:id="rId10" display="https://www.worldometers.info/coronavirus/usa/michigan/" xr:uid="{27740E2D-8D36-467C-AEB5-38762BB38A62}"/>
    <hyperlink ref="A23" r:id="rId11" display="https://www.worldometers.info/coronavirus/usa/maryland/" xr:uid="{73373BFC-248B-4ACD-A3E3-F31D59D40811}"/>
    <hyperlink ref="A4" r:id="rId12" display="https://www.worldometers.info/coronavirus/usa/arizona/" xr:uid="{02204D55-0F9E-463A-8F04-2053CE05F549}"/>
    <hyperlink ref="A52" r:id="rId13" display="https://www.worldometers.info/coronavirus/usa/virginia/" xr:uid="{699D1AB7-2639-45C9-BDD8-D5F15D1B65C8}"/>
    <hyperlink ref="A36" r:id="rId14" display="https://www.worldometers.info/coronavirus/usa/north-carolina/" xr:uid="{FA3B317E-9EA7-4BFF-BA53-1F6B2D4B7E0A}"/>
    <hyperlink ref="A21" r:id="rId15" display="https://www.worldometers.info/coronavirus/usa/louisiana/" xr:uid="{AE48545C-6B84-4AA8-AF28-375691DE17E4}"/>
    <hyperlink ref="A39" r:id="rId16" display="https://www.worldometers.info/coronavirus/usa/ohio/" xr:uid="{B14FA0E8-8CE0-458B-BA45-8128DF2E7544}"/>
    <hyperlink ref="A53" r:id="rId17" display="https://www.worldometers.info/coronavirus/usa/washington/" xr:uid="{C15A2F67-7D24-4EB4-A523-82548EFE8013}"/>
    <hyperlink ref="A20" r:id="rId18" display="https://www.worldometers.info/coronavirus/usa/kentucky/" xr:uid="{EA87F13D-FCBB-4CA9-B60B-6E42A74FC7E7}"/>
    <hyperlink ref="A40" r:id="rId19" display="https://www.worldometers.info/coronavirus/usa/oklahoma/" xr:uid="{F9B3ABF8-C3D5-4C16-8E7B-2F050B979E25}"/>
    <hyperlink ref="A34" r:id="rId20" display="https://www.worldometers.info/coronavirus/usa/new-mexico/" xr:uid="{FDB5F7DE-0A33-4C69-824A-B6C84084AD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topLeftCell="A12" workbookViewId="0">
      <selection activeCell="B48" sqref="B48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896</v>
      </c>
    </row>
    <row r="3" spans="1:3" ht="13" thickBot="1" x14ac:dyDescent="0.4">
      <c r="B3" s="3" t="s">
        <v>52</v>
      </c>
      <c r="C3" s="38">
        <v>12</v>
      </c>
    </row>
    <row r="4" spans="1:3" ht="15" thickBot="1" x14ac:dyDescent="0.4">
      <c r="A4" s="34" t="s">
        <v>33</v>
      </c>
      <c r="B4" s="44" t="s">
        <v>33</v>
      </c>
      <c r="C4" s="38">
        <v>1490</v>
      </c>
    </row>
    <row r="5" spans="1:3" ht="13" thickBot="1" x14ac:dyDescent="0.4">
      <c r="A5" s="34" t="s">
        <v>34</v>
      </c>
      <c r="B5" s="3" t="s">
        <v>34</v>
      </c>
      <c r="C5" s="38">
        <v>240</v>
      </c>
    </row>
    <row r="6" spans="1:3" ht="15" thickBot="1" x14ac:dyDescent="0.4">
      <c r="A6" s="34" t="s">
        <v>10</v>
      </c>
      <c r="B6" s="44" t="s">
        <v>10</v>
      </c>
      <c r="C6" s="38">
        <v>5809</v>
      </c>
    </row>
    <row r="7" spans="1:3" ht="13" thickBot="1" x14ac:dyDescent="0.4">
      <c r="A7" s="34" t="s">
        <v>18</v>
      </c>
      <c r="B7" s="3" t="s">
        <v>18</v>
      </c>
      <c r="C7" s="38">
        <v>1669</v>
      </c>
    </row>
    <row r="8" spans="1:3" ht="13" thickBot="1" x14ac:dyDescent="0.4">
      <c r="A8" s="34" t="s">
        <v>23</v>
      </c>
      <c r="B8" s="3" t="s">
        <v>23</v>
      </c>
      <c r="C8" s="38">
        <v>4298</v>
      </c>
    </row>
    <row r="9" spans="1:3" ht="13" thickBot="1" x14ac:dyDescent="0.4">
      <c r="A9" s="34" t="s">
        <v>43</v>
      </c>
      <c r="B9" s="3" t="s">
        <v>43</v>
      </c>
      <c r="C9" s="38">
        <v>507</v>
      </c>
    </row>
    <row r="10" spans="1:3" ht="13" thickBot="1" x14ac:dyDescent="0.4">
      <c r="A10" s="34" t="s">
        <v>95</v>
      </c>
      <c r="B10" s="3" t="s">
        <v>63</v>
      </c>
      <c r="C10" s="38">
        <v>543</v>
      </c>
    </row>
    <row r="11" spans="1:3" ht="15" thickBot="1" x14ac:dyDescent="0.4">
      <c r="A11" s="34" t="s">
        <v>13</v>
      </c>
      <c r="B11" s="44" t="s">
        <v>13</v>
      </c>
      <c r="C11" s="38">
        <v>3329</v>
      </c>
    </row>
    <row r="12" spans="1:3" ht="15" thickBot="1" x14ac:dyDescent="0.4">
      <c r="A12" s="34" t="s">
        <v>16</v>
      </c>
      <c r="B12" s="44" t="s">
        <v>16</v>
      </c>
      <c r="C12" s="38">
        <v>2745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90</v>
      </c>
    </row>
    <row r="16" spans="1:3" ht="15" thickBot="1" x14ac:dyDescent="0.4">
      <c r="A16" s="34" t="s">
        <v>12</v>
      </c>
      <c r="B16" s="44" t="s">
        <v>12</v>
      </c>
      <c r="C16" s="38">
        <v>6810</v>
      </c>
    </row>
    <row r="17" spans="1:3" ht="13" thickBot="1" x14ac:dyDescent="0.4">
      <c r="A17" s="34" t="s">
        <v>27</v>
      </c>
      <c r="B17" s="3" t="s">
        <v>27</v>
      </c>
      <c r="C17" s="38">
        <v>2586</v>
      </c>
    </row>
    <row r="18" spans="1:3" ht="13" thickBot="1" x14ac:dyDescent="0.4">
      <c r="A18" s="34" t="s">
        <v>41</v>
      </c>
      <c r="B18" s="3" t="s">
        <v>41</v>
      </c>
      <c r="C18" s="38">
        <v>701</v>
      </c>
    </row>
    <row r="19" spans="1:3" ht="13" thickBot="1" x14ac:dyDescent="0.4">
      <c r="A19" s="34" t="s">
        <v>45</v>
      </c>
      <c r="B19" s="3" t="s">
        <v>45</v>
      </c>
      <c r="C19" s="38">
        <v>262</v>
      </c>
    </row>
    <row r="20" spans="1:3" ht="15" thickBot="1" x14ac:dyDescent="0.4">
      <c r="A20" s="34" t="s">
        <v>38</v>
      </c>
      <c r="B20" s="44" t="s">
        <v>38</v>
      </c>
      <c r="C20" s="38">
        <v>546</v>
      </c>
    </row>
    <row r="21" spans="1:3" ht="15" thickBot="1" x14ac:dyDescent="0.4">
      <c r="A21" s="34" t="s">
        <v>14</v>
      </c>
      <c r="B21" s="44" t="s">
        <v>14</v>
      </c>
      <c r="C21" s="38">
        <v>3172</v>
      </c>
    </row>
    <row r="22" spans="1:3" ht="13" thickBot="1" x14ac:dyDescent="0.4">
      <c r="B22" s="3" t="s">
        <v>39</v>
      </c>
      <c r="C22" s="38">
        <v>103</v>
      </c>
    </row>
    <row r="23" spans="1:3" ht="15" thickBot="1" x14ac:dyDescent="0.4">
      <c r="A23" s="34" t="s">
        <v>26</v>
      </c>
      <c r="B23" s="44" t="s">
        <v>26</v>
      </c>
      <c r="C23" s="38">
        <v>3129</v>
      </c>
    </row>
    <row r="24" spans="1:3" ht="15" thickBot="1" x14ac:dyDescent="0.4">
      <c r="A24" s="34" t="s">
        <v>17</v>
      </c>
      <c r="B24" s="44" t="s">
        <v>17</v>
      </c>
      <c r="C24" s="38">
        <v>7963</v>
      </c>
    </row>
    <row r="25" spans="1:3" ht="15" thickBot="1" x14ac:dyDescent="0.4">
      <c r="A25" s="34" t="s">
        <v>11</v>
      </c>
      <c r="B25" s="44" t="s">
        <v>11</v>
      </c>
      <c r="C25" s="38">
        <v>6133</v>
      </c>
    </row>
    <row r="26" spans="1:3" ht="13" thickBot="1" x14ac:dyDescent="0.4">
      <c r="A26" s="34" t="s">
        <v>32</v>
      </c>
      <c r="B26" s="3" t="s">
        <v>32</v>
      </c>
      <c r="C26" s="38">
        <v>1441</v>
      </c>
    </row>
    <row r="27" spans="1:3" ht="13" thickBot="1" x14ac:dyDescent="0.4">
      <c r="A27" s="34" t="s">
        <v>30</v>
      </c>
      <c r="B27" s="3" t="s">
        <v>30</v>
      </c>
      <c r="C27" s="38">
        <v>1016</v>
      </c>
    </row>
    <row r="28" spans="1:3" ht="13" thickBot="1" x14ac:dyDescent="0.4">
      <c r="A28" s="34" t="s">
        <v>35</v>
      </c>
      <c r="B28" s="3" t="s">
        <v>35</v>
      </c>
      <c r="C28" s="38">
        <v>1006</v>
      </c>
    </row>
    <row r="29" spans="1:3" ht="13" thickBot="1" x14ac:dyDescent="0.4">
      <c r="B29" s="3" t="s">
        <v>51</v>
      </c>
      <c r="C29" s="38">
        <v>21</v>
      </c>
    </row>
    <row r="30" spans="1:3" ht="13" thickBot="1" x14ac:dyDescent="0.4">
      <c r="B30" s="3" t="s">
        <v>50</v>
      </c>
      <c r="C30" s="38">
        <v>260</v>
      </c>
    </row>
    <row r="31" spans="1:3" ht="13" thickBot="1" x14ac:dyDescent="0.4">
      <c r="A31" s="34" t="s">
        <v>31</v>
      </c>
      <c r="B31" s="3" t="s">
        <v>31</v>
      </c>
      <c r="C31" s="38">
        <v>495</v>
      </c>
    </row>
    <row r="32" spans="1:3" ht="13" thickBot="1" x14ac:dyDescent="0.4">
      <c r="A32" s="34" t="s">
        <v>42</v>
      </c>
      <c r="B32" s="3" t="s">
        <v>42</v>
      </c>
      <c r="C32" s="38">
        <v>357</v>
      </c>
    </row>
    <row r="33" spans="1:3" ht="15" thickBot="1" x14ac:dyDescent="0.4">
      <c r="A33" s="34" t="s">
        <v>8</v>
      </c>
      <c r="B33" s="44" t="s">
        <v>8</v>
      </c>
      <c r="C33" s="38">
        <v>15012</v>
      </c>
    </row>
    <row r="34" spans="1:3" ht="15" thickBot="1" x14ac:dyDescent="0.4">
      <c r="A34" s="34" t="s">
        <v>44</v>
      </c>
      <c r="B34" s="44" t="s">
        <v>44</v>
      </c>
      <c r="C34" s="38">
        <v>485</v>
      </c>
    </row>
    <row r="35" spans="1:3" ht="15" thickBot="1" x14ac:dyDescent="0.4">
      <c r="A35" s="34" t="s">
        <v>7</v>
      </c>
      <c r="B35" s="44" t="s">
        <v>7</v>
      </c>
      <c r="C35" s="38">
        <v>31373</v>
      </c>
    </row>
    <row r="36" spans="1:3" ht="15" thickBot="1" x14ac:dyDescent="0.4">
      <c r="A36" s="34" t="s">
        <v>24</v>
      </c>
      <c r="B36" s="44" t="s">
        <v>24</v>
      </c>
      <c r="C36" s="38">
        <v>1332</v>
      </c>
    </row>
    <row r="37" spans="1:3" ht="13" thickBot="1" x14ac:dyDescent="0.4">
      <c r="B37" s="3" t="s">
        <v>53</v>
      </c>
      <c r="C37" s="38">
        <v>78</v>
      </c>
    </row>
    <row r="38" spans="1:3" ht="15" thickBot="1" x14ac:dyDescent="0.4">
      <c r="A38" s="34" t="s">
        <v>21</v>
      </c>
      <c r="B38" s="44" t="s">
        <v>21</v>
      </c>
      <c r="C38" s="38">
        <v>2795</v>
      </c>
    </row>
    <row r="39" spans="1:3" ht="15" thickBot="1" x14ac:dyDescent="0.4">
      <c r="A39" s="34" t="s">
        <v>46</v>
      </c>
      <c r="B39" s="44" t="s">
        <v>46</v>
      </c>
      <c r="C39" s="38">
        <v>375</v>
      </c>
    </row>
    <row r="40" spans="1:3" ht="13" thickBot="1" x14ac:dyDescent="0.4">
      <c r="A40" s="34" t="s">
        <v>37</v>
      </c>
      <c r="B40" s="3" t="s">
        <v>37</v>
      </c>
      <c r="C40" s="38">
        <v>197</v>
      </c>
    </row>
    <row r="41" spans="1:3" ht="15" thickBot="1" x14ac:dyDescent="0.4">
      <c r="A41" s="34" t="s">
        <v>19</v>
      </c>
      <c r="B41" s="44" t="s">
        <v>19</v>
      </c>
      <c r="C41" s="38">
        <v>6616</v>
      </c>
    </row>
    <row r="42" spans="1:3" ht="13" thickBot="1" x14ac:dyDescent="0.4">
      <c r="A42" s="34" t="s">
        <v>65</v>
      </c>
      <c r="B42" s="3" t="s">
        <v>65</v>
      </c>
      <c r="C42" s="38">
        <v>151</v>
      </c>
    </row>
    <row r="43" spans="1:3" ht="13" thickBot="1" x14ac:dyDescent="0.4">
      <c r="B43" s="3" t="s">
        <v>40</v>
      </c>
      <c r="C43" s="38">
        <v>920</v>
      </c>
    </row>
    <row r="44" spans="1:3" ht="13" thickBot="1" x14ac:dyDescent="0.4">
      <c r="A44" s="34" t="s">
        <v>25</v>
      </c>
      <c r="B44" s="3" t="s">
        <v>25</v>
      </c>
      <c r="C44" s="38">
        <v>693</v>
      </c>
    </row>
    <row r="45" spans="1:3" ht="13" thickBot="1" x14ac:dyDescent="0.4">
      <c r="A45" s="34" t="s">
        <v>54</v>
      </c>
      <c r="B45" s="3" t="s">
        <v>54</v>
      </c>
      <c r="C45" s="38">
        <v>87</v>
      </c>
    </row>
    <row r="46" spans="1:3" ht="13" thickBot="1" x14ac:dyDescent="0.4">
      <c r="A46" s="34" t="s">
        <v>20</v>
      </c>
      <c r="B46" s="3" t="s">
        <v>20</v>
      </c>
      <c r="C46" s="38">
        <v>567</v>
      </c>
    </row>
    <row r="47" spans="1:3" ht="15" thickBot="1" x14ac:dyDescent="0.4">
      <c r="A47" s="34" t="s">
        <v>15</v>
      </c>
      <c r="B47" s="44" t="s">
        <v>15</v>
      </c>
      <c r="C47" s="38">
        <v>2334</v>
      </c>
    </row>
    <row r="48" spans="1:3" ht="13" thickBot="1" x14ac:dyDescent="0.4">
      <c r="A48" s="34" t="s">
        <v>28</v>
      </c>
      <c r="B48" s="3" t="s">
        <v>28</v>
      </c>
      <c r="C48" s="38">
        <v>164</v>
      </c>
    </row>
    <row r="49" spans="1:3" ht="13" thickBot="1" x14ac:dyDescent="0.4">
      <c r="A49" s="34" t="s">
        <v>48</v>
      </c>
      <c r="B49" s="3" t="s">
        <v>48</v>
      </c>
      <c r="C49" s="38">
        <v>56</v>
      </c>
    </row>
    <row r="50" spans="1:3" ht="15" thickBot="1" x14ac:dyDescent="0.4">
      <c r="A50" s="34" t="s">
        <v>29</v>
      </c>
      <c r="B50" s="44" t="s">
        <v>29</v>
      </c>
      <c r="C50" s="38">
        <v>1675</v>
      </c>
    </row>
    <row r="51" spans="1:3" ht="15" thickBot="1" x14ac:dyDescent="0.4">
      <c r="A51" s="34" t="s">
        <v>9</v>
      </c>
      <c r="B51" s="44" t="s">
        <v>9</v>
      </c>
      <c r="C51" s="38">
        <v>1300</v>
      </c>
    </row>
    <row r="52" spans="1:3" ht="13" thickBot="1" x14ac:dyDescent="0.4">
      <c r="B52" s="3" t="s">
        <v>56</v>
      </c>
      <c r="C52" s="38">
        <v>92</v>
      </c>
    </row>
    <row r="53" spans="1:3" ht="13" thickBot="1" x14ac:dyDescent="0.4">
      <c r="A53" s="34" t="s">
        <v>22</v>
      </c>
      <c r="B53" s="3" t="s">
        <v>22</v>
      </c>
      <c r="C53" s="38">
        <v>766</v>
      </c>
    </row>
    <row r="54" spans="1:3" ht="13" thickBot="1" x14ac:dyDescent="0.4">
      <c r="A54" s="34" t="s">
        <v>55</v>
      </c>
      <c r="B54" s="14" t="s">
        <v>55</v>
      </c>
      <c r="C54" s="39">
        <v>20</v>
      </c>
    </row>
    <row r="56" spans="1:3" ht="13" thickBot="1" x14ac:dyDescent="0.4"/>
    <row r="57" spans="1:3" ht="15" thickBot="1" x14ac:dyDescent="0.4">
      <c r="B57" s="14"/>
      <c r="C57" s="43"/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9A44D1A6-B873-48D2-A029-862EF55639E2}"/>
    <hyperlink ref="B6" r:id="rId2" display="https://www.worldometers.info/coronavirus/usa/california/" xr:uid="{5261905E-B8A3-4765-9B2A-35F5C853DA7B}"/>
    <hyperlink ref="B33" r:id="rId3" display="https://www.worldometers.info/coronavirus/usa/new-jersey/" xr:uid="{697B3801-DB35-49D9-9A0C-22242BD9E21D}"/>
    <hyperlink ref="B16" r:id="rId4" display="https://www.worldometers.info/coronavirus/usa/illinois/" xr:uid="{CFB7A8F8-6C2E-4089-8D4F-B43B45CFD038}"/>
    <hyperlink ref="B47" r:id="rId5" display="https://www.worldometers.info/coronavirus/usa/texas/" xr:uid="{BC9371F6-9127-4EAA-8D61-E26E7EA7AF35}"/>
    <hyperlink ref="B11" r:id="rId6" display="https://www.worldometers.info/coronavirus/usa/florida/" xr:uid="{6857AB22-CD3D-4A06-94A3-84BFF4A800CD}"/>
    <hyperlink ref="B24" r:id="rId7" display="https://www.worldometers.info/coronavirus/usa/massachusetts/" xr:uid="{34B1B31E-D612-466C-B174-69749D6F42AD}"/>
    <hyperlink ref="B41" r:id="rId8" display="https://www.worldometers.info/coronavirus/usa/pennsylvania/" xr:uid="{5B352D47-CD2D-4C8B-955E-6984756778A8}"/>
    <hyperlink ref="B12" r:id="rId9" display="https://www.worldometers.info/coronavirus/usa/georgia/" xr:uid="{ADC0AD62-8467-4530-AD9C-7FF122E92C09}"/>
    <hyperlink ref="B25" r:id="rId10" display="https://www.worldometers.info/coronavirus/usa/michigan/" xr:uid="{F6E821A2-B8BC-4437-B385-894969D10FE1}"/>
    <hyperlink ref="B23" r:id="rId11" display="https://www.worldometers.info/coronavirus/usa/maryland/" xr:uid="{112F08AE-F425-42BC-A3E1-D8076647F0F2}"/>
    <hyperlink ref="B4" r:id="rId12" display="https://www.worldometers.info/coronavirus/usa/arizona/" xr:uid="{F9E5A5A7-8124-47A3-8322-0587DE4E899B}"/>
    <hyperlink ref="B50" r:id="rId13" display="https://www.worldometers.info/coronavirus/usa/virginia/" xr:uid="{B0707F18-B6D6-42D0-825D-7C0AD53979AC}"/>
    <hyperlink ref="B36" r:id="rId14" display="https://www.worldometers.info/coronavirus/usa/north-carolina/" xr:uid="{B6790462-8516-4D7A-901A-E738B20192C0}"/>
    <hyperlink ref="B21" r:id="rId15" display="https://www.worldometers.info/coronavirus/usa/louisiana/" xr:uid="{ACFD9247-50CF-4F85-BB11-DFEFB09E5615}"/>
    <hyperlink ref="B38" r:id="rId16" display="https://www.worldometers.info/coronavirus/usa/ohio/" xr:uid="{19B51832-C610-4E4C-BE34-EFAA6B6738EB}"/>
    <hyperlink ref="B51" r:id="rId17" display="https://www.worldometers.info/coronavirus/usa/washington/" xr:uid="{EFDC00B8-8F43-403D-BB46-31240AB82590}"/>
    <hyperlink ref="B20" r:id="rId18" display="https://www.worldometers.info/coronavirus/usa/kentucky/" xr:uid="{78042388-5980-4C48-A1E0-B47C583C45F5}"/>
    <hyperlink ref="B39" r:id="rId19" display="https://www.worldometers.info/coronavirus/usa/oklahoma/" xr:uid="{56D237BA-E9B6-4338-8B3C-AB87A77E9CB4}"/>
    <hyperlink ref="B34" r:id="rId20" display="https://www.worldometers.info/coronavirus/usa/new-mexico/" xr:uid="{6BE80609-0A83-468D-A738-780C56CD7991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2020-06-26T11:38:33Z</dcterms:modified>
</cp:coreProperties>
</file>