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mati\Desktop\System-of-Systems-Resilience-A-Systematic-Literature-Review-Materials-\2. Full Screening\SoS, Resilience\"/>
    </mc:Choice>
  </mc:AlternateContent>
  <xr:revisionPtr revIDLastSave="0" documentId="13_ncr:1_{62262E4B-E67C-4E76-B6D6-165C24F3A3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tracting data" sheetId="1" r:id="rId1"/>
    <sheet name="R Properties&amp;capabilities" sheetId="4" r:id="rId2"/>
    <sheet name="Methodologies" sheetId="2" r:id="rId3"/>
    <sheet name="Metric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4" l="1"/>
  <c r="O6" i="4"/>
  <c r="L6" i="4"/>
  <c r="M6" i="4"/>
  <c r="J6" i="4"/>
  <c r="K6" i="4"/>
  <c r="H6" i="4"/>
  <c r="I6" i="4"/>
  <c r="F6" i="4"/>
  <c r="G6" i="4"/>
  <c r="D6" i="4"/>
  <c r="E6" i="4"/>
</calcChain>
</file>

<file path=xl/sharedStrings.xml><?xml version="1.0" encoding="utf-8"?>
<sst xmlns="http://schemas.openxmlformats.org/spreadsheetml/2006/main" count="708" uniqueCount="283">
  <si>
    <t>Articles</t>
  </si>
  <si>
    <t>Year</t>
  </si>
  <si>
    <t>Item Type</t>
  </si>
  <si>
    <t>Publication Title</t>
  </si>
  <si>
    <t>Methodology</t>
  </si>
  <si>
    <t>KPIs (Metrics)</t>
  </si>
  <si>
    <t>Resilience Properties</t>
  </si>
  <si>
    <t>Robustness</t>
  </si>
  <si>
    <t>Rapidity</t>
  </si>
  <si>
    <t>Resourcefulness</t>
  </si>
  <si>
    <t>Absorb</t>
  </si>
  <si>
    <t>Adapt</t>
  </si>
  <si>
    <t>Recovery</t>
  </si>
  <si>
    <t>Exploiting stand-in redundancy to improve resilience in a systemof- Systems (SoS)</t>
  </si>
  <si>
    <t>conferencePaper</t>
  </si>
  <si>
    <t>Procedia Computer Science</t>
  </si>
  <si>
    <t>Stand-in redundancy</t>
  </si>
  <si>
    <t>Level of Performance (LoP), Level of Reliability (LoR)</t>
  </si>
  <si>
    <t>X</t>
  </si>
  <si>
    <t>i</t>
  </si>
  <si>
    <t>Resilience-based system importance measures for system-of-systems</t>
  </si>
  <si>
    <t>System Importance Measures (SIM)</t>
  </si>
  <si>
    <t>System Recoverability Importance (SRI), System Disruption Importance (SDI), System Recovery Time Importance (SRTI), System Performance Importance (SPI)</t>
  </si>
  <si>
    <t>x</t>
  </si>
  <si>
    <t>System Importance Measures: Definitions and Application to System-of-Systems Analysis</t>
  </si>
  <si>
    <t>journalArticle</t>
  </si>
  <si>
    <t>Reliability Engineering and System Safety</t>
  </si>
  <si>
    <t>System Disruption Mitigation Importance (SDMI), System Disruption Conditional Importance (SDCI), System Disruption Importance (SDI)</t>
  </si>
  <si>
    <t>Towards a Model-Based Method for Resilient Critical Infrastructure Engineering How to model Critical Infrastructures and evaluate its Resilience?</t>
  </si>
  <si>
    <t>2018 13th System of Systems Engineering Conference, SoSE 2018</t>
  </si>
  <si>
    <t>Model-Based Method for Resilient Critical Infrastructure Evaluation</t>
  </si>
  <si>
    <t>Not mentioned</t>
  </si>
  <si>
    <t>Modeling Resilience in System of Systems Architecture</t>
  </si>
  <si>
    <t>ABM Approach for resilience in SoS Architecture</t>
  </si>
  <si>
    <t>The role of parts in the system behaviour</t>
  </si>
  <si>
    <t>Lecture Notes in Computer Science (including subseries Lecture Notes in Artificial Intelligence and Lecture Notes in Bioinformatics)</t>
  </si>
  <si>
    <t>Agile Resilience-Oriented Development Process</t>
  </si>
  <si>
    <t>A System of Systems Framework for Strategic Cargo Airlift Using Agent-Based Modelling</t>
  </si>
  <si>
    <t>Journal of Physics: Conference Series</t>
  </si>
  <si>
    <t>ABM for Strategic Cargo Airlift Simulation, Modelling and simulation (M&amp;S)</t>
  </si>
  <si>
    <t>Delivery Success, Fuel Consumption, Cost, Time to Completion</t>
  </si>
  <si>
    <t>Towards a Contemporary Design Framework for Systems-of-Systems Resilience</t>
  </si>
  <si>
    <t>Proceedings of the Design Society</t>
  </si>
  <si>
    <t>Integrative Resilience Framework Development</t>
  </si>
  <si>
    <t>System of systems uncertainty quantification using machine learning techniques with smart grid application</t>
  </si>
  <si>
    <t>Systems Engineering</t>
  </si>
  <si>
    <t>SoS Uncertainty Quantification Using Machine Learning Techniques</t>
  </si>
  <si>
    <t>Toward development of resilient multi-UAV system-of-systems</t>
  </si>
  <si>
    <t>AIAA Space and Astronautics Forum and Exposition, SPACE 2016</t>
  </si>
  <si>
    <t>Study Framework for Resilient Multi-UAV SoS</t>
  </si>
  <si>
    <t>Engineering Resilience into Multi-UAV Systems</t>
  </si>
  <si>
    <t>simulation</t>
  </si>
  <si>
    <t>utility function</t>
  </si>
  <si>
    <t>Model-based approach to engineering resilience in multi-uav systems</t>
  </si>
  <si>
    <t>Systems</t>
  </si>
  <si>
    <t>Mission Success, Resource Utilization, Safety Score, Time to Complete Mission, Utility Score</t>
  </si>
  <si>
    <t>Generation of Adaptation Strategies for Dynamic Reconfiguration of a System of Systems</t>
  </si>
  <si>
    <t>2021 16th International System of Systems Engineering Conference, SoSE 2021</t>
  </si>
  <si>
    <t>Generation of adaptation strategies using a knowledge base and a stochastic search algorithm</t>
  </si>
  <si>
    <t>latency</t>
  </si>
  <si>
    <t>Simulation-based analysis of reconfigurable system of system Network topologies for resilience using Bayesian Networks</t>
  </si>
  <si>
    <t>12th International Conference on Applications of Statistics and Probability in Civil Engineering, ICASP 2015</t>
  </si>
  <si>
    <t>Ontology of resilient and reconfigurable systems</t>
  </si>
  <si>
    <t>Mean time to failure, Probability of SoS failure, Net present value (NPV) of SoS profit</t>
  </si>
  <si>
    <t>Higher-Level Capabilities of System-of-Systems Constituents: A Case of Industrial Ecosystems</t>
  </si>
  <si>
    <t>2023 18th Annual System of Systems Engineering Conference, SoSe 2023</t>
  </si>
  <si>
    <t>multiple exploratory case study</t>
  </si>
  <si>
    <t>Towards resilience of offshore wind farms: A framework and application to asset integrity management</t>
  </si>
  <si>
    <t>Applied Energy</t>
  </si>
  <si>
    <t>Propabilities</t>
  </si>
  <si>
    <t>resilience failure probability (𝑃RF)</t>
  </si>
  <si>
    <t>Enhancing the resilience of combat system-of-systems under continuous attacks: Novel index and reinforcement learning-based protection optimization</t>
  </si>
  <si>
    <t>Expert Systems with Applications</t>
  </si>
  <si>
    <t>CSoS Integrated Framework for Capacity Resilience (CSoSCR)</t>
  </si>
  <si>
    <t>Continuous Attack Resilience Index (CARI), Degradation resilience, Recovery resilience, Robustness, Redundancy, Recovery probability</t>
  </si>
  <si>
    <t>Modelling resilient systems-of-systems in event-B</t>
  </si>
  <si>
    <t>Event-B</t>
  </si>
  <si>
    <t>Resilience analysis of networked systems-of-systems based on structural and dynamic interdependencies</t>
  </si>
  <si>
    <t>11th International Probabilistic Safety Assessment and Management Conference and the Annual European Safety and Reliability Conference 2012, PSAM11 ESREL 2012</t>
  </si>
  <si>
    <t>Quantitative analysis, Qualitative analysis</t>
  </si>
  <si>
    <t>Failure time (TF), Recovery time (TR) , Network resilience, Criticality, Vulnerability, Network interaction, Network coupling</t>
  </si>
  <si>
    <t>A modeling framework for the resilience analysis of networked systems-of-systems based on functional dependencies</t>
  </si>
  <si>
    <t>modeling</t>
  </si>
  <si>
    <t>Vulnerability, Criticality, Recovery time (TR) , Failure time (TF)</t>
  </si>
  <si>
    <t>A Network-based Cost Comparison of Resilient and Robust System-of-Systems</t>
  </si>
  <si>
    <t>Cost-benefit analysis of resilient and robust network designs based on a complex network approach and agent-based modeling</t>
  </si>
  <si>
    <t>Awareness metric, Resilience metric, Network cost metric</t>
  </si>
  <si>
    <t>Study of the use of a genetic algorithm to improve networked system-of-systems resilience</t>
  </si>
  <si>
    <t>Optimization based on genetic algorithms</t>
  </si>
  <si>
    <t>IoTSAT: A formal framework for security analysis of the internet of things (IoT)</t>
  </si>
  <si>
    <t>2016 IEEE Conference on Communications and Network Security, CNS 2016</t>
  </si>
  <si>
    <t>Formal framework for IoT system safety analysis based on SMT modeling and verification</t>
  </si>
  <si>
    <t>Resilience metric, Number of compromised sensors (CS), Number of compromised links (CL), Degree of router connectivity, Constraint verification time, Memory requirements</t>
  </si>
  <si>
    <t>Researching resilience a holistic approach</t>
  </si>
  <si>
    <t>2019 IEEE East-West Design and Test Symposium, EWDTS 2019</t>
  </si>
  <si>
    <t>holistic approach</t>
  </si>
  <si>
    <t>Assessing Engineering Resilience for Systems with Multiple Performance Measures</t>
  </si>
  <si>
    <t>Risk Analysis</t>
  </si>
  <si>
    <t>multi-objective decision analysis (MODA)</t>
  </si>
  <si>
    <t>Review on resilience technology of weapon system-of-systems</t>
  </si>
  <si>
    <t>dynamic reconfiguration</t>
  </si>
  <si>
    <t>Resistance factor (di), Adaptability factor (si), Recovery factor (hi)</t>
  </si>
  <si>
    <t>Distributed and optimal resilient planning of large-scale interdependent critical infrastructures</t>
  </si>
  <si>
    <t>Proceedings - Winter Simulation Conference</t>
  </si>
  <si>
    <t>"Distributed, optimal resilience planning"</t>
  </si>
  <si>
    <t>Probability of failure, Number of nodes in working order, Value function, Cost of control actions</t>
  </si>
  <si>
    <t>Deep reinforcement learning-based resilience enhancement strategy of unmanned weapon system-of-systems under inevitable interferences</t>
  </si>
  <si>
    <t>deep reinforcement learning</t>
  </si>
  <si>
    <t>Level of Performance (LoP), Resilience metric, Collaborative Action Resilience Contribution Index (CARCI)</t>
  </si>
  <si>
    <t>Designing for systems-of-systems resilience: from the individual to the planet</t>
  </si>
  <si>
    <t>Fragility index approach to measuring system resilience</t>
  </si>
  <si>
    <t>Exploring system of systems resilience vs. affordability trade-space using a bio-inspired metric</t>
  </si>
  <si>
    <t>Proceedings of the ASME Design Engineering Technical Conference</t>
  </si>
  <si>
    <t>bio-inspired</t>
  </si>
  <si>
    <t>Level of Performance (LoP)</t>
  </si>
  <si>
    <t>Resilience based importance measure analysis for SoS</t>
  </si>
  <si>
    <t>Journal of Systems Engineering and Electronics</t>
  </si>
  <si>
    <t>Resilience assessment as a foundation for systems-of-systems safety evaluation: Application to an economic infrastructure</t>
  </si>
  <si>
    <t>Safety Science</t>
  </si>
  <si>
    <t>risk management, structural management</t>
  </si>
  <si>
    <t>Criticality</t>
  </si>
  <si>
    <t>Adding a detrital actor to increase system of system resilience: A case study test of a biologically inspired design heuristic to guide sociotechnical network evolution</t>
  </si>
  <si>
    <t>Journal of Mechanical Design</t>
  </si>
  <si>
    <t>SoSRM, Resilience parameters</t>
  </si>
  <si>
    <t>System of system design-for-resilience heuristics derived from forestry case study variants</t>
  </si>
  <si>
    <t>Design Heuristics</t>
  </si>
  <si>
    <t>SoSRM</t>
  </si>
  <si>
    <t>Holonic system model for resilient energy grid operation</t>
  </si>
  <si>
    <t>Energies</t>
  </si>
  <si>
    <t>holonic architecture and BACO algorithm</t>
  </si>
  <si>
    <t>RV-DSS: Towards a resilience and vulnerability- informed decision support system framework for interdependent infrastructure systems</t>
  </si>
  <si>
    <t>Computers and Industrial Engineering</t>
  </si>
  <si>
    <t>Resilience and Vulnerability Informed Decision Support System (RV-DSS) Framework</t>
  </si>
  <si>
    <t>Vulnerability, Resilience metric</t>
  </si>
  <si>
    <t>Current State and Future Direction for Building Resilient Water Resources and Infrastructure Systems</t>
  </si>
  <si>
    <t>eng</t>
  </si>
  <si>
    <t>Hierarchical Resilience Analysis Framework</t>
  </si>
  <si>
    <t>Resilience metric</t>
  </si>
  <si>
    <t>Resilience assessment of waterway transportation systems: Combining system performance and recovery cost</t>
  </si>
  <si>
    <t>Multi-swarm-based cooperative reconfiguration model for resilient unmanned weapon system-of-systems</t>
  </si>
  <si>
    <t>Multi-Swarm Cooperative Reconfiguration Model</t>
  </si>
  <si>
    <t>A comprehensive approach to assess transportation system resilience towards disruptive events. Case study on airside airport systems</t>
  </si>
  <si>
    <t>Transport Policy</t>
  </si>
  <si>
    <t>Element-by-Element Approach</t>
  </si>
  <si>
    <t>Vulnerability</t>
  </si>
  <si>
    <t>A model and methodology for resilience assessment of interdependent rail networks – Case study of Great Britain's rail network</t>
  </si>
  <si>
    <t>A resilience assessment methodology based on fault propagation and service restoration</t>
  </si>
  <si>
    <t>The Optimization of Equipment System-ofsystems Resilience Protection based on Reinforcement Learning</t>
  </si>
  <si>
    <t>2023 9th International Conference on Big Data and Information Analytics, BigDIA 2023 - Proceedings</t>
  </si>
  <si>
    <t>reinforcement learning</t>
  </si>
  <si>
    <t>AI-based SoS performance classification for resilience reaction</t>
  </si>
  <si>
    <t>AI</t>
  </si>
  <si>
    <t>data loss, panne detection, precision, stability, rapidity, delay</t>
  </si>
  <si>
    <t>Architecting System of Systems for Resilience using MBSE</t>
  </si>
  <si>
    <t>A Resilience Assessment Method for Equipment System-of-Systems (ESoS) Based on Network Percolation</t>
  </si>
  <si>
    <t>2023 7th International Conference on System Reliability and Safety, ICSRS 2023</t>
  </si>
  <si>
    <t>Resilience assessement</t>
  </si>
  <si>
    <t>An Architecture Description of Resilience SoS Engineering Process for Critical Infrastructure</t>
  </si>
  <si>
    <t>descriptive approach</t>
  </si>
  <si>
    <t>Systems of systems engineering to improve resilience: A case study comparison of biologically inspired and traditional approaches</t>
  </si>
  <si>
    <t>SoSRM, Level of Performance (LoP)</t>
  </si>
  <si>
    <t>Resilient system engineering in a multi-UAV system of systems (SoS)</t>
  </si>
  <si>
    <t>ISSE 2019 - 5th IEEE International Symposium on Systems Engineering, Proceedings</t>
  </si>
  <si>
    <t>Resilient Systems Engineering (RSE)</t>
  </si>
  <si>
    <t>An agent-based modeling approach to creating more resilient littoral combat architectures</t>
  </si>
  <si>
    <t>IEEE Aerospace Conference Proceedings</t>
  </si>
  <si>
    <t>Vulnerability and resilience of networked infrastructures</t>
  </si>
  <si>
    <t>Vulnerability, Uncertainty, and Risk: Quantification, Mitigation, and Management - Proceedings of the 2nd International Conference on Vulnerability and Risk Analysis and Management, ICVRAM 2014 and the 6th International Symposium on Uncertainty Modeling and Analysis, ISUMA 2014</t>
  </si>
  <si>
    <t>Vulnerability, rapidity</t>
  </si>
  <si>
    <t>Evaluating system of systems resilience using interdependency analysis</t>
  </si>
  <si>
    <t>Conference Proceedings - IEEE International Conference on Systems, Man and Cybernetics</t>
  </si>
  <si>
    <t>interdependency analysis</t>
  </si>
  <si>
    <t>Resilience Enhancement of Multi-microgrid System of Systems Based on Distributed Energy Scheduling and Network Reconfiguration</t>
  </si>
  <si>
    <t>Journal of Electrical Engineering and Technology</t>
  </si>
  <si>
    <t>Robust Outage Management Strategy for Resilience Improvement (RO-OMS)</t>
  </si>
  <si>
    <t>Cost, Resilience metric</t>
  </si>
  <si>
    <t>Resilience Capabilities</t>
  </si>
  <si>
    <t>Explicitly</t>
  </si>
  <si>
    <t>Implicit</t>
  </si>
  <si>
    <t>Resilience properties and capabilities mentioned explicitly and implicitly</t>
  </si>
  <si>
    <t>18 papers</t>
  </si>
  <si>
    <t>31 papers</t>
  </si>
  <si>
    <t>23 papers</t>
  </si>
  <si>
    <t>15 papers</t>
  </si>
  <si>
    <t>20 papers</t>
  </si>
  <si>
    <t>5 papers</t>
  </si>
  <si>
    <t>10 papers</t>
  </si>
  <si>
    <t>13 papers</t>
  </si>
  <si>
    <t xml:space="preserve">24 papers </t>
  </si>
  <si>
    <t>4 papers</t>
  </si>
  <si>
    <t>38 papers</t>
  </si>
  <si>
    <t>%</t>
  </si>
  <si>
    <t>papers</t>
  </si>
  <si>
    <t>Quantitative</t>
  </si>
  <si>
    <t>Qualitative</t>
  </si>
  <si>
    <t>✔</t>
  </si>
  <si>
    <t>Simulation</t>
  </si>
  <si>
    <t>Multiple exploratory case study</t>
  </si>
  <si>
    <t>Probabilities</t>
  </si>
  <si>
    <t>Modeling</t>
  </si>
  <si>
    <t>Holistic approach</t>
  </si>
  <si>
    <t>Multi-objective decision analysis (MODA)</t>
  </si>
  <si>
    <t>Dynamic reconfiguration</t>
  </si>
  <si>
    <t>Deep reinforcement learning</t>
  </si>
  <si>
    <t>Risk management, structural management</t>
  </si>
  <si>
    <t>Bio-inspired</t>
  </si>
  <si>
    <t>Holonic architecture and BACO algorithm</t>
  </si>
  <si>
    <t>Reinforcement learning</t>
  </si>
  <si>
    <t>Descriptive approach</t>
  </si>
  <si>
    <t>Resilience assessment</t>
  </si>
  <si>
    <t>Interdependency analysis</t>
  </si>
  <si>
    <t>Total Number of methods</t>
  </si>
  <si>
    <t>43 articles</t>
  </si>
  <si>
    <t xml:space="preserve">Quantitative </t>
  </si>
  <si>
    <t>Mixte</t>
  </si>
  <si>
    <t>29 articles</t>
  </si>
  <si>
    <t>5 articles</t>
  </si>
  <si>
    <t>9 articles</t>
  </si>
  <si>
    <t>Methods</t>
  </si>
  <si>
    <t>Groups</t>
  </si>
  <si>
    <t>Metrics</t>
  </si>
  <si>
    <t>Definition</t>
  </si>
  <si>
    <t>Mission Success</t>
  </si>
  <si>
    <t>Time to Complete Mission</t>
  </si>
  <si>
    <t>Time to Completion</t>
  </si>
  <si>
    <t>Delivery Success</t>
  </si>
  <si>
    <t>Fuel Consumption</t>
  </si>
  <si>
    <t>Cost</t>
  </si>
  <si>
    <t>Utility Score</t>
  </si>
  <si>
    <t>Resource Utilization</t>
  </si>
  <si>
    <t>Safety Score</t>
  </si>
  <si>
    <t>Latency</t>
  </si>
  <si>
    <t>Performance and Effectiveness Metrics</t>
  </si>
  <si>
    <t>System Recoverability Importance (SRI)</t>
  </si>
  <si>
    <t>System Disruption Importance (SDI)</t>
  </si>
  <si>
    <t>System Recovery Time Importance (SRTI)</t>
  </si>
  <si>
    <t>System Performance Importance (SPI)</t>
  </si>
  <si>
    <t>System Disruption Mitigation Importance (SDMI)</t>
  </si>
  <si>
    <t>System Disruption Conditional Importance (SDCI)</t>
  </si>
  <si>
    <t>Resilience failure probability (𝑃RF)</t>
  </si>
  <si>
    <t>Continuous Attack Resilience Index (CARI)</t>
  </si>
  <si>
    <t>Degradation resilience</t>
  </si>
  <si>
    <t>Recovery resilience</t>
  </si>
  <si>
    <t>Redundancy</t>
  </si>
  <si>
    <t>Recovery probability</t>
  </si>
  <si>
    <t>Network resilience</t>
  </si>
  <si>
    <t>Recovery time (TR)</t>
  </si>
  <si>
    <t>Failure time (TF)</t>
  </si>
  <si>
    <t>Adaptability factor (si)</t>
  </si>
  <si>
    <t>Resistance factor (di)</t>
  </si>
  <si>
    <t>Recovery factor (hi)</t>
  </si>
  <si>
    <t>Collaborative Action Resilience Contribution Index (CARCI)</t>
  </si>
  <si>
    <t>These metrics measure how well a system or process performs in terms of its output, completion time, and efficiency.</t>
  </si>
  <si>
    <t xml:space="preserve"> Resilience and Recovery Metrics</t>
  </si>
  <si>
    <t>Mean time to failure</t>
  </si>
  <si>
    <t>Probability of SoS failure</t>
  </si>
  <si>
    <t>Network interaction</t>
  </si>
  <si>
    <t>Network coupling</t>
  </si>
  <si>
    <t>Number of compromised sensors (CS)</t>
  </si>
  <si>
    <t>Number of compromised links (CL)</t>
  </si>
  <si>
    <t>Degree of router connectivity</t>
  </si>
  <si>
    <t>Constraint verification time</t>
  </si>
  <si>
    <t>Memory requirements</t>
  </si>
  <si>
    <t>These metrics assess the likelihood, impact, and consequences of system failures and disruptions, as well as factors that can mitigate or exacerbate them.</t>
  </si>
  <si>
    <t>These metrics focus on a system's ability to withstand, recover, and adapt to disruptions, as well as the importance of various resilience-related factors.</t>
  </si>
  <si>
    <t>System Failure and Disruption Metrics</t>
  </si>
  <si>
    <t>Cost of control actions</t>
  </si>
  <si>
    <t>Net present value (NPV) of SoS profit</t>
  </si>
  <si>
    <t>Value function</t>
  </si>
  <si>
    <t>System Quality and Cost Metrics</t>
  </si>
  <si>
    <t>Awareness metric</t>
  </si>
  <si>
    <t>Network cost metric</t>
  </si>
  <si>
    <t>Data loss</t>
  </si>
  <si>
    <t>Panne detection</t>
  </si>
  <si>
    <t>Precision</t>
  </si>
  <si>
    <t>Stability</t>
  </si>
  <si>
    <t>Delay</t>
  </si>
  <si>
    <t>Number of nodes in working order</t>
  </si>
  <si>
    <t>Probability of failure</t>
  </si>
  <si>
    <t>SoSRM (System of Systems Resilience Metric)</t>
  </si>
  <si>
    <t>Operational and Structural Metrics</t>
  </si>
  <si>
    <t>These metrics evaluate the operational aspects of the system, such as stability, reliability, and efficiency</t>
  </si>
  <si>
    <t>These metrics are related to the financial performance and quality of the system in terms of cost, profitability, and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</si>
</sst>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Roboto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980000"/>
      <name val="Calibri"/>
      <family val="2"/>
    </font>
    <font>
      <b/>
      <sz val="11"/>
      <color rgb="FF980000"/>
      <name val="Calibri"/>
      <family val="2"/>
    </font>
    <font>
      <b/>
      <sz val="11"/>
      <color theme="1"/>
      <name val="Arial"/>
      <family val="2"/>
    </font>
    <font>
      <b/>
      <sz val="10"/>
      <color rgb="FFCC0000"/>
      <name val="Arial"/>
      <family val="2"/>
    </font>
    <font>
      <b/>
      <sz val="10"/>
      <color theme="1"/>
      <name val="Arial"/>
      <family val="2"/>
    </font>
    <font>
      <b/>
      <sz val="10"/>
      <color rgb="FFE06666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EA9E9E"/>
      <name val="Calibri"/>
      <family val="2"/>
      <scheme val="minor"/>
    </font>
    <font>
      <sz val="11"/>
      <color rgb="FFEA9E9E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A5AE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A5AEF9"/>
      </right>
      <top style="medium">
        <color rgb="FFCCCCCC"/>
      </top>
      <bottom style="medium">
        <color rgb="FFA5AEF9"/>
      </bottom>
      <diagonal/>
    </border>
    <border>
      <left style="medium">
        <color rgb="FFCCCCCC"/>
      </left>
      <right style="medium">
        <color rgb="FFD9D2E9"/>
      </right>
      <top style="medium">
        <color rgb="FFCCCCCC"/>
      </top>
      <bottom style="medium">
        <color rgb="FFD9D2E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D9D2E9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E69138"/>
      </bottom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 style="medium">
        <color rgb="FF3E4791"/>
      </bottom>
      <diagonal/>
    </border>
    <border>
      <left style="medium">
        <color rgb="FF535FC1"/>
      </left>
      <right/>
      <top style="medium">
        <color rgb="FF3E4791"/>
      </top>
      <bottom style="medium">
        <color rgb="FF3E4791"/>
      </bottom>
      <diagonal/>
    </border>
    <border>
      <left/>
      <right/>
      <top style="medium">
        <color rgb="FF3E4791"/>
      </top>
      <bottom style="medium">
        <color rgb="FF3E4791"/>
      </bottom>
      <diagonal/>
    </border>
    <border>
      <left/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right" vertical="center" wrapText="1"/>
    </xf>
    <xf numFmtId="0" fontId="7" fillId="5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12" fillId="8" borderId="16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20" xfId="0" applyBorder="1" applyAlignment="1">
      <alignment vertical="center" wrapText="1"/>
    </xf>
    <xf numFmtId="0" fontId="0" fillId="0" borderId="20" xfId="0" applyBorder="1"/>
    <xf numFmtId="0" fontId="1" fillId="9" borderId="2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10" borderId="20" xfId="0" applyFill="1" applyBorder="1" applyAlignment="1">
      <alignment vertical="center" wrapText="1"/>
    </xf>
    <xf numFmtId="10" fontId="0" fillId="0" borderId="2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20" xfId="0" applyFont="1" applyBorder="1"/>
    <xf numFmtId="0" fontId="17" fillId="0" borderId="20" xfId="0" applyFont="1" applyBorder="1"/>
    <xf numFmtId="0" fontId="14" fillId="9" borderId="20" xfId="0" applyFont="1" applyFill="1" applyBorder="1" applyAlignment="1">
      <alignment horizontal="center" vertical="center" wrapText="1"/>
    </xf>
    <xf numFmtId="0" fontId="0" fillId="0" borderId="21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wrapText="1"/>
    </xf>
    <xf numFmtId="0" fontId="19" fillId="9" borderId="20" xfId="0" applyFont="1" applyFill="1" applyBorder="1" applyAlignment="1">
      <alignment horizontal="center" vertical="center" wrapText="1"/>
    </xf>
    <xf numFmtId="0" fontId="18" fillId="9" borderId="20" xfId="0" applyFont="1" applyFill="1" applyBorder="1" applyAlignment="1">
      <alignment horizontal="center" vertical="center" textRotation="7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 textRotation="75" wrapText="1"/>
    </xf>
    <xf numFmtId="0" fontId="18" fillId="9" borderId="22" xfId="0" applyFont="1" applyFill="1" applyBorder="1" applyAlignment="1">
      <alignment horizontal="center" vertical="center" textRotation="75" wrapText="1"/>
    </xf>
    <xf numFmtId="0" fontId="18" fillId="9" borderId="23" xfId="0" applyFont="1" applyFill="1" applyBorder="1" applyAlignment="1">
      <alignment horizontal="center" vertical="center" textRotation="75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 textRotation="79" wrapText="1"/>
    </xf>
    <xf numFmtId="0" fontId="18" fillId="9" borderId="22" xfId="0" applyFont="1" applyFill="1" applyBorder="1" applyAlignment="1">
      <alignment horizontal="center" vertical="center" textRotation="79" wrapText="1"/>
    </xf>
    <xf numFmtId="0" fontId="18" fillId="9" borderId="23" xfId="0" applyFont="1" applyFill="1" applyBorder="1" applyAlignment="1">
      <alignment horizontal="center" vertical="center" textRotation="79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9" borderId="24" xfId="0" applyFont="1" applyFill="1" applyBorder="1" applyAlignment="1">
      <alignment horizontal="center" vertical="center" textRotation="75" wrapText="1"/>
    </xf>
    <xf numFmtId="0" fontId="18" fillId="9" borderId="0" xfId="0" applyFont="1" applyFill="1" applyBorder="1" applyAlignment="1">
      <alignment horizontal="center" vertical="center" textRotation="75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9E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M4" sqref="M4"/>
    </sheetView>
  </sheetViews>
  <sheetFormatPr defaultRowHeight="14.5" x14ac:dyDescent="0.35"/>
  <cols>
    <col min="1" max="1" width="25.7265625" customWidth="1"/>
    <col min="2" max="2" width="8.7265625" customWidth="1"/>
    <col min="5" max="5" width="21.08984375" customWidth="1"/>
    <col min="6" max="6" width="17.81640625" customWidth="1"/>
  </cols>
  <sheetData>
    <row r="1" spans="1:12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4" t="s">
        <v>6</v>
      </c>
      <c r="H1" s="75"/>
      <c r="I1" s="76"/>
      <c r="J1" s="74" t="s">
        <v>176</v>
      </c>
      <c r="K1" s="75"/>
      <c r="L1" s="76"/>
    </row>
    <row r="2" spans="1:12" ht="26.5" thickBot="1" x14ac:dyDescent="0.4">
      <c r="A2" s="2"/>
      <c r="B2" s="2"/>
      <c r="C2" s="2"/>
      <c r="D2" s="2"/>
      <c r="E2" s="3"/>
      <c r="F2" s="2"/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58.5" thickBot="1" x14ac:dyDescent="0.4">
      <c r="A3" s="5" t="s">
        <v>13</v>
      </c>
      <c r="B3" s="6">
        <v>2013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/>
      <c r="I3" s="10" t="s">
        <v>18</v>
      </c>
      <c r="J3" s="10" t="s">
        <v>19</v>
      </c>
      <c r="K3" s="10" t="s">
        <v>19</v>
      </c>
      <c r="L3" s="11" t="s">
        <v>19</v>
      </c>
    </row>
    <row r="4" spans="1:12" ht="145.5" thickBot="1" x14ac:dyDescent="0.4">
      <c r="A4" s="5" t="s">
        <v>20</v>
      </c>
      <c r="B4" s="10">
        <v>2014</v>
      </c>
      <c r="C4" s="7" t="s">
        <v>14</v>
      </c>
      <c r="D4" s="7" t="s">
        <v>15</v>
      </c>
      <c r="E4" s="10" t="s">
        <v>21</v>
      </c>
      <c r="F4" s="10" t="s">
        <v>22</v>
      </c>
      <c r="G4" s="8" t="s">
        <v>19</v>
      </c>
      <c r="H4" s="10" t="s">
        <v>23</v>
      </c>
      <c r="I4" s="10" t="s">
        <v>18</v>
      </c>
      <c r="J4" s="10" t="s">
        <v>19</v>
      </c>
      <c r="K4" s="9"/>
      <c r="L4" s="11" t="s">
        <v>18</v>
      </c>
    </row>
    <row r="5" spans="1:12" ht="116.5" thickBot="1" x14ac:dyDescent="0.4">
      <c r="A5" s="5" t="s">
        <v>24</v>
      </c>
      <c r="B5" s="10">
        <v>2019</v>
      </c>
      <c r="C5" s="7" t="s">
        <v>25</v>
      </c>
      <c r="D5" s="7" t="s">
        <v>26</v>
      </c>
      <c r="E5" s="10" t="s">
        <v>21</v>
      </c>
      <c r="F5" s="10" t="s">
        <v>27</v>
      </c>
      <c r="G5" s="8" t="s">
        <v>19</v>
      </c>
      <c r="H5" s="10" t="s">
        <v>19</v>
      </c>
      <c r="I5" s="10" t="s">
        <v>18</v>
      </c>
      <c r="J5" s="9"/>
      <c r="K5" s="10" t="s">
        <v>18</v>
      </c>
      <c r="L5" s="11" t="s">
        <v>18</v>
      </c>
    </row>
    <row r="6" spans="1:12" ht="145.5" thickBot="1" x14ac:dyDescent="0.4">
      <c r="A6" s="12" t="s">
        <v>28</v>
      </c>
      <c r="B6" s="13">
        <v>2018</v>
      </c>
      <c r="C6" s="14" t="s">
        <v>14</v>
      </c>
      <c r="D6" s="14" t="s">
        <v>29</v>
      </c>
      <c r="E6" s="13" t="s">
        <v>30</v>
      </c>
      <c r="F6" s="13" t="s">
        <v>31</v>
      </c>
      <c r="G6" s="13" t="s">
        <v>19</v>
      </c>
      <c r="H6" s="15"/>
      <c r="I6" s="13" t="s">
        <v>19</v>
      </c>
      <c r="J6" s="13" t="s">
        <v>18</v>
      </c>
      <c r="K6" s="13" t="s">
        <v>18</v>
      </c>
      <c r="L6" s="13" t="s">
        <v>18</v>
      </c>
    </row>
    <row r="7" spans="1:12" ht="44" thickBot="1" x14ac:dyDescent="0.4">
      <c r="A7" s="16" t="s">
        <v>32</v>
      </c>
      <c r="B7" s="17">
        <v>2016</v>
      </c>
      <c r="C7" s="18" t="s">
        <v>14</v>
      </c>
      <c r="D7" s="18" t="s">
        <v>15</v>
      </c>
      <c r="E7" s="17" t="s">
        <v>33</v>
      </c>
      <c r="F7" s="17" t="s">
        <v>31</v>
      </c>
      <c r="G7" s="19"/>
      <c r="H7" s="19"/>
      <c r="I7" s="17" t="s">
        <v>19</v>
      </c>
      <c r="J7" s="19"/>
      <c r="K7" s="17" t="s">
        <v>18</v>
      </c>
      <c r="L7" s="19"/>
    </row>
    <row r="8" spans="1:12" ht="232.5" thickBot="1" x14ac:dyDescent="0.4">
      <c r="A8" s="20" t="s">
        <v>34</v>
      </c>
      <c r="B8" s="21">
        <v>2014</v>
      </c>
      <c r="C8" s="22" t="s">
        <v>14</v>
      </c>
      <c r="D8" s="22" t="s">
        <v>35</v>
      </c>
      <c r="E8" s="21" t="s">
        <v>36</v>
      </c>
      <c r="F8" s="21" t="s">
        <v>31</v>
      </c>
      <c r="G8" s="21" t="s">
        <v>19</v>
      </c>
      <c r="H8" s="23"/>
      <c r="I8" s="23"/>
      <c r="J8" s="23"/>
      <c r="K8" s="21" t="s">
        <v>23</v>
      </c>
      <c r="L8" s="21" t="s">
        <v>23</v>
      </c>
    </row>
    <row r="9" spans="1:12" ht="73" thickBot="1" x14ac:dyDescent="0.4">
      <c r="A9" s="24" t="s">
        <v>37</v>
      </c>
      <c r="B9" s="25">
        <v>2024</v>
      </c>
      <c r="C9" s="26" t="s">
        <v>14</v>
      </c>
      <c r="D9" s="26" t="s">
        <v>38</v>
      </c>
      <c r="E9" s="25" t="s">
        <v>39</v>
      </c>
      <c r="F9" s="25" t="s">
        <v>40</v>
      </c>
      <c r="G9" s="25" t="s">
        <v>23</v>
      </c>
      <c r="H9" s="25" t="s">
        <v>19</v>
      </c>
      <c r="I9" s="27"/>
      <c r="J9" s="27"/>
      <c r="K9" s="27"/>
      <c r="L9" s="25" t="s">
        <v>19</v>
      </c>
    </row>
    <row r="10" spans="1:12" ht="73" thickBot="1" x14ac:dyDescent="0.4">
      <c r="A10" s="20" t="s">
        <v>41</v>
      </c>
      <c r="B10" s="21">
        <v>2022</v>
      </c>
      <c r="C10" s="22" t="s">
        <v>14</v>
      </c>
      <c r="D10" s="22" t="s">
        <v>42</v>
      </c>
      <c r="E10" s="21" t="s">
        <v>43</v>
      </c>
      <c r="F10" s="21" t="s">
        <v>31</v>
      </c>
      <c r="G10" s="21" t="s">
        <v>23</v>
      </c>
      <c r="H10" s="21" t="s">
        <v>19</v>
      </c>
      <c r="I10" s="23"/>
      <c r="J10" s="21" t="s">
        <v>23</v>
      </c>
      <c r="K10" s="21" t="s">
        <v>23</v>
      </c>
      <c r="L10" s="21" t="s">
        <v>19</v>
      </c>
    </row>
    <row r="11" spans="1:12" ht="73" thickBot="1" x14ac:dyDescent="0.4">
      <c r="A11" s="28" t="s">
        <v>44</v>
      </c>
      <c r="B11" s="29">
        <v>2020</v>
      </c>
      <c r="C11" s="30" t="s">
        <v>25</v>
      </c>
      <c r="D11" s="30" t="s">
        <v>45</v>
      </c>
      <c r="E11" s="29" t="s">
        <v>46</v>
      </c>
      <c r="F11" s="29" t="s">
        <v>31</v>
      </c>
      <c r="G11" s="29" t="s">
        <v>23</v>
      </c>
      <c r="H11" s="31"/>
      <c r="I11" s="31"/>
      <c r="J11" s="29" t="s">
        <v>19</v>
      </c>
      <c r="K11" s="29" t="s">
        <v>19</v>
      </c>
      <c r="L11" s="31"/>
    </row>
    <row r="12" spans="1:12" ht="145.5" thickBot="1" x14ac:dyDescent="0.4">
      <c r="A12" s="32" t="s">
        <v>47</v>
      </c>
      <c r="B12" s="33">
        <v>2016</v>
      </c>
      <c r="C12" s="34" t="s">
        <v>14</v>
      </c>
      <c r="D12" s="34" t="s">
        <v>48</v>
      </c>
      <c r="E12" s="33" t="s">
        <v>49</v>
      </c>
      <c r="F12" s="33" t="s">
        <v>31</v>
      </c>
      <c r="G12" s="33" t="s">
        <v>19</v>
      </c>
      <c r="H12" s="33" t="s">
        <v>19</v>
      </c>
      <c r="I12" s="33" t="s">
        <v>19</v>
      </c>
      <c r="J12" s="33" t="s">
        <v>19</v>
      </c>
      <c r="K12" s="33" t="s">
        <v>23</v>
      </c>
      <c r="L12" s="33" t="s">
        <v>23</v>
      </c>
    </row>
    <row r="13" spans="1:12" ht="44" thickBot="1" x14ac:dyDescent="0.4">
      <c r="A13" s="24" t="s">
        <v>50</v>
      </c>
      <c r="B13" s="25">
        <v>2019</v>
      </c>
      <c r="C13" s="26" t="s">
        <v>14</v>
      </c>
      <c r="D13" s="26" t="s">
        <v>15</v>
      </c>
      <c r="E13" s="25" t="s">
        <v>51</v>
      </c>
      <c r="F13" s="25" t="s">
        <v>52</v>
      </c>
      <c r="G13" s="25" t="s">
        <v>23</v>
      </c>
      <c r="H13" s="27"/>
      <c r="I13" s="25" t="s">
        <v>19</v>
      </c>
      <c r="J13" s="27"/>
      <c r="K13" s="25" t="s">
        <v>23</v>
      </c>
      <c r="L13" s="25" t="s">
        <v>19</v>
      </c>
    </row>
    <row r="14" spans="1:12" ht="87.5" thickBot="1" x14ac:dyDescent="0.4">
      <c r="A14" s="20" t="s">
        <v>53</v>
      </c>
      <c r="B14" s="21">
        <v>2019</v>
      </c>
      <c r="C14" s="22" t="s">
        <v>25</v>
      </c>
      <c r="D14" s="22" t="s">
        <v>54</v>
      </c>
      <c r="E14" s="21" t="s">
        <v>51</v>
      </c>
      <c r="F14" s="21" t="s">
        <v>55</v>
      </c>
      <c r="G14" s="21" t="s">
        <v>23</v>
      </c>
      <c r="H14" s="23"/>
      <c r="I14" s="21" t="s">
        <v>19</v>
      </c>
      <c r="J14" s="21" t="s">
        <v>19</v>
      </c>
      <c r="K14" s="21" t="s">
        <v>23</v>
      </c>
      <c r="L14" s="23"/>
    </row>
    <row r="15" spans="1:12" ht="174.5" thickBot="1" x14ac:dyDescent="0.4">
      <c r="A15" s="24" t="s">
        <v>56</v>
      </c>
      <c r="B15" s="25">
        <v>2021</v>
      </c>
      <c r="C15" s="26" t="s">
        <v>14</v>
      </c>
      <c r="D15" s="26" t="s">
        <v>57</v>
      </c>
      <c r="E15" s="25" t="s">
        <v>58</v>
      </c>
      <c r="F15" s="25" t="s">
        <v>59</v>
      </c>
      <c r="G15" s="25" t="s">
        <v>23</v>
      </c>
      <c r="H15" s="27"/>
      <c r="I15" s="27"/>
      <c r="J15" s="27"/>
      <c r="K15" s="25" t="s">
        <v>23</v>
      </c>
      <c r="L15" s="27"/>
    </row>
    <row r="16" spans="1:12" ht="218" thickBot="1" x14ac:dyDescent="0.4">
      <c r="A16" s="20" t="s">
        <v>60</v>
      </c>
      <c r="B16" s="21">
        <v>2015</v>
      </c>
      <c r="C16" s="22" t="s">
        <v>14</v>
      </c>
      <c r="D16" s="22" t="s">
        <v>61</v>
      </c>
      <c r="E16" s="21" t="s">
        <v>62</v>
      </c>
      <c r="F16" s="21" t="s">
        <v>63</v>
      </c>
      <c r="G16" s="21" t="s">
        <v>19</v>
      </c>
      <c r="H16" s="21" t="s">
        <v>19</v>
      </c>
      <c r="I16" s="21" t="s">
        <v>19</v>
      </c>
      <c r="J16" s="21" t="s">
        <v>19</v>
      </c>
      <c r="K16" s="21" t="s">
        <v>23</v>
      </c>
      <c r="L16" s="23"/>
    </row>
    <row r="17" spans="1:12" ht="160" thickBot="1" x14ac:dyDescent="0.4">
      <c r="A17" s="24" t="s">
        <v>64</v>
      </c>
      <c r="B17" s="25">
        <v>2023</v>
      </c>
      <c r="C17" s="26" t="s">
        <v>14</v>
      </c>
      <c r="D17" s="26" t="s">
        <v>65</v>
      </c>
      <c r="E17" s="25" t="s">
        <v>66</v>
      </c>
      <c r="F17" s="25" t="s">
        <v>31</v>
      </c>
      <c r="G17" s="27"/>
      <c r="H17" s="25" t="s">
        <v>19</v>
      </c>
      <c r="I17" s="25" t="s">
        <v>19</v>
      </c>
      <c r="J17" s="27"/>
      <c r="K17" s="25" t="s">
        <v>23</v>
      </c>
      <c r="L17" s="25" t="s">
        <v>23</v>
      </c>
    </row>
    <row r="18" spans="1:12" ht="58.5" thickBot="1" x14ac:dyDescent="0.4">
      <c r="A18" s="20" t="s">
        <v>67</v>
      </c>
      <c r="B18" s="21">
        <v>2022</v>
      </c>
      <c r="C18" s="22" t="s">
        <v>25</v>
      </c>
      <c r="D18" s="22" t="s">
        <v>68</v>
      </c>
      <c r="E18" s="21" t="s">
        <v>69</v>
      </c>
      <c r="F18" s="21" t="s">
        <v>70</v>
      </c>
      <c r="G18" s="21" t="s">
        <v>23</v>
      </c>
      <c r="H18" s="21" t="s">
        <v>19</v>
      </c>
      <c r="I18" s="23"/>
      <c r="J18" s="21" t="s">
        <v>19</v>
      </c>
      <c r="K18" s="23"/>
      <c r="L18" s="21" t="s">
        <v>23</v>
      </c>
    </row>
    <row r="19" spans="1:12" ht="131" thickBot="1" x14ac:dyDescent="0.4">
      <c r="A19" s="24" t="s">
        <v>71</v>
      </c>
      <c r="B19" s="25">
        <v>2024</v>
      </c>
      <c r="C19" s="26" t="s">
        <v>25</v>
      </c>
      <c r="D19" s="26" t="s">
        <v>72</v>
      </c>
      <c r="E19" s="25" t="s">
        <v>73</v>
      </c>
      <c r="F19" s="25" t="s">
        <v>74</v>
      </c>
      <c r="G19" s="25" t="s">
        <v>23</v>
      </c>
      <c r="H19" s="25" t="s">
        <v>19</v>
      </c>
      <c r="I19" s="27"/>
      <c r="J19" s="25" t="s">
        <v>19</v>
      </c>
      <c r="K19" s="25" t="s">
        <v>23</v>
      </c>
      <c r="L19" s="25" t="s">
        <v>23</v>
      </c>
    </row>
    <row r="20" spans="1:12" ht="232.5" thickBot="1" x14ac:dyDescent="0.4">
      <c r="A20" s="12" t="s">
        <v>75</v>
      </c>
      <c r="B20" s="13">
        <v>2014</v>
      </c>
      <c r="C20" s="14" t="s">
        <v>14</v>
      </c>
      <c r="D20" s="14" t="s">
        <v>35</v>
      </c>
      <c r="E20" s="13" t="s">
        <v>76</v>
      </c>
      <c r="F20" s="13" t="s">
        <v>31</v>
      </c>
      <c r="G20" s="13" t="s">
        <v>19</v>
      </c>
      <c r="H20" s="13" t="s">
        <v>19</v>
      </c>
      <c r="I20" s="15"/>
      <c r="J20" s="15"/>
      <c r="K20" s="13" t="s">
        <v>23</v>
      </c>
      <c r="L20" s="13" t="s">
        <v>23</v>
      </c>
    </row>
    <row r="21" spans="1:12" ht="348.5" thickBot="1" x14ac:dyDescent="0.4">
      <c r="A21" s="16" t="s">
        <v>77</v>
      </c>
      <c r="B21" s="17">
        <v>2012</v>
      </c>
      <c r="C21" s="18" t="s">
        <v>14</v>
      </c>
      <c r="D21" s="18" t="s">
        <v>78</v>
      </c>
      <c r="E21" s="17" t="s">
        <v>79</v>
      </c>
      <c r="F21" s="17" t="s">
        <v>80</v>
      </c>
      <c r="G21" s="17" t="s">
        <v>19</v>
      </c>
      <c r="H21" s="17" t="s">
        <v>19</v>
      </c>
      <c r="I21" s="19"/>
      <c r="J21" s="17" t="s">
        <v>19</v>
      </c>
      <c r="K21" s="19"/>
      <c r="L21" s="17" t="s">
        <v>23</v>
      </c>
    </row>
    <row r="22" spans="1:12" ht="87.5" thickBot="1" x14ac:dyDescent="0.4">
      <c r="A22" s="20" t="s">
        <v>81</v>
      </c>
      <c r="B22" s="21">
        <v>2014</v>
      </c>
      <c r="C22" s="22" t="s">
        <v>25</v>
      </c>
      <c r="D22" s="22" t="s">
        <v>26</v>
      </c>
      <c r="E22" s="21" t="s">
        <v>82</v>
      </c>
      <c r="F22" s="21" t="s">
        <v>83</v>
      </c>
      <c r="G22" s="21" t="s">
        <v>19</v>
      </c>
      <c r="H22" s="21" t="s">
        <v>19</v>
      </c>
      <c r="I22" s="23"/>
      <c r="J22" s="23"/>
      <c r="K22" s="23"/>
      <c r="L22" s="35" t="s">
        <v>23</v>
      </c>
    </row>
    <row r="23" spans="1:12" ht="87.5" thickBot="1" x14ac:dyDescent="0.4">
      <c r="A23" s="24" t="s">
        <v>84</v>
      </c>
      <c r="B23" s="25">
        <v>2016</v>
      </c>
      <c r="C23" s="26" t="s">
        <v>14</v>
      </c>
      <c r="D23" s="26" t="s">
        <v>15</v>
      </c>
      <c r="E23" s="25" t="s">
        <v>85</v>
      </c>
      <c r="F23" s="25" t="s">
        <v>86</v>
      </c>
      <c r="G23" s="36" t="s">
        <v>23</v>
      </c>
      <c r="H23" s="25" t="s">
        <v>23</v>
      </c>
      <c r="I23" s="27"/>
      <c r="J23" s="25" t="s">
        <v>19</v>
      </c>
      <c r="K23" s="25" t="s">
        <v>23</v>
      </c>
      <c r="L23" s="25" t="s">
        <v>23</v>
      </c>
    </row>
    <row r="24" spans="1:12" ht="58.5" thickBot="1" x14ac:dyDescent="0.4">
      <c r="A24" s="20" t="s">
        <v>87</v>
      </c>
      <c r="B24" s="21">
        <v>2014</v>
      </c>
      <c r="C24" s="22" t="s">
        <v>14</v>
      </c>
      <c r="D24" s="22" t="s">
        <v>15</v>
      </c>
      <c r="E24" s="21" t="s">
        <v>88</v>
      </c>
      <c r="F24" s="21" t="s">
        <v>31</v>
      </c>
      <c r="G24" s="35" t="s">
        <v>23</v>
      </c>
      <c r="H24" s="21" t="s">
        <v>23</v>
      </c>
      <c r="I24" s="23"/>
      <c r="J24" s="21" t="s">
        <v>19</v>
      </c>
      <c r="K24" s="21" t="s">
        <v>19</v>
      </c>
      <c r="L24" s="23"/>
    </row>
    <row r="25" spans="1:12" ht="174.5" thickBot="1" x14ac:dyDescent="0.4">
      <c r="A25" s="24" t="s">
        <v>89</v>
      </c>
      <c r="B25" s="25">
        <v>2017</v>
      </c>
      <c r="C25" s="26" t="s">
        <v>14</v>
      </c>
      <c r="D25" s="26" t="s">
        <v>90</v>
      </c>
      <c r="E25" s="25" t="s">
        <v>91</v>
      </c>
      <c r="F25" s="25" t="s">
        <v>92</v>
      </c>
      <c r="G25" s="25" t="s">
        <v>23</v>
      </c>
      <c r="H25" s="27"/>
      <c r="I25" s="27"/>
      <c r="J25" s="25" t="s">
        <v>19</v>
      </c>
      <c r="K25" s="25" t="s">
        <v>19</v>
      </c>
      <c r="L25" s="27"/>
    </row>
    <row r="26" spans="1:12" ht="145.5" thickBot="1" x14ac:dyDescent="0.4">
      <c r="A26" s="20" t="s">
        <v>93</v>
      </c>
      <c r="B26" s="21">
        <v>2019</v>
      </c>
      <c r="C26" s="22" t="s">
        <v>14</v>
      </c>
      <c r="D26" s="22" t="s">
        <v>94</v>
      </c>
      <c r="E26" s="21" t="s">
        <v>95</v>
      </c>
      <c r="F26" s="21" t="s">
        <v>31</v>
      </c>
      <c r="G26" s="21" t="s">
        <v>23</v>
      </c>
      <c r="H26" s="21" t="s">
        <v>19</v>
      </c>
      <c r="I26" s="23"/>
      <c r="J26" s="23"/>
      <c r="K26" s="21" t="s">
        <v>23</v>
      </c>
      <c r="L26" s="21" t="s">
        <v>23</v>
      </c>
    </row>
    <row r="27" spans="1:12" ht="58.5" thickBot="1" x14ac:dyDescent="0.4">
      <c r="A27" s="37" t="s">
        <v>96</v>
      </c>
      <c r="B27" s="38">
        <v>2019</v>
      </c>
      <c r="C27" s="39" t="s">
        <v>25</v>
      </c>
      <c r="D27" s="39" t="s">
        <v>97</v>
      </c>
      <c r="E27" s="38" t="s">
        <v>98</v>
      </c>
      <c r="F27" s="38" t="s">
        <v>31</v>
      </c>
      <c r="G27" s="38" t="s">
        <v>19</v>
      </c>
      <c r="H27" s="40"/>
      <c r="I27" s="40"/>
      <c r="J27" s="40"/>
      <c r="K27" s="40"/>
      <c r="L27" s="38" t="s">
        <v>23</v>
      </c>
    </row>
    <row r="28" spans="1:12" ht="87.5" thickBot="1" x14ac:dyDescent="0.4">
      <c r="A28" s="5" t="s">
        <v>99</v>
      </c>
      <c r="B28" s="10">
        <v>2023</v>
      </c>
      <c r="C28" s="7" t="s">
        <v>25</v>
      </c>
      <c r="D28" s="7" t="s">
        <v>26</v>
      </c>
      <c r="E28" s="10" t="s">
        <v>100</v>
      </c>
      <c r="F28" s="10" t="s">
        <v>101</v>
      </c>
      <c r="G28" s="10" t="s">
        <v>23</v>
      </c>
      <c r="H28" s="10" t="s">
        <v>19</v>
      </c>
      <c r="I28" s="10" t="s">
        <v>19</v>
      </c>
      <c r="J28" s="10" t="s">
        <v>19</v>
      </c>
      <c r="K28" s="10" t="s">
        <v>23</v>
      </c>
      <c r="L28" s="10" t="s">
        <v>23</v>
      </c>
    </row>
    <row r="29" spans="1:12" ht="102" thickBot="1" x14ac:dyDescent="0.4">
      <c r="A29" s="24" t="s">
        <v>102</v>
      </c>
      <c r="B29" s="25">
        <v>2018</v>
      </c>
      <c r="C29" s="26" t="s">
        <v>14</v>
      </c>
      <c r="D29" s="26" t="s">
        <v>103</v>
      </c>
      <c r="E29" s="25" t="s">
        <v>104</v>
      </c>
      <c r="F29" s="25" t="s">
        <v>105</v>
      </c>
      <c r="G29" s="25" t="s">
        <v>23</v>
      </c>
      <c r="H29" s="25" t="s">
        <v>23</v>
      </c>
      <c r="I29" s="25" t="s">
        <v>19</v>
      </c>
      <c r="J29" s="27"/>
      <c r="K29" s="27"/>
      <c r="L29" s="25" t="s">
        <v>23</v>
      </c>
    </row>
    <row r="30" spans="1:12" ht="102" thickBot="1" x14ac:dyDescent="0.4">
      <c r="A30" s="20" t="s">
        <v>106</v>
      </c>
      <c r="B30" s="21">
        <v>2024</v>
      </c>
      <c r="C30" s="22" t="s">
        <v>25</v>
      </c>
      <c r="D30" s="22" t="s">
        <v>26</v>
      </c>
      <c r="E30" s="21" t="s">
        <v>107</v>
      </c>
      <c r="F30" s="21" t="s">
        <v>108</v>
      </c>
      <c r="G30" s="21" t="s">
        <v>18</v>
      </c>
      <c r="H30" s="21" t="s">
        <v>19</v>
      </c>
      <c r="I30" s="23"/>
      <c r="J30" s="23"/>
      <c r="K30" s="21" t="s">
        <v>23</v>
      </c>
      <c r="L30" s="21" t="s">
        <v>18</v>
      </c>
    </row>
    <row r="31" spans="1:12" ht="44" thickBot="1" x14ac:dyDescent="0.4">
      <c r="A31" s="24" t="s">
        <v>109</v>
      </c>
      <c r="B31" s="27"/>
      <c r="C31" s="27"/>
      <c r="D31" s="27"/>
      <c r="E31" s="25" t="s">
        <v>110</v>
      </c>
      <c r="F31" s="25" t="s">
        <v>31</v>
      </c>
      <c r="G31" s="27"/>
      <c r="H31" s="27"/>
      <c r="I31" s="27"/>
      <c r="J31" s="27"/>
      <c r="K31" s="27"/>
      <c r="L31" s="27"/>
    </row>
    <row r="32" spans="1:12" ht="160" thickBot="1" x14ac:dyDescent="0.4">
      <c r="A32" s="20" t="s">
        <v>111</v>
      </c>
      <c r="B32" s="21">
        <v>2020</v>
      </c>
      <c r="C32" s="22" t="s">
        <v>14</v>
      </c>
      <c r="D32" s="22" t="s">
        <v>112</v>
      </c>
      <c r="E32" s="21" t="s">
        <v>113</v>
      </c>
      <c r="F32" s="21" t="s">
        <v>114</v>
      </c>
      <c r="G32" s="21" t="s">
        <v>23</v>
      </c>
      <c r="H32" s="23"/>
      <c r="I32" s="23"/>
      <c r="J32" s="23"/>
      <c r="K32" s="23"/>
      <c r="L32" s="21" t="s">
        <v>23</v>
      </c>
    </row>
    <row r="33" spans="1:12" ht="102" thickBot="1" x14ac:dyDescent="0.4">
      <c r="A33" s="24" t="s">
        <v>115</v>
      </c>
      <c r="B33" s="25">
        <v>2019</v>
      </c>
      <c r="C33" s="26" t="s">
        <v>25</v>
      </c>
      <c r="D33" s="26" t="s">
        <v>116</v>
      </c>
      <c r="E33" s="25" t="s">
        <v>82</v>
      </c>
      <c r="F33" s="25" t="s">
        <v>31</v>
      </c>
      <c r="G33" s="25" t="s">
        <v>23</v>
      </c>
      <c r="H33" s="25" t="s">
        <v>19</v>
      </c>
      <c r="I33" s="25" t="s">
        <v>19</v>
      </c>
      <c r="J33" s="27"/>
      <c r="K33" s="27"/>
      <c r="L33" s="25" t="s">
        <v>23</v>
      </c>
    </row>
    <row r="34" spans="1:12" ht="73" thickBot="1" x14ac:dyDescent="0.4">
      <c r="A34" s="20" t="s">
        <v>117</v>
      </c>
      <c r="B34" s="21">
        <v>2019</v>
      </c>
      <c r="C34" s="22" t="s">
        <v>25</v>
      </c>
      <c r="D34" s="22" t="s">
        <v>118</v>
      </c>
      <c r="E34" s="21" t="s">
        <v>119</v>
      </c>
      <c r="F34" s="21" t="s">
        <v>120</v>
      </c>
      <c r="G34" s="21" t="s">
        <v>23</v>
      </c>
      <c r="H34" s="23"/>
      <c r="I34" s="23"/>
      <c r="J34" s="23"/>
      <c r="K34" s="23"/>
      <c r="L34" s="21" t="s">
        <v>23</v>
      </c>
    </row>
    <row r="35" spans="1:12" ht="102" thickBot="1" x14ac:dyDescent="0.4">
      <c r="A35" s="24" t="s">
        <v>121</v>
      </c>
      <c r="B35" s="25">
        <v>2020</v>
      </c>
      <c r="C35" s="26" t="s">
        <v>25</v>
      </c>
      <c r="D35" s="26" t="s">
        <v>122</v>
      </c>
      <c r="E35" s="25" t="s">
        <v>113</v>
      </c>
      <c r="F35" s="25" t="s">
        <v>123</v>
      </c>
      <c r="G35" s="36" t="s">
        <v>23</v>
      </c>
      <c r="H35" s="25" t="s">
        <v>23</v>
      </c>
      <c r="I35" s="27"/>
      <c r="J35" s="25" t="s">
        <v>23</v>
      </c>
      <c r="K35" s="25" t="s">
        <v>19</v>
      </c>
      <c r="L35" s="36" t="s">
        <v>23</v>
      </c>
    </row>
    <row r="36" spans="1:12" ht="87.5" thickBot="1" x14ac:dyDescent="0.4">
      <c r="A36" s="20" t="s">
        <v>124</v>
      </c>
      <c r="B36" s="21">
        <v>2023</v>
      </c>
      <c r="C36" s="22" t="s">
        <v>25</v>
      </c>
      <c r="D36" s="22" t="s">
        <v>26</v>
      </c>
      <c r="E36" s="21" t="s">
        <v>125</v>
      </c>
      <c r="F36" s="21" t="s">
        <v>126</v>
      </c>
      <c r="G36" s="35" t="s">
        <v>23</v>
      </c>
      <c r="H36" s="21" t="s">
        <v>19</v>
      </c>
      <c r="I36" s="23"/>
      <c r="J36" s="23"/>
      <c r="K36" s="23"/>
      <c r="L36" s="21" t="s">
        <v>23</v>
      </c>
    </row>
    <row r="37" spans="1:12" ht="29.5" thickBot="1" x14ac:dyDescent="0.4">
      <c r="A37" s="24" t="s">
        <v>127</v>
      </c>
      <c r="B37" s="25">
        <v>2021</v>
      </c>
      <c r="C37" s="26" t="s">
        <v>25</v>
      </c>
      <c r="D37" s="26" t="s">
        <v>128</v>
      </c>
      <c r="E37" s="25" t="s">
        <v>129</v>
      </c>
      <c r="F37" s="25" t="s">
        <v>31</v>
      </c>
      <c r="G37" s="25" t="s">
        <v>19</v>
      </c>
      <c r="H37" s="25" t="s">
        <v>19</v>
      </c>
      <c r="I37" s="25" t="s">
        <v>19</v>
      </c>
      <c r="J37" s="25" t="s">
        <v>19</v>
      </c>
      <c r="K37" s="25" t="s">
        <v>23</v>
      </c>
      <c r="L37" s="27"/>
    </row>
    <row r="38" spans="1:12" ht="87.5" thickBot="1" x14ac:dyDescent="0.4">
      <c r="A38" s="20" t="s">
        <v>130</v>
      </c>
      <c r="B38" s="21">
        <v>2021</v>
      </c>
      <c r="C38" s="22" t="s">
        <v>25</v>
      </c>
      <c r="D38" s="22" t="s">
        <v>131</v>
      </c>
      <c r="E38" s="21" t="s">
        <v>132</v>
      </c>
      <c r="F38" s="21" t="s">
        <v>133</v>
      </c>
      <c r="G38" s="21" t="s">
        <v>23</v>
      </c>
      <c r="H38" s="21" t="s">
        <v>19</v>
      </c>
      <c r="I38" s="23"/>
      <c r="J38" s="21" t="s">
        <v>23</v>
      </c>
      <c r="K38" s="21" t="s">
        <v>19</v>
      </c>
      <c r="L38" s="21" t="s">
        <v>23</v>
      </c>
    </row>
    <row r="39" spans="1:12" ht="58.5" thickBot="1" x14ac:dyDescent="0.4">
      <c r="A39" s="24" t="s">
        <v>134</v>
      </c>
      <c r="B39" s="25">
        <v>2022</v>
      </c>
      <c r="C39" s="26" t="s">
        <v>25</v>
      </c>
      <c r="D39" s="26" t="s">
        <v>135</v>
      </c>
      <c r="E39" s="25" t="s">
        <v>136</v>
      </c>
      <c r="F39" s="25" t="s">
        <v>137</v>
      </c>
      <c r="G39" s="25" t="s">
        <v>23</v>
      </c>
      <c r="H39" s="25" t="s">
        <v>23</v>
      </c>
      <c r="I39" s="27"/>
      <c r="J39" s="25" t="s">
        <v>23</v>
      </c>
      <c r="K39" s="25" t="s">
        <v>23</v>
      </c>
      <c r="L39" s="25" t="s">
        <v>23</v>
      </c>
    </row>
    <row r="40" spans="1:12" ht="87.5" thickBot="1" x14ac:dyDescent="0.4">
      <c r="A40" s="20" t="s">
        <v>138</v>
      </c>
      <c r="B40" s="21">
        <v>2022</v>
      </c>
      <c r="C40" s="22" t="s">
        <v>25</v>
      </c>
      <c r="D40" s="22" t="s">
        <v>26</v>
      </c>
      <c r="E40" s="21" t="s">
        <v>51</v>
      </c>
      <c r="F40" s="21" t="s">
        <v>137</v>
      </c>
      <c r="G40" s="21" t="s">
        <v>19</v>
      </c>
      <c r="H40" s="21" t="s">
        <v>23</v>
      </c>
      <c r="I40" s="21" t="s">
        <v>19</v>
      </c>
      <c r="J40" s="23"/>
      <c r="K40" s="23"/>
      <c r="L40" s="21" t="s">
        <v>23</v>
      </c>
    </row>
    <row r="41" spans="1:12" ht="87.5" thickBot="1" x14ac:dyDescent="0.4">
      <c r="A41" s="24" t="s">
        <v>139</v>
      </c>
      <c r="B41" s="25">
        <v>2022</v>
      </c>
      <c r="C41" s="26" t="s">
        <v>25</v>
      </c>
      <c r="D41" s="26" t="s">
        <v>26</v>
      </c>
      <c r="E41" s="25" t="s">
        <v>140</v>
      </c>
      <c r="F41" s="25" t="s">
        <v>137</v>
      </c>
      <c r="G41" s="25" t="s">
        <v>19</v>
      </c>
      <c r="H41" s="25" t="s">
        <v>19</v>
      </c>
      <c r="I41" s="25" t="s">
        <v>19</v>
      </c>
      <c r="J41" s="25" t="s">
        <v>19</v>
      </c>
      <c r="K41" s="25" t="s">
        <v>19</v>
      </c>
      <c r="L41" s="25" t="s">
        <v>23</v>
      </c>
    </row>
    <row r="42" spans="1:12" ht="73" thickBot="1" x14ac:dyDescent="0.4">
      <c r="A42" s="20" t="s">
        <v>141</v>
      </c>
      <c r="B42" s="21">
        <v>2023</v>
      </c>
      <c r="C42" s="22" t="s">
        <v>25</v>
      </c>
      <c r="D42" s="22" t="s">
        <v>142</v>
      </c>
      <c r="E42" s="21" t="s">
        <v>143</v>
      </c>
      <c r="F42" s="21" t="s">
        <v>144</v>
      </c>
      <c r="G42" s="21" t="s">
        <v>19</v>
      </c>
      <c r="H42" s="21" t="s">
        <v>23</v>
      </c>
      <c r="I42" s="21" t="s">
        <v>23</v>
      </c>
      <c r="J42" s="21" t="s">
        <v>23</v>
      </c>
      <c r="K42" s="21" t="s">
        <v>19</v>
      </c>
      <c r="L42" s="21" t="s">
        <v>23</v>
      </c>
    </row>
    <row r="43" spans="1:12" ht="87.5" thickBot="1" x14ac:dyDescent="0.4">
      <c r="A43" s="24" t="s">
        <v>145</v>
      </c>
      <c r="B43" s="25">
        <v>2023</v>
      </c>
      <c r="C43" s="26" t="s">
        <v>25</v>
      </c>
      <c r="D43" s="26" t="s">
        <v>26</v>
      </c>
      <c r="E43" s="25" t="s">
        <v>146</v>
      </c>
      <c r="F43" s="25" t="s">
        <v>31</v>
      </c>
      <c r="G43" s="25" t="s">
        <v>23</v>
      </c>
      <c r="H43" s="25" t="s">
        <v>23</v>
      </c>
      <c r="I43" s="25" t="s">
        <v>19</v>
      </c>
      <c r="J43" s="25" t="s">
        <v>23</v>
      </c>
      <c r="K43" s="25" t="s">
        <v>19</v>
      </c>
      <c r="L43" s="25" t="s">
        <v>23</v>
      </c>
    </row>
    <row r="44" spans="1:12" ht="203.5" thickBot="1" x14ac:dyDescent="0.4">
      <c r="A44" s="20" t="s">
        <v>147</v>
      </c>
      <c r="B44" s="21">
        <v>2023</v>
      </c>
      <c r="C44" s="22" t="s">
        <v>14</v>
      </c>
      <c r="D44" s="22" t="s">
        <v>148</v>
      </c>
      <c r="E44" s="21" t="s">
        <v>149</v>
      </c>
      <c r="F44" s="21" t="s">
        <v>31</v>
      </c>
      <c r="G44" s="21" t="s">
        <v>23</v>
      </c>
      <c r="H44" s="21" t="s">
        <v>23</v>
      </c>
      <c r="I44" s="23"/>
      <c r="J44" s="21" t="s">
        <v>23</v>
      </c>
      <c r="K44" s="21" t="s">
        <v>19</v>
      </c>
      <c r="L44" s="21" t="s">
        <v>23</v>
      </c>
    </row>
    <row r="45" spans="1:12" ht="160" thickBot="1" x14ac:dyDescent="0.4">
      <c r="A45" s="24" t="s">
        <v>150</v>
      </c>
      <c r="B45" s="25">
        <v>2023</v>
      </c>
      <c r="C45" s="26" t="s">
        <v>14</v>
      </c>
      <c r="D45" s="26" t="s">
        <v>65</v>
      </c>
      <c r="E45" s="25" t="s">
        <v>151</v>
      </c>
      <c r="F45" s="25" t="s">
        <v>152</v>
      </c>
      <c r="G45" s="25" t="s">
        <v>23</v>
      </c>
      <c r="H45" s="25" t="s">
        <v>23</v>
      </c>
      <c r="I45" s="25" t="s">
        <v>19</v>
      </c>
      <c r="J45" s="25" t="s">
        <v>19</v>
      </c>
      <c r="K45" s="25" t="s">
        <v>19</v>
      </c>
      <c r="L45" s="25" t="s">
        <v>23</v>
      </c>
    </row>
    <row r="46" spans="1:12" ht="160" thickBot="1" x14ac:dyDescent="0.4">
      <c r="A46" s="20" t="s">
        <v>153</v>
      </c>
      <c r="B46" s="21">
        <v>2023</v>
      </c>
      <c r="C46" s="22" t="s">
        <v>14</v>
      </c>
      <c r="D46" s="22" t="s">
        <v>65</v>
      </c>
      <c r="E46" s="21" t="s">
        <v>82</v>
      </c>
      <c r="F46" s="21" t="s">
        <v>31</v>
      </c>
      <c r="G46" s="21" t="s">
        <v>23</v>
      </c>
      <c r="H46" s="21" t="s">
        <v>23</v>
      </c>
      <c r="I46" s="21" t="s">
        <v>19</v>
      </c>
      <c r="J46" s="21" t="s">
        <v>23</v>
      </c>
      <c r="K46" s="21" t="s">
        <v>23</v>
      </c>
      <c r="L46" s="21" t="s">
        <v>23</v>
      </c>
    </row>
    <row r="47" spans="1:12" ht="160" thickBot="1" x14ac:dyDescent="0.4">
      <c r="A47" s="24" t="s">
        <v>154</v>
      </c>
      <c r="B47" s="25">
        <v>2023</v>
      </c>
      <c r="C47" s="26" t="s">
        <v>14</v>
      </c>
      <c r="D47" s="26" t="s">
        <v>155</v>
      </c>
      <c r="E47" s="25" t="s">
        <v>156</v>
      </c>
      <c r="F47" s="25" t="s">
        <v>31</v>
      </c>
      <c r="G47" s="25" t="s">
        <v>19</v>
      </c>
      <c r="H47" s="25" t="s">
        <v>19</v>
      </c>
      <c r="I47" s="27"/>
      <c r="J47" s="25" t="s">
        <v>19</v>
      </c>
      <c r="K47" s="27"/>
      <c r="L47" s="25" t="s">
        <v>23</v>
      </c>
    </row>
    <row r="48" spans="1:12" ht="174.5" thickBot="1" x14ac:dyDescent="0.4">
      <c r="A48" s="20" t="s">
        <v>157</v>
      </c>
      <c r="B48" s="21">
        <v>2021</v>
      </c>
      <c r="C48" s="22" t="s">
        <v>14</v>
      </c>
      <c r="D48" s="22" t="s">
        <v>57</v>
      </c>
      <c r="E48" s="21" t="s">
        <v>158</v>
      </c>
      <c r="F48" s="21" t="s">
        <v>31</v>
      </c>
      <c r="G48" s="21" t="s">
        <v>19</v>
      </c>
      <c r="H48" s="21" t="s">
        <v>23</v>
      </c>
      <c r="I48" s="23"/>
      <c r="J48" s="23"/>
      <c r="K48" s="21" t="s">
        <v>23</v>
      </c>
      <c r="L48" s="21" t="s">
        <v>23</v>
      </c>
    </row>
    <row r="49" spans="1:12" ht="160" thickBot="1" x14ac:dyDescent="0.4">
      <c r="A49" s="24" t="s">
        <v>159</v>
      </c>
      <c r="B49" s="25">
        <v>2020</v>
      </c>
      <c r="C49" s="26" t="s">
        <v>14</v>
      </c>
      <c r="D49" s="26" t="s">
        <v>112</v>
      </c>
      <c r="E49" s="25" t="s">
        <v>113</v>
      </c>
      <c r="F49" s="25" t="s">
        <v>160</v>
      </c>
      <c r="G49" s="36" t="s">
        <v>23</v>
      </c>
      <c r="H49" s="36" t="s">
        <v>19</v>
      </c>
      <c r="I49" s="25" t="s">
        <v>19</v>
      </c>
      <c r="J49" s="25" t="s">
        <v>23</v>
      </c>
      <c r="K49" s="27"/>
      <c r="L49" s="25" t="s">
        <v>23</v>
      </c>
    </row>
    <row r="50" spans="1:12" ht="174.5" thickBot="1" x14ac:dyDescent="0.4">
      <c r="A50" s="20" t="s">
        <v>161</v>
      </c>
      <c r="B50" s="21">
        <v>2019</v>
      </c>
      <c r="C50" s="22" t="s">
        <v>14</v>
      </c>
      <c r="D50" s="22" t="s">
        <v>162</v>
      </c>
      <c r="E50" s="21" t="s">
        <v>163</v>
      </c>
      <c r="F50" s="21" t="s">
        <v>137</v>
      </c>
      <c r="G50" s="21" t="s">
        <v>19</v>
      </c>
      <c r="H50" s="21" t="s">
        <v>19</v>
      </c>
      <c r="I50" s="21" t="s">
        <v>19</v>
      </c>
      <c r="J50" s="23"/>
      <c r="K50" s="21" t="s">
        <v>23</v>
      </c>
      <c r="L50" s="21" t="s">
        <v>23</v>
      </c>
    </row>
    <row r="51" spans="1:12" ht="102" thickBot="1" x14ac:dyDescent="0.4">
      <c r="A51" s="24" t="s">
        <v>164</v>
      </c>
      <c r="B51" s="25">
        <v>2016</v>
      </c>
      <c r="C51" s="26" t="s">
        <v>14</v>
      </c>
      <c r="D51" s="26" t="s">
        <v>165</v>
      </c>
      <c r="E51" s="25" t="s">
        <v>82</v>
      </c>
      <c r="F51" s="25" t="s">
        <v>31</v>
      </c>
      <c r="G51" s="25" t="s">
        <v>23</v>
      </c>
      <c r="H51" s="25" t="s">
        <v>19</v>
      </c>
      <c r="I51" s="27"/>
      <c r="J51" s="27"/>
      <c r="K51" s="25" t="s">
        <v>19</v>
      </c>
      <c r="L51" s="25" t="s">
        <v>23</v>
      </c>
    </row>
    <row r="52" spans="1:12" ht="409.6" thickBot="1" x14ac:dyDescent="0.4">
      <c r="A52" s="20" t="s">
        <v>166</v>
      </c>
      <c r="B52" s="21">
        <v>2014</v>
      </c>
      <c r="C52" s="22" t="s">
        <v>14</v>
      </c>
      <c r="D52" s="22" t="s">
        <v>167</v>
      </c>
      <c r="E52" s="21" t="s">
        <v>156</v>
      </c>
      <c r="F52" s="21" t="s">
        <v>168</v>
      </c>
      <c r="G52" s="21" t="s">
        <v>23</v>
      </c>
      <c r="H52" s="21" t="s">
        <v>23</v>
      </c>
      <c r="I52" s="21" t="s">
        <v>23</v>
      </c>
      <c r="J52" s="21" t="s">
        <v>19</v>
      </c>
      <c r="K52" s="21" t="s">
        <v>23</v>
      </c>
      <c r="L52" s="21" t="s">
        <v>23</v>
      </c>
    </row>
    <row r="53" spans="1:12" ht="189" thickBot="1" x14ac:dyDescent="0.4">
      <c r="A53" s="41" t="s">
        <v>169</v>
      </c>
      <c r="B53" s="42">
        <v>2012</v>
      </c>
      <c r="C53" s="43" t="s">
        <v>14</v>
      </c>
      <c r="D53" s="43" t="s">
        <v>170</v>
      </c>
      <c r="E53" s="42" t="s">
        <v>171</v>
      </c>
      <c r="F53" s="42" t="s">
        <v>137</v>
      </c>
      <c r="G53" s="42" t="s">
        <v>19</v>
      </c>
      <c r="H53" s="44"/>
      <c r="I53" s="42" t="s">
        <v>19</v>
      </c>
      <c r="J53" s="42" t="s">
        <v>19</v>
      </c>
      <c r="K53" s="42" t="s">
        <v>19</v>
      </c>
      <c r="L53" s="44"/>
    </row>
    <row r="54" spans="1:12" ht="102" thickBot="1" x14ac:dyDescent="0.4">
      <c r="A54" s="45" t="s">
        <v>172</v>
      </c>
      <c r="B54" s="46">
        <v>2024</v>
      </c>
      <c r="C54" s="47" t="s">
        <v>25</v>
      </c>
      <c r="D54" s="47" t="s">
        <v>173</v>
      </c>
      <c r="E54" s="46" t="s">
        <v>174</v>
      </c>
      <c r="F54" s="46" t="s">
        <v>175</v>
      </c>
      <c r="G54" s="46" t="s">
        <v>23</v>
      </c>
      <c r="H54" s="46" t="s">
        <v>23</v>
      </c>
      <c r="I54" s="46" t="s">
        <v>19</v>
      </c>
      <c r="J54" s="46" t="s">
        <v>19</v>
      </c>
      <c r="K54" s="46" t="s">
        <v>23</v>
      </c>
      <c r="L54" s="46" t="s">
        <v>23</v>
      </c>
    </row>
  </sheetData>
  <mergeCells count="2">
    <mergeCell ref="G1:I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CA0-0BC0-4E70-BFD9-D7127081A945}">
  <dimension ref="C1:O7"/>
  <sheetViews>
    <sheetView topLeftCell="B1" workbookViewId="0">
      <selection activeCell="E10" sqref="E10"/>
    </sheetView>
  </sheetViews>
  <sheetFormatPr defaultRowHeight="14.5" x14ac:dyDescent="0.35"/>
  <cols>
    <col min="4" max="5" width="11.36328125" bestFit="1" customWidth="1"/>
  </cols>
  <sheetData>
    <row r="1" spans="3:15" ht="23" customHeight="1" x14ac:dyDescent="0.45">
      <c r="C1" s="79" t="s">
        <v>179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3:15" ht="15" thickBot="1" x14ac:dyDescent="0.4"/>
    <row r="3" spans="3:15" ht="15" thickBot="1" x14ac:dyDescent="0.4">
      <c r="C3" s="48"/>
      <c r="D3" s="81" t="s">
        <v>6</v>
      </c>
      <c r="E3" s="82"/>
      <c r="F3" s="82"/>
      <c r="G3" s="82"/>
      <c r="H3" s="82"/>
      <c r="I3" s="83"/>
      <c r="J3" s="81" t="s">
        <v>176</v>
      </c>
      <c r="K3" s="82"/>
      <c r="L3" s="82"/>
      <c r="M3" s="82"/>
      <c r="N3" s="82"/>
      <c r="O3" s="83"/>
    </row>
    <row r="4" spans="3:15" ht="15" thickBot="1" x14ac:dyDescent="0.4">
      <c r="C4" s="48"/>
      <c r="D4" s="77" t="s">
        <v>7</v>
      </c>
      <c r="E4" s="78"/>
      <c r="F4" s="77" t="s">
        <v>8</v>
      </c>
      <c r="G4" s="78"/>
      <c r="H4" s="77" t="s">
        <v>9</v>
      </c>
      <c r="I4" s="78"/>
      <c r="J4" s="77" t="s">
        <v>10</v>
      </c>
      <c r="K4" s="78"/>
      <c r="L4" s="77" t="s">
        <v>11</v>
      </c>
      <c r="M4" s="78"/>
      <c r="N4" s="77" t="s">
        <v>12</v>
      </c>
      <c r="O4" s="78"/>
    </row>
    <row r="5" spans="3:15" ht="15" thickBot="1" x14ac:dyDescent="0.4">
      <c r="C5" s="48"/>
      <c r="D5" s="49" t="s">
        <v>177</v>
      </c>
      <c r="E5" s="49" t="s">
        <v>178</v>
      </c>
      <c r="F5" s="49" t="s">
        <v>177</v>
      </c>
      <c r="G5" s="49" t="s">
        <v>178</v>
      </c>
      <c r="H5" s="49" t="s">
        <v>177</v>
      </c>
      <c r="I5" s="49" t="s">
        <v>178</v>
      </c>
      <c r="J5" s="49" t="s">
        <v>177</v>
      </c>
      <c r="K5" s="49" t="s">
        <v>178</v>
      </c>
      <c r="L5" s="49" t="s">
        <v>177</v>
      </c>
      <c r="M5" s="49" t="s">
        <v>178</v>
      </c>
      <c r="N5" s="49" t="s">
        <v>177</v>
      </c>
      <c r="O5" s="49" t="s">
        <v>178</v>
      </c>
    </row>
    <row r="6" spans="3:15" ht="19.5" customHeight="1" thickBot="1" x14ac:dyDescent="0.4">
      <c r="C6" s="50" t="s">
        <v>191</v>
      </c>
      <c r="D6">
        <f>31/52*100</f>
        <v>59.615384615384613</v>
      </c>
      <c r="E6">
        <f>18/52*100</f>
        <v>34.615384615384613</v>
      </c>
      <c r="F6">
        <f>(15/52)*100</f>
        <v>28.846153846153843</v>
      </c>
      <c r="G6">
        <f>(23/52)*100</f>
        <v>44.230769230769226</v>
      </c>
      <c r="H6">
        <f>5/52*100</f>
        <v>9.6153846153846168</v>
      </c>
      <c r="I6">
        <f>20/52*100</f>
        <v>38.461538461538467</v>
      </c>
      <c r="J6">
        <f>10/52*100</f>
        <v>19.230769230769234</v>
      </c>
      <c r="K6">
        <f>20/52*100</f>
        <v>38.461538461538467</v>
      </c>
      <c r="L6">
        <f>24/52*100</f>
        <v>46.153846153846153</v>
      </c>
      <c r="M6">
        <f>13/52*100</f>
        <v>25</v>
      </c>
      <c r="N6">
        <f>38/52*100</f>
        <v>73.076923076923066</v>
      </c>
      <c r="O6">
        <f>4/52*100</f>
        <v>7.6923076923076925</v>
      </c>
    </row>
    <row r="7" spans="3:15" ht="21" customHeight="1" thickBot="1" x14ac:dyDescent="0.4">
      <c r="C7" s="50" t="s">
        <v>192</v>
      </c>
      <c r="D7" s="51" t="s">
        <v>181</v>
      </c>
      <c r="E7" s="51" t="s">
        <v>180</v>
      </c>
      <c r="F7" t="s">
        <v>183</v>
      </c>
      <c r="G7" t="s">
        <v>182</v>
      </c>
      <c r="H7" t="s">
        <v>185</v>
      </c>
      <c r="I7" t="s">
        <v>184</v>
      </c>
      <c r="J7" t="s">
        <v>186</v>
      </c>
      <c r="K7" t="s">
        <v>184</v>
      </c>
      <c r="L7" t="s">
        <v>188</v>
      </c>
      <c r="M7" t="s">
        <v>187</v>
      </c>
      <c r="N7" t="s">
        <v>190</v>
      </c>
      <c r="O7" t="s">
        <v>189</v>
      </c>
    </row>
  </sheetData>
  <mergeCells count="9">
    <mergeCell ref="N4:O4"/>
    <mergeCell ref="C1:O1"/>
    <mergeCell ref="D4:E4"/>
    <mergeCell ref="F4:G4"/>
    <mergeCell ref="H4:I4"/>
    <mergeCell ref="J4:K4"/>
    <mergeCell ref="L4:M4"/>
    <mergeCell ref="D3:I3"/>
    <mergeCell ref="J3:O3"/>
  </mergeCells>
  <pageMargins left="0.7" right="0.7" top="0.75" bottom="0.75" header="0.3" footer="0.3"/>
  <ignoredErrors>
    <ignoredError sqref="G6 J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FA12-A7AC-4D11-8114-074A6463E247}">
  <dimension ref="B4:L47"/>
  <sheetViews>
    <sheetView topLeftCell="C1" zoomScale="99" workbookViewId="0">
      <selection activeCell="D4" sqref="D4"/>
    </sheetView>
  </sheetViews>
  <sheetFormatPr defaultRowHeight="18.5" x14ac:dyDescent="0.35"/>
  <cols>
    <col min="3" max="3" width="13.54296875" customWidth="1"/>
    <col min="4" max="4" width="43.81640625" style="53" customWidth="1"/>
    <col min="5" max="5" width="11.6328125" customWidth="1"/>
    <col min="6" max="6" width="11.7265625" customWidth="1"/>
    <col min="8" max="9" width="11.6328125" customWidth="1"/>
    <col min="10" max="10" width="11.7265625" customWidth="1"/>
    <col min="11" max="11" width="11.81640625" customWidth="1"/>
    <col min="12" max="12" width="11.7265625" customWidth="1"/>
  </cols>
  <sheetData>
    <row r="4" spans="2:12" ht="28" customHeight="1" x14ac:dyDescent="0.35">
      <c r="B4" s="54"/>
      <c r="C4" s="54"/>
      <c r="D4" s="61" t="s">
        <v>218</v>
      </c>
      <c r="E4" s="61" t="s">
        <v>193</v>
      </c>
      <c r="F4" s="61" t="s">
        <v>194</v>
      </c>
      <c r="G4" s="55"/>
      <c r="H4" s="62"/>
      <c r="I4" s="61" t="s">
        <v>211</v>
      </c>
      <c r="J4" s="61" t="s">
        <v>213</v>
      </c>
      <c r="K4" s="61" t="s">
        <v>194</v>
      </c>
      <c r="L4" s="61" t="s">
        <v>214</v>
      </c>
    </row>
    <row r="5" spans="2:12" ht="40" customHeight="1" x14ac:dyDescent="0.35">
      <c r="B5" s="57"/>
      <c r="C5" s="58"/>
      <c r="D5" s="59" t="s">
        <v>16</v>
      </c>
      <c r="E5" s="59" t="s">
        <v>195</v>
      </c>
      <c r="F5" s="59"/>
      <c r="G5" s="56"/>
      <c r="H5" s="52"/>
      <c r="I5" s="63" t="s">
        <v>212</v>
      </c>
      <c r="J5" s="63" t="s">
        <v>215</v>
      </c>
      <c r="K5" s="63" t="s">
        <v>217</v>
      </c>
      <c r="L5" s="63" t="s">
        <v>216</v>
      </c>
    </row>
    <row r="6" spans="2:12" ht="40" customHeight="1" x14ac:dyDescent="0.35">
      <c r="D6" s="59" t="s">
        <v>21</v>
      </c>
      <c r="E6" s="59" t="s">
        <v>195</v>
      </c>
      <c r="F6" s="59"/>
      <c r="G6" s="56"/>
      <c r="H6" s="61" t="s">
        <v>191</v>
      </c>
      <c r="I6" s="64">
        <v>1</v>
      </c>
      <c r="J6" s="66">
        <v>0.6744</v>
      </c>
      <c r="K6" s="66">
        <v>0.20930000000000001</v>
      </c>
      <c r="L6" s="66">
        <v>0.1163</v>
      </c>
    </row>
    <row r="7" spans="2:12" ht="40" customHeight="1" x14ac:dyDescent="0.35">
      <c r="D7" s="59" t="s">
        <v>30</v>
      </c>
      <c r="E7" s="59" t="s">
        <v>195</v>
      </c>
      <c r="F7" s="59"/>
      <c r="G7" s="56"/>
    </row>
    <row r="8" spans="2:12" ht="40" customHeight="1" x14ac:dyDescent="0.35">
      <c r="D8" s="59" t="s">
        <v>33</v>
      </c>
      <c r="E8" s="59" t="s">
        <v>195</v>
      </c>
      <c r="F8" s="59"/>
      <c r="G8" s="56"/>
    </row>
    <row r="9" spans="2:12" ht="40" customHeight="1" x14ac:dyDescent="0.35">
      <c r="D9" s="59" t="s">
        <v>36</v>
      </c>
      <c r="E9" s="59"/>
      <c r="F9" s="59" t="s">
        <v>195</v>
      </c>
      <c r="G9" s="56"/>
    </row>
    <row r="10" spans="2:12" ht="40" customHeight="1" x14ac:dyDescent="0.35">
      <c r="D10" s="59" t="s">
        <v>39</v>
      </c>
      <c r="E10" s="59" t="s">
        <v>195</v>
      </c>
      <c r="F10" s="59"/>
      <c r="G10" s="56"/>
    </row>
    <row r="11" spans="2:12" ht="40" customHeight="1" x14ac:dyDescent="0.35">
      <c r="D11" s="59" t="s">
        <v>43</v>
      </c>
      <c r="E11" s="59"/>
      <c r="F11" s="59" t="s">
        <v>195</v>
      </c>
      <c r="G11" s="56"/>
    </row>
    <row r="12" spans="2:12" ht="40" customHeight="1" x14ac:dyDescent="0.35">
      <c r="D12" s="59" t="s">
        <v>46</v>
      </c>
      <c r="E12" s="59" t="s">
        <v>195</v>
      </c>
      <c r="F12" s="59"/>
      <c r="G12" s="56"/>
    </row>
    <row r="13" spans="2:12" ht="40" customHeight="1" x14ac:dyDescent="0.35">
      <c r="D13" s="59" t="s">
        <v>49</v>
      </c>
      <c r="E13" s="59"/>
      <c r="F13" s="59" t="s">
        <v>195</v>
      </c>
      <c r="G13" s="56"/>
    </row>
    <row r="14" spans="2:12" ht="40" customHeight="1" x14ac:dyDescent="0.35">
      <c r="D14" s="59" t="s">
        <v>196</v>
      </c>
      <c r="E14" s="59" t="s">
        <v>195</v>
      </c>
      <c r="F14" s="59"/>
      <c r="G14" s="56"/>
    </row>
    <row r="15" spans="2:12" ht="40" customHeight="1" x14ac:dyDescent="0.35">
      <c r="D15" s="59" t="s">
        <v>58</v>
      </c>
      <c r="E15" s="59" t="s">
        <v>195</v>
      </c>
      <c r="F15" s="59"/>
      <c r="G15" s="56"/>
    </row>
    <row r="16" spans="2:12" ht="40" customHeight="1" x14ac:dyDescent="0.35">
      <c r="D16" s="59" t="s">
        <v>62</v>
      </c>
      <c r="E16" s="59"/>
      <c r="F16" s="59" t="s">
        <v>195</v>
      </c>
      <c r="G16" s="56"/>
    </row>
    <row r="17" spans="4:7" ht="40" customHeight="1" x14ac:dyDescent="0.35">
      <c r="D17" s="59" t="s">
        <v>197</v>
      </c>
      <c r="E17" s="59"/>
      <c r="F17" s="59" t="s">
        <v>195</v>
      </c>
      <c r="G17" s="56"/>
    </row>
    <row r="18" spans="4:7" ht="40" customHeight="1" x14ac:dyDescent="0.35">
      <c r="D18" s="59" t="s">
        <v>198</v>
      </c>
      <c r="E18" s="59" t="s">
        <v>195</v>
      </c>
      <c r="F18" s="59"/>
      <c r="G18" s="56"/>
    </row>
    <row r="19" spans="4:7" ht="40" customHeight="1" x14ac:dyDescent="0.35">
      <c r="D19" s="59" t="s">
        <v>73</v>
      </c>
      <c r="E19" s="59"/>
      <c r="F19" s="59" t="s">
        <v>195</v>
      </c>
      <c r="G19" s="56"/>
    </row>
    <row r="20" spans="4:7" ht="40" customHeight="1" x14ac:dyDescent="0.35">
      <c r="D20" s="59" t="s">
        <v>76</v>
      </c>
      <c r="E20" s="59" t="s">
        <v>195</v>
      </c>
      <c r="F20" s="59"/>
      <c r="G20" s="56"/>
    </row>
    <row r="21" spans="4:7" ht="40" customHeight="1" x14ac:dyDescent="0.35">
      <c r="D21" s="59" t="s">
        <v>79</v>
      </c>
      <c r="E21" s="65" t="s">
        <v>195</v>
      </c>
      <c r="F21" s="65" t="s">
        <v>195</v>
      </c>
      <c r="G21" s="56"/>
    </row>
    <row r="22" spans="4:7" ht="40" customHeight="1" x14ac:dyDescent="0.35">
      <c r="D22" s="59" t="s">
        <v>199</v>
      </c>
      <c r="E22" s="59" t="s">
        <v>195</v>
      </c>
      <c r="F22" s="59"/>
      <c r="G22" s="56"/>
    </row>
    <row r="23" spans="4:7" ht="40" customHeight="1" x14ac:dyDescent="0.35">
      <c r="D23" s="59" t="s">
        <v>85</v>
      </c>
      <c r="E23" s="59" t="s">
        <v>195</v>
      </c>
      <c r="F23" s="59"/>
      <c r="G23" s="56"/>
    </row>
    <row r="24" spans="4:7" ht="40" customHeight="1" x14ac:dyDescent="0.35">
      <c r="D24" s="59" t="s">
        <v>88</v>
      </c>
      <c r="E24" s="59" t="s">
        <v>195</v>
      </c>
      <c r="F24" s="59"/>
      <c r="G24" s="56"/>
    </row>
    <row r="25" spans="4:7" ht="40" customHeight="1" x14ac:dyDescent="0.35">
      <c r="D25" s="59" t="s">
        <v>91</v>
      </c>
      <c r="E25" s="59" t="s">
        <v>195</v>
      </c>
      <c r="F25" s="59"/>
      <c r="G25" s="56"/>
    </row>
    <row r="26" spans="4:7" ht="40" customHeight="1" x14ac:dyDescent="0.35">
      <c r="D26" s="59" t="s">
        <v>200</v>
      </c>
      <c r="E26" s="59"/>
      <c r="F26" s="59" t="s">
        <v>195</v>
      </c>
      <c r="G26" s="56"/>
    </row>
    <row r="27" spans="4:7" ht="40" customHeight="1" x14ac:dyDescent="0.35">
      <c r="D27" s="59" t="s">
        <v>201</v>
      </c>
      <c r="E27" s="59" t="s">
        <v>195</v>
      </c>
      <c r="F27" s="59"/>
      <c r="G27" s="56"/>
    </row>
    <row r="28" spans="4:7" ht="40" customHeight="1" x14ac:dyDescent="0.35">
      <c r="D28" s="59" t="s">
        <v>202</v>
      </c>
      <c r="E28" s="59" t="s">
        <v>195</v>
      </c>
      <c r="F28" s="59"/>
      <c r="G28" s="56"/>
    </row>
    <row r="29" spans="4:7" ht="40" customHeight="1" x14ac:dyDescent="0.35">
      <c r="D29" s="59" t="s">
        <v>104</v>
      </c>
      <c r="E29" s="59" t="s">
        <v>195</v>
      </c>
      <c r="F29" s="59"/>
      <c r="G29" s="56"/>
    </row>
    <row r="30" spans="4:7" ht="40" customHeight="1" x14ac:dyDescent="0.35">
      <c r="D30" s="59" t="s">
        <v>203</v>
      </c>
      <c r="E30" s="59" t="s">
        <v>195</v>
      </c>
      <c r="F30" s="59"/>
      <c r="G30" s="56"/>
    </row>
    <row r="31" spans="4:7" ht="40" customHeight="1" x14ac:dyDescent="0.35">
      <c r="D31" s="59" t="s">
        <v>110</v>
      </c>
      <c r="E31" s="59" t="s">
        <v>195</v>
      </c>
      <c r="F31" s="59"/>
      <c r="G31" s="56"/>
    </row>
    <row r="32" spans="4:7" ht="40" customHeight="1" x14ac:dyDescent="0.35">
      <c r="D32" s="59" t="s">
        <v>204</v>
      </c>
      <c r="E32" s="65" t="s">
        <v>195</v>
      </c>
      <c r="F32" s="65" t="s">
        <v>195</v>
      </c>
      <c r="G32" s="56"/>
    </row>
    <row r="33" spans="4:7" ht="40" customHeight="1" x14ac:dyDescent="0.35">
      <c r="D33" s="59" t="s">
        <v>205</v>
      </c>
      <c r="E33" s="59" t="s">
        <v>195</v>
      </c>
      <c r="F33" s="59"/>
      <c r="G33" s="56"/>
    </row>
    <row r="34" spans="4:7" ht="40" customHeight="1" x14ac:dyDescent="0.35">
      <c r="D34" s="59" t="s">
        <v>125</v>
      </c>
      <c r="E34" s="59"/>
      <c r="F34" s="59" t="s">
        <v>195</v>
      </c>
      <c r="G34" s="56"/>
    </row>
    <row r="35" spans="4:7" ht="40" customHeight="1" x14ac:dyDescent="0.35">
      <c r="D35" s="59" t="s">
        <v>206</v>
      </c>
      <c r="E35" s="59" t="s">
        <v>195</v>
      </c>
      <c r="F35" s="59"/>
      <c r="G35" s="56"/>
    </row>
    <row r="36" spans="4:7" ht="40" customHeight="1" x14ac:dyDescent="0.35">
      <c r="D36" s="59" t="s">
        <v>132</v>
      </c>
      <c r="E36" s="59" t="s">
        <v>195</v>
      </c>
      <c r="F36" s="59"/>
      <c r="G36" s="56"/>
    </row>
    <row r="37" spans="4:7" ht="40" customHeight="1" x14ac:dyDescent="0.35">
      <c r="D37" s="59" t="s">
        <v>136</v>
      </c>
      <c r="E37" s="65" t="s">
        <v>195</v>
      </c>
      <c r="F37" s="65" t="s">
        <v>195</v>
      </c>
      <c r="G37" s="56"/>
    </row>
    <row r="38" spans="4:7" ht="40" customHeight="1" x14ac:dyDescent="0.35">
      <c r="D38" s="59" t="s">
        <v>140</v>
      </c>
      <c r="E38" s="59" t="s">
        <v>195</v>
      </c>
      <c r="F38" s="59"/>
      <c r="G38" s="56"/>
    </row>
    <row r="39" spans="4:7" ht="40" customHeight="1" x14ac:dyDescent="0.35">
      <c r="D39" s="59" t="s">
        <v>143</v>
      </c>
      <c r="E39" s="59" t="s">
        <v>195</v>
      </c>
      <c r="F39" s="59"/>
      <c r="G39" s="56"/>
    </row>
    <row r="40" spans="4:7" ht="40" customHeight="1" x14ac:dyDescent="0.35">
      <c r="D40" s="59" t="s">
        <v>146</v>
      </c>
      <c r="E40" s="59" t="s">
        <v>195</v>
      </c>
      <c r="F40" s="59"/>
      <c r="G40" s="56"/>
    </row>
    <row r="41" spans="4:7" ht="40" customHeight="1" x14ac:dyDescent="0.35">
      <c r="D41" s="59" t="s">
        <v>207</v>
      </c>
      <c r="E41" s="59" t="s">
        <v>195</v>
      </c>
      <c r="F41" s="59"/>
      <c r="G41" s="56"/>
    </row>
    <row r="42" spans="4:7" ht="40" customHeight="1" x14ac:dyDescent="0.35">
      <c r="D42" s="59" t="s">
        <v>151</v>
      </c>
      <c r="E42" s="59" t="s">
        <v>195</v>
      </c>
      <c r="F42" s="59"/>
      <c r="G42" s="56"/>
    </row>
    <row r="43" spans="4:7" ht="40" customHeight="1" x14ac:dyDescent="0.35">
      <c r="D43" s="59" t="s">
        <v>208</v>
      </c>
      <c r="E43" s="59"/>
      <c r="F43" s="59" t="s">
        <v>195</v>
      </c>
      <c r="G43" s="56"/>
    </row>
    <row r="44" spans="4:7" ht="40" customHeight="1" x14ac:dyDescent="0.35">
      <c r="D44" s="59" t="s">
        <v>163</v>
      </c>
      <c r="E44" s="65" t="s">
        <v>195</v>
      </c>
      <c r="F44" s="65" t="s">
        <v>195</v>
      </c>
      <c r="G44" s="56"/>
    </row>
    <row r="45" spans="4:7" ht="40" customHeight="1" x14ac:dyDescent="0.35">
      <c r="D45" s="59" t="s">
        <v>209</v>
      </c>
      <c r="E45" s="65" t="s">
        <v>195</v>
      </c>
      <c r="F45" s="65" t="s">
        <v>195</v>
      </c>
      <c r="G45" s="56"/>
    </row>
    <row r="46" spans="4:7" ht="40" customHeight="1" x14ac:dyDescent="0.35">
      <c r="D46" s="59" t="s">
        <v>210</v>
      </c>
      <c r="E46" s="59" t="s">
        <v>195</v>
      </c>
      <c r="F46" s="59"/>
      <c r="G46" s="56"/>
    </row>
    <row r="47" spans="4:7" ht="40" customHeight="1" x14ac:dyDescent="0.35">
      <c r="D47" s="59" t="s">
        <v>174</v>
      </c>
      <c r="E47" s="59" t="s">
        <v>195</v>
      </c>
      <c r="F47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9BAE-3D94-48B1-BD00-0AAC4E5A10F9}">
  <dimension ref="B4:L68"/>
  <sheetViews>
    <sheetView topLeftCell="A48" zoomScale="48" zoomScaleNormal="37" workbookViewId="0">
      <selection activeCell="G63" sqref="G63"/>
    </sheetView>
  </sheetViews>
  <sheetFormatPr defaultRowHeight="18.5" x14ac:dyDescent="0.35"/>
  <cols>
    <col min="3" max="3" width="13.54296875" customWidth="1"/>
    <col min="4" max="4" width="24.1796875" style="53" customWidth="1"/>
    <col min="5" max="5" width="44.08984375" customWidth="1"/>
    <col min="6" max="6" width="73.81640625" customWidth="1"/>
    <col min="8" max="9" width="11.6328125" customWidth="1"/>
    <col min="10" max="10" width="11.7265625" customWidth="1"/>
    <col min="11" max="11" width="11.81640625" customWidth="1"/>
    <col min="12" max="12" width="11.7265625" customWidth="1"/>
  </cols>
  <sheetData>
    <row r="4" spans="2:12" ht="28" customHeight="1" x14ac:dyDescent="0.35">
      <c r="B4" s="54"/>
      <c r="C4" s="54"/>
      <c r="D4" s="72" t="s">
        <v>219</v>
      </c>
      <c r="E4" s="72" t="s">
        <v>221</v>
      </c>
      <c r="F4" s="72" t="s">
        <v>220</v>
      </c>
      <c r="G4" s="55"/>
      <c r="H4" s="62"/>
      <c r="I4" s="62"/>
      <c r="J4" s="62"/>
      <c r="K4" s="62"/>
      <c r="L4" s="62"/>
    </row>
    <row r="5" spans="2:12" ht="40" customHeight="1" x14ac:dyDescent="0.45">
      <c r="B5" s="57"/>
      <c r="C5" s="58"/>
      <c r="D5" s="91" t="s">
        <v>232</v>
      </c>
      <c r="E5" s="88" t="s">
        <v>252</v>
      </c>
      <c r="F5" s="71" t="s">
        <v>114</v>
      </c>
      <c r="G5" s="56"/>
      <c r="H5" s="67"/>
      <c r="I5" s="67"/>
      <c r="J5" s="67"/>
      <c r="K5" s="67"/>
      <c r="L5" s="67"/>
    </row>
    <row r="6" spans="2:12" ht="40" customHeight="1" x14ac:dyDescent="0.45">
      <c r="D6" s="92"/>
      <c r="E6" s="89"/>
      <c r="F6" s="71" t="s">
        <v>222</v>
      </c>
      <c r="G6" s="56"/>
      <c r="H6" s="62"/>
      <c r="I6" s="68"/>
      <c r="J6" s="69"/>
      <c r="K6" s="69"/>
      <c r="L6" s="69"/>
    </row>
    <row r="7" spans="2:12" ht="40" customHeight="1" x14ac:dyDescent="0.45">
      <c r="D7" s="92"/>
      <c r="E7" s="89"/>
      <c r="F7" s="71" t="s">
        <v>223</v>
      </c>
      <c r="G7" s="56"/>
    </row>
    <row r="8" spans="2:12" ht="40" customHeight="1" x14ac:dyDescent="0.45">
      <c r="D8" s="92"/>
      <c r="E8" s="89"/>
      <c r="F8" s="71" t="s">
        <v>224</v>
      </c>
      <c r="G8" s="56"/>
    </row>
    <row r="9" spans="2:12" ht="40" customHeight="1" x14ac:dyDescent="0.45">
      <c r="D9" s="92"/>
      <c r="E9" s="89"/>
      <c r="F9" s="71" t="s">
        <v>225</v>
      </c>
      <c r="G9" s="56"/>
    </row>
    <row r="10" spans="2:12" ht="40" customHeight="1" x14ac:dyDescent="0.45">
      <c r="D10" s="92"/>
      <c r="E10" s="89"/>
      <c r="F10" s="71" t="s">
        <v>226</v>
      </c>
      <c r="G10" s="56"/>
    </row>
    <row r="11" spans="2:12" ht="40" customHeight="1" x14ac:dyDescent="0.45">
      <c r="D11" s="92"/>
      <c r="E11" s="89"/>
      <c r="F11" s="71" t="s">
        <v>227</v>
      </c>
      <c r="G11" s="56"/>
    </row>
    <row r="12" spans="2:12" ht="40" customHeight="1" x14ac:dyDescent="0.45">
      <c r="D12" s="92"/>
      <c r="E12" s="89"/>
      <c r="F12" s="71" t="s">
        <v>228</v>
      </c>
      <c r="G12" s="56"/>
    </row>
    <row r="13" spans="2:12" ht="40" customHeight="1" x14ac:dyDescent="0.45">
      <c r="D13" s="92"/>
      <c r="E13" s="89"/>
      <c r="F13" s="71" t="s">
        <v>229</v>
      </c>
      <c r="G13" s="56"/>
    </row>
    <row r="14" spans="2:12" ht="40" customHeight="1" x14ac:dyDescent="0.45">
      <c r="D14" s="92"/>
      <c r="E14" s="89"/>
      <c r="F14" s="71" t="s">
        <v>230</v>
      </c>
      <c r="G14" s="56"/>
    </row>
    <row r="15" spans="2:12" ht="40" customHeight="1" x14ac:dyDescent="0.45">
      <c r="D15" s="93"/>
      <c r="E15" s="90"/>
      <c r="F15" s="71" t="s">
        <v>231</v>
      </c>
      <c r="G15" s="56"/>
    </row>
    <row r="16" spans="2:12" ht="40" customHeight="1" x14ac:dyDescent="0.45">
      <c r="D16" s="97" t="s">
        <v>253</v>
      </c>
      <c r="E16" s="94" t="s">
        <v>264</v>
      </c>
      <c r="F16" s="71" t="s">
        <v>233</v>
      </c>
      <c r="G16" s="56"/>
    </row>
    <row r="17" spans="4:7" ht="40" customHeight="1" x14ac:dyDescent="0.45">
      <c r="D17" s="98"/>
      <c r="E17" s="95"/>
      <c r="F17" s="71" t="s">
        <v>234</v>
      </c>
      <c r="G17" s="56"/>
    </row>
    <row r="18" spans="4:7" ht="40" customHeight="1" x14ac:dyDescent="0.45">
      <c r="D18" s="98"/>
      <c r="E18" s="95"/>
      <c r="F18" s="71" t="s">
        <v>235</v>
      </c>
      <c r="G18" s="56"/>
    </row>
    <row r="19" spans="4:7" ht="40" customHeight="1" x14ac:dyDescent="0.45">
      <c r="D19" s="98"/>
      <c r="E19" s="95"/>
      <c r="F19" s="71" t="s">
        <v>236</v>
      </c>
      <c r="G19" s="56"/>
    </row>
    <row r="20" spans="4:7" ht="40" customHeight="1" x14ac:dyDescent="0.45">
      <c r="D20" s="98"/>
      <c r="E20" s="95"/>
      <c r="F20" s="71" t="s">
        <v>237</v>
      </c>
      <c r="G20" s="56"/>
    </row>
    <row r="21" spans="4:7" ht="40" customHeight="1" x14ac:dyDescent="0.45">
      <c r="D21" s="98"/>
      <c r="E21" s="95"/>
      <c r="F21" s="71" t="s">
        <v>238</v>
      </c>
      <c r="G21" s="56"/>
    </row>
    <row r="22" spans="4:7" ht="40" customHeight="1" x14ac:dyDescent="0.45">
      <c r="D22" s="98"/>
      <c r="E22" s="95"/>
      <c r="F22" s="71" t="s">
        <v>239</v>
      </c>
      <c r="G22" s="56"/>
    </row>
    <row r="23" spans="4:7" ht="40" customHeight="1" x14ac:dyDescent="0.45">
      <c r="D23" s="98"/>
      <c r="E23" s="95"/>
      <c r="F23" s="71" t="s">
        <v>240</v>
      </c>
      <c r="G23" s="56"/>
    </row>
    <row r="24" spans="4:7" ht="40" customHeight="1" x14ac:dyDescent="0.45">
      <c r="D24" s="98"/>
      <c r="E24" s="95"/>
      <c r="F24" s="71" t="s">
        <v>241</v>
      </c>
      <c r="G24" s="56"/>
    </row>
    <row r="25" spans="4:7" ht="40" customHeight="1" x14ac:dyDescent="0.45">
      <c r="D25" s="98"/>
      <c r="E25" s="95"/>
      <c r="F25" s="71" t="s">
        <v>242</v>
      </c>
      <c r="G25" s="56"/>
    </row>
    <row r="26" spans="4:7" ht="40" customHeight="1" x14ac:dyDescent="0.45">
      <c r="D26" s="98"/>
      <c r="E26" s="95"/>
      <c r="F26" s="71" t="s">
        <v>7</v>
      </c>
      <c r="G26" s="56"/>
    </row>
    <row r="27" spans="4:7" ht="40" customHeight="1" x14ac:dyDescent="0.45">
      <c r="D27" s="98"/>
      <c r="E27" s="95"/>
      <c r="F27" s="71" t="s">
        <v>243</v>
      </c>
      <c r="G27" s="56"/>
    </row>
    <row r="28" spans="4:7" ht="40" customHeight="1" x14ac:dyDescent="0.45">
      <c r="D28" s="98"/>
      <c r="E28" s="95"/>
      <c r="F28" s="71" t="s">
        <v>244</v>
      </c>
      <c r="G28" s="56"/>
    </row>
    <row r="29" spans="4:7" ht="40" customHeight="1" x14ac:dyDescent="0.45">
      <c r="D29" s="98"/>
      <c r="E29" s="95"/>
      <c r="F29" s="71" t="s">
        <v>245</v>
      </c>
      <c r="G29" s="56"/>
    </row>
    <row r="30" spans="4:7" ht="40" customHeight="1" x14ac:dyDescent="0.45">
      <c r="D30" s="98"/>
      <c r="E30" s="95"/>
      <c r="F30" s="71" t="s">
        <v>120</v>
      </c>
      <c r="G30" s="56"/>
    </row>
    <row r="31" spans="4:7" ht="40" customHeight="1" x14ac:dyDescent="0.45">
      <c r="D31" s="98"/>
      <c r="E31" s="95"/>
      <c r="F31" s="71" t="s">
        <v>144</v>
      </c>
      <c r="G31" s="56"/>
    </row>
    <row r="32" spans="4:7" ht="40" customHeight="1" x14ac:dyDescent="0.45">
      <c r="D32" s="98"/>
      <c r="E32" s="95"/>
      <c r="F32" s="71" t="s">
        <v>246</v>
      </c>
      <c r="G32" s="56"/>
    </row>
    <row r="33" spans="4:7" ht="40" customHeight="1" x14ac:dyDescent="0.45">
      <c r="D33" s="98"/>
      <c r="E33" s="95"/>
      <c r="F33" s="71" t="s">
        <v>247</v>
      </c>
      <c r="G33" s="56"/>
    </row>
    <row r="34" spans="4:7" ht="40" customHeight="1" x14ac:dyDescent="0.45">
      <c r="D34" s="98"/>
      <c r="E34" s="95"/>
      <c r="F34" s="71" t="s">
        <v>137</v>
      </c>
      <c r="G34" s="56"/>
    </row>
    <row r="35" spans="4:7" ht="40" customHeight="1" x14ac:dyDescent="0.45">
      <c r="D35" s="98"/>
      <c r="E35" s="95"/>
      <c r="F35" s="71" t="s">
        <v>248</v>
      </c>
      <c r="G35" s="56"/>
    </row>
    <row r="36" spans="4:7" ht="40" customHeight="1" x14ac:dyDescent="0.45">
      <c r="D36" s="98"/>
      <c r="E36" s="95"/>
      <c r="F36" s="71" t="s">
        <v>249</v>
      </c>
      <c r="G36" s="56"/>
    </row>
    <row r="37" spans="4:7" ht="40" customHeight="1" x14ac:dyDescent="0.45">
      <c r="D37" s="98"/>
      <c r="E37" s="95"/>
      <c r="F37" s="71" t="s">
        <v>250</v>
      </c>
      <c r="G37" s="56"/>
    </row>
    <row r="38" spans="4:7" ht="40" customHeight="1" x14ac:dyDescent="0.45">
      <c r="D38" s="98"/>
      <c r="E38" s="95"/>
      <c r="F38" s="71" t="s">
        <v>137</v>
      </c>
      <c r="G38" s="56"/>
    </row>
    <row r="39" spans="4:7" ht="40" customHeight="1" x14ac:dyDescent="0.45">
      <c r="D39" s="99"/>
      <c r="E39" s="96"/>
      <c r="F39" s="71" t="s">
        <v>251</v>
      </c>
      <c r="G39" s="56"/>
    </row>
    <row r="40" spans="4:7" ht="40" customHeight="1" x14ac:dyDescent="0.35">
      <c r="D40" s="102" t="s">
        <v>265</v>
      </c>
      <c r="E40" s="100" t="s">
        <v>263</v>
      </c>
      <c r="F40" s="70" t="s">
        <v>254</v>
      </c>
      <c r="G40" s="56"/>
    </row>
    <row r="41" spans="4:7" ht="40" customHeight="1" x14ac:dyDescent="0.35">
      <c r="D41" s="103"/>
      <c r="E41" s="101"/>
      <c r="F41" s="70" t="s">
        <v>255</v>
      </c>
      <c r="G41" s="56"/>
    </row>
    <row r="42" spans="4:7" ht="40" customHeight="1" x14ac:dyDescent="0.35">
      <c r="D42" s="103"/>
      <c r="E42" s="101"/>
      <c r="F42" s="70" t="s">
        <v>256</v>
      </c>
      <c r="G42" s="56"/>
    </row>
    <row r="43" spans="4:7" ht="40" customHeight="1" x14ac:dyDescent="0.35">
      <c r="D43" s="103"/>
      <c r="E43" s="101"/>
      <c r="F43" s="70" t="s">
        <v>257</v>
      </c>
      <c r="G43" s="56"/>
    </row>
    <row r="44" spans="4:7" ht="40" customHeight="1" x14ac:dyDescent="0.35">
      <c r="D44" s="103"/>
      <c r="E44" s="101"/>
      <c r="F44" s="70" t="s">
        <v>247</v>
      </c>
      <c r="G44" s="56"/>
    </row>
    <row r="45" spans="4:7" ht="40" customHeight="1" x14ac:dyDescent="0.35">
      <c r="D45" s="103"/>
      <c r="E45" s="101"/>
      <c r="F45" s="70" t="s">
        <v>247</v>
      </c>
      <c r="G45" s="56"/>
    </row>
    <row r="46" spans="4:7" ht="40" customHeight="1" x14ac:dyDescent="0.35">
      <c r="D46" s="103"/>
      <c r="E46" s="101"/>
      <c r="F46" s="70" t="s">
        <v>258</v>
      </c>
      <c r="G46" s="56"/>
    </row>
    <row r="47" spans="4:7" ht="40" customHeight="1" x14ac:dyDescent="0.35">
      <c r="D47" s="103"/>
      <c r="E47" s="101"/>
      <c r="F47" s="70" t="s">
        <v>259</v>
      </c>
    </row>
    <row r="48" spans="4:7" ht="18.5" customHeight="1" x14ac:dyDescent="0.35">
      <c r="D48" s="103"/>
      <c r="E48" s="101"/>
      <c r="F48" s="70" t="s">
        <v>260</v>
      </c>
    </row>
    <row r="49" spans="4:6" ht="18.5" customHeight="1" x14ac:dyDescent="0.35">
      <c r="D49" s="103"/>
      <c r="E49" s="101"/>
      <c r="F49" s="70" t="s">
        <v>261</v>
      </c>
    </row>
    <row r="50" spans="4:6" ht="18.5" customHeight="1" x14ac:dyDescent="0.35">
      <c r="D50" s="103"/>
      <c r="E50" s="101"/>
      <c r="F50" s="70" t="s">
        <v>262</v>
      </c>
    </row>
    <row r="51" spans="4:6" ht="18.5" customHeight="1" x14ac:dyDescent="0.35">
      <c r="D51" s="103"/>
      <c r="E51" s="101"/>
      <c r="F51" s="70" t="s">
        <v>120</v>
      </c>
    </row>
    <row r="52" spans="4:6" ht="18.5" customHeight="1" x14ac:dyDescent="0.35">
      <c r="D52" s="103"/>
      <c r="E52" s="101"/>
      <c r="F52" s="73" t="s">
        <v>144</v>
      </c>
    </row>
    <row r="53" spans="4:6" ht="18.5" customHeight="1" x14ac:dyDescent="0.35">
      <c r="D53" s="85" t="s">
        <v>269</v>
      </c>
      <c r="E53" s="84" t="s">
        <v>282</v>
      </c>
      <c r="F53" s="70" t="s">
        <v>266</v>
      </c>
    </row>
    <row r="54" spans="4:6" ht="18.5" customHeight="1" x14ac:dyDescent="0.35">
      <c r="D54" s="85"/>
      <c r="E54" s="84"/>
      <c r="F54" s="70" t="s">
        <v>267</v>
      </c>
    </row>
    <row r="55" spans="4:6" ht="18.5" customHeight="1" x14ac:dyDescent="0.35">
      <c r="D55" s="85"/>
      <c r="E55" s="84"/>
      <c r="F55" s="70" t="s">
        <v>268</v>
      </c>
    </row>
    <row r="56" spans="4:6" ht="18.5" customHeight="1" x14ac:dyDescent="0.35">
      <c r="D56" s="86" t="s">
        <v>280</v>
      </c>
      <c r="E56" s="87" t="s">
        <v>281</v>
      </c>
      <c r="F56" s="70" t="s">
        <v>270</v>
      </c>
    </row>
    <row r="57" spans="4:6" ht="18.5" customHeight="1" x14ac:dyDescent="0.35">
      <c r="D57" s="86"/>
      <c r="E57" s="87"/>
      <c r="F57" s="70" t="s">
        <v>137</v>
      </c>
    </row>
    <row r="58" spans="4:6" ht="18.5" customHeight="1" x14ac:dyDescent="0.35">
      <c r="D58" s="86"/>
      <c r="E58" s="87"/>
      <c r="F58" s="70" t="s">
        <v>271</v>
      </c>
    </row>
    <row r="59" spans="4:6" ht="18.5" customHeight="1" x14ac:dyDescent="0.35">
      <c r="D59" s="86"/>
      <c r="E59" s="87"/>
      <c r="F59" s="70" t="s">
        <v>272</v>
      </c>
    </row>
    <row r="60" spans="4:6" ht="18.5" customHeight="1" x14ac:dyDescent="0.35">
      <c r="D60" s="86"/>
      <c r="E60" s="87"/>
      <c r="F60" s="70" t="s">
        <v>273</v>
      </c>
    </row>
    <row r="61" spans="4:6" ht="18.5" customHeight="1" x14ac:dyDescent="0.35">
      <c r="D61" s="86"/>
      <c r="E61" s="87"/>
      <c r="F61" s="70" t="s">
        <v>274</v>
      </c>
    </row>
    <row r="62" spans="4:6" ht="18.5" customHeight="1" x14ac:dyDescent="0.35">
      <c r="D62" s="86"/>
      <c r="E62" s="87"/>
      <c r="F62" s="70" t="s">
        <v>275</v>
      </c>
    </row>
    <row r="63" spans="4:6" ht="18.5" customHeight="1" x14ac:dyDescent="0.35">
      <c r="D63" s="86"/>
      <c r="E63" s="87"/>
      <c r="F63" s="70" t="s">
        <v>8</v>
      </c>
    </row>
    <row r="64" spans="4:6" ht="18.5" customHeight="1" x14ac:dyDescent="0.35">
      <c r="D64" s="86"/>
      <c r="E64" s="87"/>
      <c r="F64" s="70" t="s">
        <v>276</v>
      </c>
    </row>
    <row r="65" spans="4:6" ht="18.5" customHeight="1" x14ac:dyDescent="0.35">
      <c r="D65" s="86"/>
      <c r="E65" s="87"/>
      <c r="F65" s="70" t="s">
        <v>277</v>
      </c>
    </row>
    <row r="66" spans="4:6" ht="18.5" customHeight="1" x14ac:dyDescent="0.35">
      <c r="D66" s="86"/>
      <c r="E66" s="87"/>
      <c r="F66" s="70" t="s">
        <v>278</v>
      </c>
    </row>
    <row r="67" spans="4:6" ht="18.5" customHeight="1" x14ac:dyDescent="0.35">
      <c r="D67" s="86"/>
      <c r="E67" s="87"/>
      <c r="F67" s="70" t="s">
        <v>279</v>
      </c>
    </row>
    <row r="68" spans="4:6" ht="18.5" customHeight="1" x14ac:dyDescent="0.35">
      <c r="D68" s="86"/>
      <c r="E68" s="87"/>
      <c r="F68" s="70" t="s">
        <v>126</v>
      </c>
    </row>
  </sheetData>
  <mergeCells count="10">
    <mergeCell ref="E53:E55"/>
    <mergeCell ref="D53:D55"/>
    <mergeCell ref="D56:D68"/>
    <mergeCell ref="E56:E68"/>
    <mergeCell ref="E5:E15"/>
    <mergeCell ref="D5:D15"/>
    <mergeCell ref="E16:E39"/>
    <mergeCell ref="D16:D39"/>
    <mergeCell ref="E40:E52"/>
    <mergeCell ref="D40:D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Extracting data</vt:lpstr>
      <vt:lpstr>R Properties&amp;capabilities</vt:lpstr>
      <vt:lpstr>Methodologies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Smati</dc:creator>
  <cp:lastModifiedBy>Meriem Smati</cp:lastModifiedBy>
  <dcterms:created xsi:type="dcterms:W3CDTF">2015-06-05T18:17:20Z</dcterms:created>
  <dcterms:modified xsi:type="dcterms:W3CDTF">2024-12-06T23:34:24Z</dcterms:modified>
</cp:coreProperties>
</file>