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80" yWindow="-160" windowWidth="25340" windowHeight="14600" tabRatio="500" activeTab="1"/>
  </bookViews>
  <sheets>
    <sheet name="Sheet1" sheetId="1" r:id="rId1"/>
    <sheet name="Sheet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4" i="2"/>
  <c r="D34"/>
  <c r="B34"/>
  <c r="D33"/>
  <c r="E32"/>
  <c r="D32"/>
  <c r="C32"/>
  <c r="B32"/>
  <c r="E5"/>
  <c r="F19"/>
  <c r="F5"/>
  <c r="F2"/>
  <c r="F16"/>
  <c r="F13"/>
  <c r="F8"/>
  <c r="F15"/>
  <c r="F12"/>
  <c r="F10"/>
  <c r="F11"/>
  <c r="F7"/>
  <c r="F14"/>
  <c r="F6"/>
  <c r="F3"/>
  <c r="F17"/>
  <c r="F18"/>
  <c r="F4"/>
</calcChain>
</file>

<file path=xl/sharedStrings.xml><?xml version="1.0" encoding="utf-8"?>
<sst xmlns="http://schemas.openxmlformats.org/spreadsheetml/2006/main" count="280" uniqueCount="127">
  <si>
    <t xml:space="preserve">Each kWh </t>
  </si>
  <si>
    <t xml:space="preserve">* </t>
  </si>
  <si>
    <t xml:space="preserve">Residential Heating Service </t>
  </si>
  <si>
    <t xml:space="preserve">Summer: (June - September) </t>
  </si>
  <si>
    <t xml:space="preserve">1st 600 kWh </t>
  </si>
  <si>
    <t xml:space="preserve">over 600 kWh </t>
  </si>
  <si>
    <t xml:space="preserve">Penelec </t>
  </si>
  <si>
    <t xml:space="preserve">Penn Power </t>
  </si>
  <si>
    <t xml:space="preserve">  Rate RS without Demand Meter </t>
  </si>
  <si>
    <t>800-720-3600</t>
  </si>
  <si>
    <t xml:space="preserve">Prices in Cents per kWh </t>
  </si>
  <si>
    <t xml:space="preserve">  (5kW) </t>
  </si>
  <si>
    <t xml:space="preserve">(8kW) </t>
  </si>
  <si>
    <t xml:space="preserve">(11kW) </t>
  </si>
  <si>
    <t xml:space="preserve">1st 125 kWh per kW </t>
  </si>
  <si>
    <t xml:space="preserve">Over 125 kWh per kW </t>
  </si>
  <si>
    <t xml:space="preserve">Allegheny Power  </t>
  </si>
  <si>
    <t xml:space="preserve">Rate RS  </t>
  </si>
  <si>
    <t>Regular Residential Service</t>
  </si>
  <si>
    <t>800-255-3443</t>
  </si>
  <si>
    <t>www.alleghenypower.com</t>
  </si>
  <si>
    <t xml:space="preserve">Prices in cents per kWh </t>
  </si>
  <si>
    <t xml:space="preserve">500 kWh </t>
  </si>
  <si>
    <t xml:space="preserve">1000 kWh </t>
  </si>
  <si>
    <t xml:space="preserve">2000 kWh </t>
  </si>
  <si>
    <t xml:space="preserve">Price to Compare for 2009: </t>
  </si>
  <si>
    <t xml:space="preserve">Duquesne Light </t>
  </si>
  <si>
    <t xml:space="preserve">Rate RS </t>
  </si>
  <si>
    <t xml:space="preserve">Regular Residential Service </t>
  </si>
  <si>
    <t>888-393-7100</t>
  </si>
  <si>
    <t xml:space="preserve">www.duquesnelight.com </t>
  </si>
  <si>
    <t>Monthly Generation &amp; Transmission Bill If You Use:</t>
  </si>
  <si>
    <t xml:space="preserve">1000kWh </t>
  </si>
  <si>
    <t xml:space="preserve">2000kWh </t>
  </si>
  <si>
    <t xml:space="preserve">Rate RH </t>
  </si>
  <si>
    <t>1000kWh -2010</t>
    <phoneticPr fontId="4" type="noConversion"/>
  </si>
  <si>
    <t>PPL</t>
    <phoneticPr fontId="4" type="noConversion"/>
  </si>
  <si>
    <t>kwh</t>
    <phoneticPr fontId="4" type="noConversion"/>
  </si>
  <si>
    <t>R</t>
    <phoneticPr fontId="4" type="noConversion"/>
  </si>
  <si>
    <t>RH</t>
    <phoneticPr fontId="4" type="noConversion"/>
  </si>
  <si>
    <t xml:space="preserve">Rate RS with Demand Meter </t>
    <phoneticPr fontId="4" type="noConversion"/>
  </si>
  <si>
    <t>Rate</t>
    <phoneticPr fontId="4" type="noConversion"/>
  </si>
  <si>
    <t xml:space="preserve">1kWh </t>
    <phoneticPr fontId="4" type="noConversion"/>
  </si>
  <si>
    <t xml:space="preserve">1000kWh </t>
    <phoneticPr fontId="4" type="noConversion"/>
  </si>
  <si>
    <t>RS</t>
    <phoneticPr fontId="4" type="noConversion"/>
  </si>
  <si>
    <t>Season</t>
    <phoneticPr fontId="4" type="noConversion"/>
  </si>
  <si>
    <t>SC1</t>
    <phoneticPr fontId="4" type="noConversion"/>
  </si>
  <si>
    <t>RS</t>
    <phoneticPr fontId="4" type="noConversion"/>
  </si>
  <si>
    <t>RH</t>
    <phoneticPr fontId="4" type="noConversion"/>
  </si>
  <si>
    <t xml:space="preserve">RS </t>
    <phoneticPr fontId="4" type="noConversion"/>
  </si>
  <si>
    <t xml:space="preserve">RA </t>
    <phoneticPr fontId="4" type="noConversion"/>
  </si>
  <si>
    <t xml:space="preserve">RS Demand Meter </t>
    <phoneticPr fontId="4" type="noConversion"/>
  </si>
  <si>
    <t>R</t>
    <phoneticPr fontId="4" type="noConversion"/>
  </si>
  <si>
    <t>RH</t>
    <phoneticPr fontId="4" type="noConversion"/>
  </si>
  <si>
    <t xml:space="preserve">UGI </t>
  </si>
  <si>
    <t xml:space="preserve">Residential Service </t>
  </si>
  <si>
    <t>888-285-2133</t>
  </si>
  <si>
    <t xml:space="preserve">next 500 kWh </t>
  </si>
  <si>
    <t xml:space="preserve">over 1000 kWh </t>
  </si>
  <si>
    <t>Office of Consumer Advocate</t>
  </si>
  <si>
    <t xml:space="preserve">6¢ </t>
    <phoneticPr fontId="4" type="noConversion"/>
  </si>
  <si>
    <t xml:space="preserve">8.53¢ </t>
    <phoneticPr fontId="4" type="noConversion"/>
  </si>
  <si>
    <t xml:space="preserve">7.31¢ </t>
    <phoneticPr fontId="4" type="noConversion"/>
  </si>
  <si>
    <t xml:space="preserve">7.83¢ </t>
    <phoneticPr fontId="4" type="noConversion"/>
  </si>
  <si>
    <t xml:space="preserve">6.62¢ </t>
    <phoneticPr fontId="4" type="noConversion"/>
  </si>
  <si>
    <t xml:space="preserve">8.12¢ </t>
    <phoneticPr fontId="4" type="noConversion"/>
  </si>
  <si>
    <t xml:space="preserve">8.51¢ </t>
    <phoneticPr fontId="4" type="noConversion"/>
  </si>
  <si>
    <t xml:space="preserve">8.51¢ </t>
    <phoneticPr fontId="4" type="noConversion"/>
  </si>
  <si>
    <t xml:space="preserve">7.03¢ </t>
    <phoneticPr fontId="4" type="noConversion"/>
  </si>
  <si>
    <t xml:space="preserve">7.49¢ </t>
    <phoneticPr fontId="4" type="noConversion"/>
  </si>
  <si>
    <t xml:space="preserve">7.29¢ </t>
    <phoneticPr fontId="4" type="noConversion"/>
  </si>
  <si>
    <t xml:space="preserve">7.15¢ </t>
    <phoneticPr fontId="4" type="noConversion"/>
  </si>
  <si>
    <t xml:space="preserve">8.03¢ </t>
    <phoneticPr fontId="4" type="noConversion"/>
  </si>
  <si>
    <t xml:space="preserve">7.15¢ </t>
    <phoneticPr fontId="4" type="noConversion"/>
  </si>
  <si>
    <t xml:space="preserve">5.88¢ </t>
    <phoneticPr fontId="4" type="noConversion"/>
  </si>
  <si>
    <t xml:space="preserve">7.41¢ </t>
    <phoneticPr fontId="4" type="noConversion"/>
  </si>
  <si>
    <t xml:space="preserve">8.32¢ </t>
    <phoneticPr fontId="4" type="noConversion"/>
  </si>
  <si>
    <t xml:space="preserve">8.2¢ </t>
    <phoneticPr fontId="4" type="noConversion"/>
  </si>
  <si>
    <t xml:space="preserve">4.12¢ </t>
    <phoneticPr fontId="4" type="noConversion"/>
  </si>
  <si>
    <t xml:space="preserve">5.38¢ </t>
    <phoneticPr fontId="4" type="noConversion"/>
  </si>
  <si>
    <t xml:space="preserve">10.04¢ </t>
    <phoneticPr fontId="4" type="noConversion"/>
  </si>
  <si>
    <t xml:space="preserve">Price to Compare for 11/2009: </t>
    <phoneticPr fontId="4" type="noConversion"/>
  </si>
  <si>
    <t xml:space="preserve">1500 kWh </t>
    <phoneticPr fontId="4" type="noConversion"/>
  </si>
  <si>
    <t xml:space="preserve">2500kWh </t>
    <phoneticPr fontId="4" type="noConversion"/>
  </si>
  <si>
    <t xml:space="preserve">5.56¢ </t>
    <phoneticPr fontId="4" type="noConversion"/>
  </si>
  <si>
    <t xml:space="preserve">Residential Heating Service  </t>
    <phoneticPr fontId="4" type="noConversion"/>
  </si>
  <si>
    <t xml:space="preserve">     Rate RH     </t>
  </si>
  <si>
    <t xml:space="preserve">1500kWh </t>
    <phoneticPr fontId="4" type="noConversion"/>
  </si>
  <si>
    <t xml:space="preserve">9.86¢ </t>
    <phoneticPr fontId="4" type="noConversion"/>
  </si>
  <si>
    <t xml:space="preserve">5.56¢ </t>
    <phoneticPr fontId="4" type="noConversion"/>
  </si>
  <si>
    <t>Regular Residential Service</t>
    <phoneticPr fontId="4" type="noConversion"/>
  </si>
  <si>
    <t xml:space="preserve">5.28¢ </t>
    <phoneticPr fontId="4" type="noConversion"/>
  </si>
  <si>
    <t xml:space="preserve">6.72¢ </t>
    <phoneticPr fontId="4" type="noConversion"/>
  </si>
  <si>
    <t xml:space="preserve">6¢ </t>
    <phoneticPr fontId="4" type="noConversion"/>
  </si>
  <si>
    <t xml:space="preserve">5.57¢ </t>
    <phoneticPr fontId="4" type="noConversion"/>
  </si>
  <si>
    <t xml:space="preserve">5.95¢ </t>
    <phoneticPr fontId="4" type="noConversion"/>
  </si>
  <si>
    <t xml:space="preserve">www.ugi.com/electric/home.htm </t>
    <phoneticPr fontId="4" type="noConversion"/>
  </si>
  <si>
    <t xml:space="preserve">8.95¢ </t>
    <phoneticPr fontId="4" type="noConversion"/>
  </si>
  <si>
    <t xml:space="preserve">11.32¢ </t>
    <phoneticPr fontId="4" type="noConversion"/>
  </si>
  <si>
    <t xml:space="preserve">10.57¢ </t>
    <phoneticPr fontId="4" type="noConversion"/>
  </si>
  <si>
    <t xml:space="preserve">Pike County Light &amp; Power </t>
  </si>
  <si>
    <t xml:space="preserve">    SC 1 </t>
  </si>
  <si>
    <t>877-434-4100</t>
  </si>
  <si>
    <t xml:space="preserve">www.oru.com </t>
  </si>
  <si>
    <t xml:space="preserve">PPL Electric Utilities </t>
  </si>
  <si>
    <t>888-668-4775</t>
  </si>
  <si>
    <t xml:space="preserve">www3.pplweb.com/choice/ </t>
  </si>
  <si>
    <t xml:space="preserve">1st 200 kWh </t>
  </si>
  <si>
    <t xml:space="preserve">next 600 kWh </t>
  </si>
  <si>
    <t xml:space="preserve">over 800 kWh </t>
  </si>
  <si>
    <t>Residential Heating Service</t>
  </si>
  <si>
    <t xml:space="preserve">Summer (May-October) </t>
  </si>
  <si>
    <t xml:space="preserve">Winter (November - April) </t>
  </si>
  <si>
    <t xml:space="preserve">1st 500 kWh </t>
  </si>
  <si>
    <t xml:space="preserve">over 500 kWh </t>
  </si>
  <si>
    <t xml:space="preserve">Rate RA </t>
  </si>
  <si>
    <t xml:space="preserve">Residential Add On Heat Pump </t>
  </si>
  <si>
    <t xml:space="preserve">Met Ed </t>
  </si>
  <si>
    <t>888-478-2300</t>
  </si>
  <si>
    <t xml:space="preserve">www.firstenergycorp.com </t>
  </si>
  <si>
    <t xml:space="preserve">PECO Energy </t>
  </si>
  <si>
    <t xml:space="preserve">Rate R </t>
  </si>
  <si>
    <t>800-494-4000</t>
  </si>
  <si>
    <t xml:space="preserve">www.peco.com </t>
  </si>
  <si>
    <t xml:space="preserve">Summer:  (June - September) </t>
  </si>
  <si>
    <t xml:space="preserve">First 500 kWh </t>
  </si>
  <si>
    <t xml:space="preserve">Winter: (October - May) </t>
  </si>
</sst>
</file>

<file path=xl/styles.xml><?xml version="1.0" encoding="utf-8"?>
<styleSheet xmlns="http://schemas.openxmlformats.org/spreadsheetml/2006/main">
  <numFmts count="9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_);[Red]\(&quot;$&quot;#,##0.0000\)"/>
    <numFmt numFmtId="168" formatCode="_(&quot;$&quot;* #,##0.00_);_(&quot;$&quot;* \(#,##0.00\);_(&quot;$&quot;* &quot;-&quot;??_);_(@_)"/>
    <numFmt numFmtId="170" formatCode="_(&quot;$&quot;* #,##0.0000_);_(&quot;$&quot;* \(#,##0.0000\);_(&quot;$&quot;* &quot;-&quot;??_);_(@_)"/>
    <numFmt numFmtId="171" formatCode="_(&quot;$&quot;* #,##0.00_);_(&quot;$&quot;* \(#,##0.00\);_(&quot;$&quot;* &quot;-&quot;??_);_(@_)"/>
  </numFmts>
  <fonts count="8">
    <font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0"/>
      <color indexed="10"/>
      <name val="Verdana"/>
    </font>
    <font>
      <b/>
      <sz val="12"/>
      <name val="Verdana"/>
    </font>
    <font>
      <sz val="12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center"/>
    </xf>
    <xf numFmtId="8" fontId="0" fillId="2" borderId="0" xfId="0" applyNumberFormat="1" applyFill="1" applyAlignment="1">
      <alignment horizontal="center"/>
    </xf>
    <xf numFmtId="8" fontId="0" fillId="2" borderId="0" xfId="0" applyNumberFormat="1" applyFill="1"/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0" fontId="7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right"/>
    </xf>
    <xf numFmtId="8" fontId="0" fillId="0" borderId="0" xfId="0" applyNumberFormat="1" applyAlignment="1">
      <alignment horizontal="right"/>
    </xf>
    <xf numFmtId="164" fontId="6" fillId="2" borderId="0" xfId="0" applyNumberFormat="1" applyFont="1" applyFill="1" applyAlignment="1">
      <alignment horizontal="right"/>
    </xf>
    <xf numFmtId="8" fontId="6" fillId="2" borderId="0" xfId="0" applyNumberFormat="1" applyFont="1" applyFill="1" applyAlignment="1">
      <alignment horizontal="right"/>
    </xf>
    <xf numFmtId="44" fontId="0" fillId="0" borderId="0" xfId="1" applyFont="1"/>
    <xf numFmtId="170" fontId="0" fillId="0" borderId="0" xfId="0" applyNumberFormat="1"/>
    <xf numFmtId="44" fontId="0" fillId="0" borderId="0" xfId="1" applyFont="1" applyAlignment="1">
      <alignment horizontal="center"/>
    </xf>
    <xf numFmtId="168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171" fontId="0" fillId="0" borderId="0" xfId="0" applyNumberFormat="1"/>
    <xf numFmtId="171" fontId="0" fillId="0" borderId="0" xfId="0" applyNumberForma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29"/>
  <sheetViews>
    <sheetView topLeftCell="A123" zoomScale="150" workbookViewId="0">
      <selection activeCell="B86" sqref="B86"/>
    </sheetView>
  </sheetViews>
  <sheetFormatPr baseColWidth="10" defaultRowHeight="13"/>
  <cols>
    <col min="1" max="1" width="24.5703125" customWidth="1"/>
    <col min="2" max="2" width="22.85546875" style="3" customWidth="1"/>
    <col min="3" max="4" width="10.7109375" style="3"/>
    <col min="5" max="5" width="16.5703125" style="3" customWidth="1"/>
  </cols>
  <sheetData>
    <row r="1" spans="1:5">
      <c r="A1" s="14" t="s">
        <v>16</v>
      </c>
      <c r="C1" s="2" t="s">
        <v>31</v>
      </c>
    </row>
    <row r="2" spans="1:5">
      <c r="A2" s="6" t="s">
        <v>17</v>
      </c>
      <c r="B2" s="3" t="s">
        <v>18</v>
      </c>
    </row>
    <row r="3" spans="1:5">
      <c r="A3" t="s">
        <v>19</v>
      </c>
    </row>
    <row r="4" spans="1:5">
      <c r="A4" t="s">
        <v>20</v>
      </c>
      <c r="B4" s="3" t="s">
        <v>21</v>
      </c>
      <c r="C4" s="3" t="s">
        <v>22</v>
      </c>
      <c r="D4" s="3" t="s">
        <v>23</v>
      </c>
      <c r="E4" s="3" t="s">
        <v>24</v>
      </c>
    </row>
    <row r="5" spans="1:5">
      <c r="A5" t="s">
        <v>25</v>
      </c>
      <c r="B5" s="7" t="s">
        <v>60</v>
      </c>
      <c r="C5" s="4">
        <v>30</v>
      </c>
      <c r="D5" s="4">
        <v>60</v>
      </c>
      <c r="E5" s="4">
        <v>120</v>
      </c>
    </row>
    <row r="8" spans="1:5">
      <c r="A8" s="14" t="s">
        <v>26</v>
      </c>
    </row>
    <row r="9" spans="1:5">
      <c r="A9" s="6" t="s">
        <v>27</v>
      </c>
      <c r="B9" s="3" t="s">
        <v>28</v>
      </c>
    </row>
    <row r="10" spans="1:5">
      <c r="A10" t="s">
        <v>29</v>
      </c>
    </row>
    <row r="11" spans="1:5">
      <c r="A11" t="s">
        <v>30</v>
      </c>
      <c r="B11" s="3" t="s">
        <v>21</v>
      </c>
      <c r="C11" s="2" t="s">
        <v>31</v>
      </c>
    </row>
    <row r="12" spans="1:5">
      <c r="A12" t="s">
        <v>25</v>
      </c>
      <c r="B12" s="7" t="s">
        <v>61</v>
      </c>
      <c r="C12" s="3" t="s">
        <v>22</v>
      </c>
      <c r="D12" s="3" t="s">
        <v>32</v>
      </c>
      <c r="E12" s="3" t="s">
        <v>33</v>
      </c>
    </row>
    <row r="13" spans="1:5">
      <c r="C13" s="4">
        <v>42.65</v>
      </c>
      <c r="D13" s="4">
        <v>85.3</v>
      </c>
      <c r="E13" s="4">
        <v>170.6</v>
      </c>
    </row>
    <row r="16" spans="1:5">
      <c r="A16" s="14" t="s">
        <v>26</v>
      </c>
    </row>
    <row r="17" spans="1:5">
      <c r="A17" s="6" t="s">
        <v>34</v>
      </c>
      <c r="B17" s="3" t="s">
        <v>110</v>
      </c>
    </row>
    <row r="18" spans="1:5">
      <c r="A18" t="s">
        <v>29</v>
      </c>
    </row>
    <row r="19" spans="1:5">
      <c r="A19" t="s">
        <v>30</v>
      </c>
      <c r="B19" s="3" t="s">
        <v>21</v>
      </c>
      <c r="C19" s="2" t="s">
        <v>31</v>
      </c>
    </row>
    <row r="20" spans="1:5">
      <c r="A20" t="s">
        <v>25</v>
      </c>
      <c r="B20" s="7" t="s">
        <v>62</v>
      </c>
      <c r="C20" s="3" t="s">
        <v>22</v>
      </c>
      <c r="D20" s="3" t="s">
        <v>32</v>
      </c>
      <c r="E20" s="3" t="s">
        <v>33</v>
      </c>
    </row>
    <row r="21" spans="1:5">
      <c r="A21" t="s">
        <v>111</v>
      </c>
      <c r="B21" s="3" t="s">
        <v>63</v>
      </c>
      <c r="C21" s="4">
        <v>39.15</v>
      </c>
      <c r="D21" s="4">
        <v>78.3</v>
      </c>
      <c r="E21" s="4">
        <v>156.6</v>
      </c>
    </row>
    <row r="22" spans="1:5">
      <c r="A22" t="s">
        <v>112</v>
      </c>
      <c r="C22" s="4">
        <v>39.15</v>
      </c>
      <c r="D22" s="4">
        <v>72.25</v>
      </c>
      <c r="E22" s="4">
        <v>138.44999999999999</v>
      </c>
    </row>
    <row r="23" spans="1:5">
      <c r="A23" t="s">
        <v>113</v>
      </c>
      <c r="B23" s="3" t="s">
        <v>63</v>
      </c>
    </row>
    <row r="24" spans="1:5">
      <c r="A24" t="s">
        <v>114</v>
      </c>
      <c r="B24" s="3" t="s">
        <v>64</v>
      </c>
    </row>
    <row r="26" spans="1:5">
      <c r="A26" s="14" t="s">
        <v>26</v>
      </c>
    </row>
    <row r="27" spans="1:5">
      <c r="A27" s="6" t="s">
        <v>115</v>
      </c>
      <c r="B27" s="2" t="s">
        <v>116</v>
      </c>
    </row>
    <row r="28" spans="1:5">
      <c r="A28" t="s">
        <v>29</v>
      </c>
    </row>
    <row r="29" spans="1:5">
      <c r="A29" t="s">
        <v>30</v>
      </c>
      <c r="B29" s="3" t="s">
        <v>21</v>
      </c>
      <c r="C29" s="2" t="s">
        <v>31</v>
      </c>
    </row>
    <row r="30" spans="1:5">
      <c r="A30" t="s">
        <v>25</v>
      </c>
      <c r="B30" s="7" t="s">
        <v>65</v>
      </c>
      <c r="C30" s="3" t="s">
        <v>22</v>
      </c>
      <c r="D30" s="3" t="s">
        <v>32</v>
      </c>
      <c r="E30" t="s">
        <v>33</v>
      </c>
    </row>
    <row r="31" spans="1:5">
      <c r="A31" t="s">
        <v>111</v>
      </c>
      <c r="B31" s="3" t="s">
        <v>66</v>
      </c>
      <c r="C31" s="4">
        <v>42.55</v>
      </c>
      <c r="D31" s="1">
        <v>85.1</v>
      </c>
      <c r="E31" s="1">
        <v>170.2</v>
      </c>
    </row>
    <row r="32" spans="1:5">
      <c r="A32" t="s">
        <v>112</v>
      </c>
      <c r="C32" s="4">
        <v>42.55</v>
      </c>
      <c r="D32" s="1">
        <v>77.7</v>
      </c>
      <c r="E32" s="1">
        <v>148</v>
      </c>
    </row>
    <row r="33" spans="1:5">
      <c r="A33" t="s">
        <v>113</v>
      </c>
      <c r="B33" s="3" t="s">
        <v>67</v>
      </c>
    </row>
    <row r="34" spans="1:5">
      <c r="A34" t="s">
        <v>114</v>
      </c>
      <c r="B34" s="3" t="s">
        <v>68</v>
      </c>
    </row>
    <row r="37" spans="1:5">
      <c r="A37" s="14" t="s">
        <v>117</v>
      </c>
    </row>
    <row r="38" spans="1:5">
      <c r="A38" s="6" t="s">
        <v>27</v>
      </c>
      <c r="B38" t="s">
        <v>18</v>
      </c>
    </row>
    <row r="39" spans="1:5">
      <c r="A39" t="s">
        <v>118</v>
      </c>
    </row>
    <row r="40" spans="1:5">
      <c r="A40" t="s">
        <v>119</v>
      </c>
      <c r="B40" s="3" t="s">
        <v>21</v>
      </c>
      <c r="C40" s="2" t="s">
        <v>31</v>
      </c>
    </row>
    <row r="41" spans="1:5">
      <c r="A41" t="s">
        <v>25</v>
      </c>
      <c r="B41" s="7" t="s">
        <v>69</v>
      </c>
      <c r="C41" s="3" t="s">
        <v>22</v>
      </c>
      <c r="D41" s="3" t="s">
        <v>32</v>
      </c>
      <c r="E41" t="s">
        <v>33</v>
      </c>
    </row>
    <row r="42" spans="1:5">
      <c r="C42" s="4">
        <v>37.450000000000003</v>
      </c>
      <c r="D42" s="1">
        <v>74.900000000000006</v>
      </c>
      <c r="E42" s="1">
        <v>149.80000000000001</v>
      </c>
    </row>
    <row r="45" spans="1:5">
      <c r="A45" s="14" t="s">
        <v>120</v>
      </c>
    </row>
    <row r="46" spans="1:5">
      <c r="A46" s="6" t="s">
        <v>121</v>
      </c>
      <c r="B46" s="3" t="s">
        <v>28</v>
      </c>
    </row>
    <row r="47" spans="1:5">
      <c r="A47" t="s">
        <v>122</v>
      </c>
    </row>
    <row r="48" spans="1:5">
      <c r="A48" t="s">
        <v>123</v>
      </c>
      <c r="B48" s="3" t="s">
        <v>21</v>
      </c>
      <c r="C48" s="2" t="s">
        <v>31</v>
      </c>
    </row>
    <row r="49" spans="1:5">
      <c r="A49" t="s">
        <v>25</v>
      </c>
      <c r="B49" s="7" t="s">
        <v>70</v>
      </c>
      <c r="C49" s="3" t="s">
        <v>22</v>
      </c>
      <c r="D49" s="3" t="s">
        <v>32</v>
      </c>
      <c r="E49" t="s">
        <v>33</v>
      </c>
    </row>
    <row r="50" spans="1:5">
      <c r="A50" t="s">
        <v>124</v>
      </c>
    </row>
    <row r="51" spans="1:5">
      <c r="A51" t="s">
        <v>125</v>
      </c>
      <c r="B51" s="3" t="s">
        <v>71</v>
      </c>
      <c r="C51" s="4">
        <v>35.75</v>
      </c>
      <c r="D51" s="4">
        <v>75.900000000000006</v>
      </c>
      <c r="E51" s="1">
        <v>156.19999999999999</v>
      </c>
    </row>
    <row r="52" spans="1:5">
      <c r="A52" t="s">
        <v>114</v>
      </c>
      <c r="B52" s="3" t="s">
        <v>72</v>
      </c>
      <c r="C52" s="4">
        <v>35.75</v>
      </c>
      <c r="D52" s="4">
        <v>71.5</v>
      </c>
      <c r="E52" s="1">
        <v>143</v>
      </c>
    </row>
    <row r="53" spans="1:5">
      <c r="A53" t="s">
        <v>126</v>
      </c>
    </row>
    <row r="54" spans="1:5">
      <c r="A54" t="s">
        <v>0</v>
      </c>
      <c r="B54" s="3" t="s">
        <v>73</v>
      </c>
    </row>
    <row r="56" spans="1:5">
      <c r="A56" s="14" t="s">
        <v>120</v>
      </c>
    </row>
    <row r="57" spans="1:5">
      <c r="A57" s="6" t="s">
        <v>34</v>
      </c>
      <c r="B57" s="3" t="s">
        <v>2</v>
      </c>
    </row>
    <row r="58" spans="1:5">
      <c r="A58" t="s">
        <v>122</v>
      </c>
    </row>
    <row r="59" spans="1:5">
      <c r="A59" t="s">
        <v>123</v>
      </c>
      <c r="B59" s="3" t="s">
        <v>21</v>
      </c>
      <c r="C59" s="2" t="s">
        <v>31</v>
      </c>
    </row>
    <row r="60" spans="1:5">
      <c r="A60" t="s">
        <v>25</v>
      </c>
      <c r="B60" s="7" t="s">
        <v>74</v>
      </c>
      <c r="C60" s="3" t="s">
        <v>22</v>
      </c>
      <c r="D60" s="3" t="s">
        <v>32</v>
      </c>
      <c r="E60" t="s">
        <v>33</v>
      </c>
    </row>
    <row r="61" spans="1:5">
      <c r="A61" t="s">
        <v>3</v>
      </c>
      <c r="C61" s="4">
        <v>37.049999999999997</v>
      </c>
      <c r="D61" s="4">
        <v>78.650000000000006</v>
      </c>
      <c r="E61" s="1">
        <v>161.85</v>
      </c>
    </row>
    <row r="62" spans="1:5">
      <c r="A62" t="s">
        <v>113</v>
      </c>
      <c r="B62" s="3" t="s">
        <v>75</v>
      </c>
    </row>
    <row r="63" spans="1:5">
      <c r="A63" t="s">
        <v>114</v>
      </c>
      <c r="B63" s="3" t="s">
        <v>76</v>
      </c>
    </row>
    <row r="64" spans="1:5">
      <c r="B64" s="3" t="s">
        <v>77</v>
      </c>
    </row>
    <row r="65" spans="1:5">
      <c r="A65" t="s">
        <v>126</v>
      </c>
      <c r="C65" s="4">
        <v>37.049999999999997</v>
      </c>
      <c r="D65" s="1">
        <v>60.94</v>
      </c>
      <c r="E65" s="1">
        <v>102.14</v>
      </c>
    </row>
    <row r="66" spans="1:5">
      <c r="A66" t="s">
        <v>4</v>
      </c>
      <c r="B66" s="3" t="s">
        <v>75</v>
      </c>
    </row>
    <row r="67" spans="1:5">
      <c r="A67" t="s">
        <v>5</v>
      </c>
      <c r="B67" s="3" t="s">
        <v>78</v>
      </c>
    </row>
    <row r="70" spans="1:5">
      <c r="A70" s="14" t="s">
        <v>6</v>
      </c>
    </row>
    <row r="71" spans="1:5">
      <c r="A71" s="6" t="s">
        <v>27</v>
      </c>
      <c r="B71" t="s">
        <v>18</v>
      </c>
    </row>
    <row r="72" spans="1:5">
      <c r="A72" t="s">
        <v>118</v>
      </c>
    </row>
    <row r="73" spans="1:5">
      <c r="A73" t="s">
        <v>119</v>
      </c>
      <c r="B73" s="3" t="s">
        <v>21</v>
      </c>
      <c r="C73" s="2" t="s">
        <v>31</v>
      </c>
    </row>
    <row r="74" spans="1:5">
      <c r="A74" t="s">
        <v>25</v>
      </c>
      <c r="B74" s="7" t="s">
        <v>79</v>
      </c>
      <c r="C74" s="3" t="s">
        <v>22</v>
      </c>
      <c r="D74" s="3" t="s">
        <v>32</v>
      </c>
      <c r="E74" t="s">
        <v>33</v>
      </c>
    </row>
    <row r="75" spans="1:5">
      <c r="C75" s="4">
        <v>26.9</v>
      </c>
      <c r="D75" s="1">
        <v>53.8</v>
      </c>
      <c r="E75" s="1">
        <v>107.6</v>
      </c>
    </row>
    <row r="78" spans="1:5">
      <c r="A78" s="14" t="s">
        <v>7</v>
      </c>
    </row>
    <row r="79" spans="1:5">
      <c r="A79" s="6" t="s">
        <v>27</v>
      </c>
      <c r="B79" s="3" t="s">
        <v>8</v>
      </c>
    </row>
    <row r="80" spans="1:5">
      <c r="A80" t="s">
        <v>9</v>
      </c>
    </row>
    <row r="81" spans="1:5">
      <c r="A81" t="s">
        <v>119</v>
      </c>
      <c r="B81" s="3" t="s">
        <v>10</v>
      </c>
      <c r="C81" s="2" t="s">
        <v>31</v>
      </c>
    </row>
    <row r="82" spans="1:5">
      <c r="A82" t="s">
        <v>81</v>
      </c>
      <c r="B82" s="7" t="s">
        <v>80</v>
      </c>
      <c r="C82" s="3" t="s">
        <v>22</v>
      </c>
      <c r="D82" s="3" t="s">
        <v>32</v>
      </c>
      <c r="E82" t="s">
        <v>33</v>
      </c>
    </row>
    <row r="83" spans="1:5">
      <c r="C83" s="4">
        <v>50.2</v>
      </c>
      <c r="D83" s="1">
        <v>100.4</v>
      </c>
      <c r="E83" s="1">
        <v>200.8</v>
      </c>
    </row>
    <row r="85" spans="1:5">
      <c r="A85" s="14" t="s">
        <v>7</v>
      </c>
    </row>
    <row r="86" spans="1:5">
      <c r="A86" s="6" t="s">
        <v>27</v>
      </c>
      <c r="B86" s="3" t="s">
        <v>40</v>
      </c>
    </row>
    <row r="87" spans="1:5">
      <c r="A87" t="s">
        <v>9</v>
      </c>
    </row>
    <row r="88" spans="1:5">
      <c r="A88" t="s">
        <v>119</v>
      </c>
      <c r="B88" s="3" t="s">
        <v>10</v>
      </c>
      <c r="C88" s="2" t="s">
        <v>31</v>
      </c>
    </row>
    <row r="89" spans="1:5">
      <c r="A89" t="s">
        <v>81</v>
      </c>
      <c r="B89" s="3" t="s">
        <v>1</v>
      </c>
      <c r="C89" s="3" t="s">
        <v>22</v>
      </c>
      <c r="D89" s="3" t="s">
        <v>32</v>
      </c>
      <c r="E89" t="s">
        <v>33</v>
      </c>
    </row>
    <row r="90" spans="1:5">
      <c r="A90" t="s">
        <v>14</v>
      </c>
      <c r="B90" s="7" t="s">
        <v>80</v>
      </c>
      <c r="C90" s="3" t="s">
        <v>11</v>
      </c>
      <c r="D90" t="s">
        <v>12</v>
      </c>
      <c r="E90" t="s">
        <v>13</v>
      </c>
    </row>
    <row r="91" spans="1:5">
      <c r="A91" t="s">
        <v>15</v>
      </c>
      <c r="B91" s="7" t="s">
        <v>84</v>
      </c>
      <c r="C91" s="4">
        <v>50.2</v>
      </c>
      <c r="D91" s="1">
        <v>100.4</v>
      </c>
      <c r="E91" s="1">
        <v>172.8</v>
      </c>
    </row>
    <row r="93" spans="1:5">
      <c r="A93" s="14" t="s">
        <v>7</v>
      </c>
    </row>
    <row r="94" spans="1:5">
      <c r="A94" s="14" t="s">
        <v>86</v>
      </c>
      <c r="B94" s="3" t="s">
        <v>85</v>
      </c>
    </row>
    <row r="95" spans="1:5">
      <c r="A95" t="s">
        <v>9</v>
      </c>
    </row>
    <row r="96" spans="1:5">
      <c r="A96" t="s">
        <v>119</v>
      </c>
      <c r="B96" s="3" t="s">
        <v>10</v>
      </c>
      <c r="C96" s="2" t="s">
        <v>31</v>
      </c>
    </row>
    <row r="97" spans="1:5">
      <c r="A97" t="s">
        <v>81</v>
      </c>
      <c r="C97" s="3" t="s">
        <v>82</v>
      </c>
      <c r="D97" s="3" t="s">
        <v>87</v>
      </c>
      <c r="E97" t="s">
        <v>83</v>
      </c>
    </row>
    <row r="98" spans="1:5">
      <c r="A98" t="s">
        <v>3</v>
      </c>
      <c r="B98" s="7" t="s">
        <v>88</v>
      </c>
      <c r="C98" s="4">
        <v>147.9</v>
      </c>
      <c r="D98" s="1">
        <v>197.2</v>
      </c>
      <c r="E98" s="1">
        <v>246.5</v>
      </c>
    </row>
    <row r="99" spans="1:5">
      <c r="A99" t="s">
        <v>126</v>
      </c>
      <c r="B99" s="7" t="s">
        <v>89</v>
      </c>
      <c r="C99" s="4">
        <v>83.4</v>
      </c>
      <c r="D99" s="1">
        <v>111.2</v>
      </c>
      <c r="E99" s="1">
        <v>139</v>
      </c>
    </row>
    <row r="100" spans="1:5">
      <c r="D100"/>
      <c r="E100"/>
    </row>
    <row r="102" spans="1:5">
      <c r="A102" s="14" t="s">
        <v>100</v>
      </c>
    </row>
    <row r="103" spans="1:5">
      <c r="A103" s="6" t="s">
        <v>101</v>
      </c>
      <c r="B103" s="3" t="s">
        <v>90</v>
      </c>
    </row>
    <row r="104" spans="1:5">
      <c r="A104" t="s">
        <v>102</v>
      </c>
    </row>
    <row r="105" spans="1:5">
      <c r="A105" t="s">
        <v>103</v>
      </c>
      <c r="B105" s="3" t="s">
        <v>21</v>
      </c>
      <c r="C105" s="2" t="s">
        <v>31</v>
      </c>
    </row>
    <row r="106" spans="1:5">
      <c r="A106" t="s">
        <v>81</v>
      </c>
      <c r="B106" s="7" t="s">
        <v>91</v>
      </c>
      <c r="C106" s="3" t="s">
        <v>22</v>
      </c>
      <c r="D106" s="3" t="s">
        <v>32</v>
      </c>
      <c r="E106" t="s">
        <v>33</v>
      </c>
    </row>
    <row r="107" spans="1:5">
      <c r="C107" s="4">
        <v>26.4</v>
      </c>
      <c r="D107" s="1">
        <v>52.8</v>
      </c>
      <c r="E107" s="1">
        <v>105.6</v>
      </c>
    </row>
    <row r="110" spans="1:5">
      <c r="A110" s="15" t="s">
        <v>104</v>
      </c>
      <c r="B110" s="9"/>
      <c r="C110" s="9"/>
      <c r="D110" s="9"/>
      <c r="E110" s="9"/>
    </row>
    <row r="111" spans="1:5">
      <c r="A111" s="16" t="s">
        <v>27</v>
      </c>
      <c r="B111" s="9" t="s">
        <v>90</v>
      </c>
      <c r="C111" s="9"/>
      <c r="D111" s="9"/>
      <c r="E111" s="9"/>
    </row>
    <row r="112" spans="1:5">
      <c r="A112" s="8" t="s">
        <v>105</v>
      </c>
      <c r="B112" s="9"/>
      <c r="C112" s="9"/>
      <c r="D112" s="9"/>
      <c r="E112" s="9"/>
    </row>
    <row r="113" spans="1:5">
      <c r="A113" s="8" t="s">
        <v>106</v>
      </c>
      <c r="B113" s="9" t="s">
        <v>21</v>
      </c>
      <c r="C113" s="10" t="s">
        <v>31</v>
      </c>
      <c r="D113" s="9"/>
      <c r="E113" s="9"/>
    </row>
    <row r="114" spans="1:5">
      <c r="A114" s="8" t="s">
        <v>25</v>
      </c>
      <c r="B114" s="11" t="s">
        <v>95</v>
      </c>
      <c r="C114" s="9" t="s">
        <v>22</v>
      </c>
      <c r="D114" s="9" t="s">
        <v>32</v>
      </c>
      <c r="E114" s="8" t="s">
        <v>33</v>
      </c>
    </row>
    <row r="115" spans="1:5">
      <c r="A115" s="8" t="s">
        <v>107</v>
      </c>
      <c r="B115" s="9" t="s">
        <v>92</v>
      </c>
      <c r="C115" s="12">
        <v>31.44</v>
      </c>
      <c r="D115" s="13">
        <v>60.58</v>
      </c>
      <c r="E115" s="13">
        <v>116.28</v>
      </c>
    </row>
    <row r="116" spans="1:5">
      <c r="A116" s="8" t="s">
        <v>108</v>
      </c>
      <c r="B116" s="9" t="s">
        <v>93</v>
      </c>
      <c r="C116" s="9"/>
      <c r="D116" s="9"/>
      <c r="E116" s="9"/>
    </row>
    <row r="117" spans="1:5">
      <c r="A117" s="8" t="s">
        <v>109</v>
      </c>
      <c r="B117" s="9" t="s">
        <v>94</v>
      </c>
      <c r="C117" s="9"/>
      <c r="D117" s="9"/>
      <c r="E117" s="9"/>
    </row>
    <row r="120" spans="1:5">
      <c r="A120" s="14" t="s">
        <v>54</v>
      </c>
    </row>
    <row r="121" spans="1:5">
      <c r="A121" s="6" t="s">
        <v>121</v>
      </c>
      <c r="B121" t="s">
        <v>55</v>
      </c>
    </row>
    <row r="122" spans="1:5">
      <c r="A122" t="s">
        <v>56</v>
      </c>
    </row>
    <row r="123" spans="1:5">
      <c r="A123" t="s">
        <v>96</v>
      </c>
    </row>
    <row r="124" spans="1:5">
      <c r="A124" t="s">
        <v>25</v>
      </c>
      <c r="B124" s="3" t="s">
        <v>21</v>
      </c>
      <c r="C124" s="2" t="s">
        <v>31</v>
      </c>
    </row>
    <row r="125" spans="1:5">
      <c r="A125" t="s">
        <v>113</v>
      </c>
      <c r="B125" s="7" t="s">
        <v>98</v>
      </c>
      <c r="C125" s="3" t="s">
        <v>22</v>
      </c>
      <c r="D125" s="3" t="s">
        <v>32</v>
      </c>
      <c r="E125" t="s">
        <v>33</v>
      </c>
    </row>
    <row r="126" spans="1:5">
      <c r="A126" t="s">
        <v>57</v>
      </c>
      <c r="B126" s="7" t="s">
        <v>99</v>
      </c>
      <c r="C126" s="4">
        <v>56.6</v>
      </c>
      <c r="D126" s="1">
        <v>109.45</v>
      </c>
      <c r="E126" s="1">
        <v>198.95</v>
      </c>
    </row>
    <row r="127" spans="1:5">
      <c r="A127" t="s">
        <v>58</v>
      </c>
      <c r="B127" s="7" t="s">
        <v>97</v>
      </c>
    </row>
    <row r="129" spans="1:3">
      <c r="A129" t="s">
        <v>59</v>
      </c>
      <c r="C129" s="5">
        <v>38643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34"/>
  <sheetViews>
    <sheetView tabSelected="1" topLeftCell="A10" zoomScale="150" workbookViewId="0">
      <selection activeCell="E35" sqref="E35"/>
    </sheetView>
  </sheetViews>
  <sheetFormatPr baseColWidth="10" defaultRowHeight="13"/>
  <cols>
    <col min="1" max="1" width="22.85546875" customWidth="1"/>
    <col min="2" max="2" width="15" customWidth="1"/>
    <col min="3" max="3" width="23.28515625" customWidth="1"/>
    <col min="4" max="5" width="10.7109375" style="3"/>
    <col min="6" max="6" width="10" customWidth="1"/>
  </cols>
  <sheetData>
    <row r="1" spans="1:8" s="14" customFormat="1">
      <c r="A1" s="14" t="s">
        <v>25</v>
      </c>
      <c r="B1" s="14" t="s">
        <v>41</v>
      </c>
      <c r="C1" s="14" t="s">
        <v>45</v>
      </c>
      <c r="D1" s="6">
        <v>2010</v>
      </c>
      <c r="E1" s="6" t="s">
        <v>35</v>
      </c>
      <c r="F1" s="6" t="s">
        <v>42</v>
      </c>
      <c r="G1" s="6" t="s">
        <v>43</v>
      </c>
      <c r="H1" s="6" t="s">
        <v>33</v>
      </c>
    </row>
    <row r="2" spans="1:8">
      <c r="A2" s="20" t="s">
        <v>100</v>
      </c>
      <c r="B2" s="20" t="s">
        <v>46</v>
      </c>
      <c r="C2" s="14"/>
      <c r="F2" s="23">
        <f t="shared" ref="F2:F8" si="0">G2/1000</f>
        <v>5.28E-2</v>
      </c>
      <c r="G2" s="24">
        <v>52.8</v>
      </c>
      <c r="H2" s="24">
        <v>105.6</v>
      </c>
    </row>
    <row r="3" spans="1:8">
      <c r="A3" s="20" t="s">
        <v>6</v>
      </c>
      <c r="B3" s="20" t="s">
        <v>47</v>
      </c>
      <c r="C3" s="14"/>
      <c r="F3" s="23">
        <f t="shared" si="0"/>
        <v>5.3800000000000001E-2</v>
      </c>
      <c r="G3" s="24">
        <v>53.8</v>
      </c>
      <c r="H3" s="24">
        <v>107.6</v>
      </c>
    </row>
    <row r="4" spans="1:8">
      <c r="A4" s="20" t="s">
        <v>16</v>
      </c>
      <c r="B4" s="20" t="s">
        <v>47</v>
      </c>
      <c r="C4" s="14"/>
      <c r="F4" s="23">
        <f t="shared" si="0"/>
        <v>0.06</v>
      </c>
      <c r="G4" s="24">
        <v>60</v>
      </c>
      <c r="H4" s="24">
        <v>120</v>
      </c>
    </row>
    <row r="5" spans="1:8" s="19" customFormat="1" ht="23" customHeight="1">
      <c r="A5" s="17" t="s">
        <v>104</v>
      </c>
      <c r="B5" s="17" t="s">
        <v>44</v>
      </c>
      <c r="C5" s="18"/>
      <c r="D5" s="22">
        <v>0.1055</v>
      </c>
      <c r="E5" s="22">
        <f>D5*1000</f>
        <v>105.5</v>
      </c>
      <c r="F5" s="25">
        <f t="shared" si="0"/>
        <v>6.0579999999999995E-2</v>
      </c>
      <c r="G5" s="26">
        <v>60.58</v>
      </c>
      <c r="H5" s="26">
        <v>116.28</v>
      </c>
    </row>
    <row r="6" spans="1:8">
      <c r="A6" s="20" t="s">
        <v>120</v>
      </c>
      <c r="B6" s="20" t="s">
        <v>48</v>
      </c>
      <c r="C6" t="s">
        <v>126</v>
      </c>
      <c r="F6" s="23">
        <f t="shared" si="0"/>
        <v>6.0940000000000001E-2</v>
      </c>
      <c r="G6" s="24">
        <v>60.94</v>
      </c>
      <c r="H6" s="24">
        <v>102.14</v>
      </c>
    </row>
    <row r="7" spans="1:8">
      <c r="A7" s="20" t="s">
        <v>120</v>
      </c>
      <c r="B7" s="20" t="s">
        <v>38</v>
      </c>
      <c r="C7" t="s">
        <v>126</v>
      </c>
      <c r="F7" s="23">
        <f t="shared" si="0"/>
        <v>7.1499999999999994E-2</v>
      </c>
      <c r="G7" s="24">
        <v>71.5</v>
      </c>
      <c r="H7" s="24">
        <v>143</v>
      </c>
    </row>
    <row r="8" spans="1:8">
      <c r="A8" s="20" t="s">
        <v>26</v>
      </c>
      <c r="B8" s="20" t="s">
        <v>39</v>
      </c>
      <c r="C8" t="s">
        <v>112</v>
      </c>
      <c r="F8" s="23">
        <f t="shared" si="0"/>
        <v>7.2249999999999995E-2</v>
      </c>
      <c r="G8" s="24">
        <v>72.25</v>
      </c>
      <c r="H8" s="24">
        <v>138.44999999999999</v>
      </c>
    </row>
    <row r="9" spans="1:8">
      <c r="A9" s="20" t="s">
        <v>7</v>
      </c>
      <c r="B9" s="20" t="s">
        <v>39</v>
      </c>
      <c r="C9" t="s">
        <v>126</v>
      </c>
      <c r="F9" s="23">
        <v>7.4133333333333329E-2</v>
      </c>
      <c r="G9" s="24">
        <v>74.133333333333326</v>
      </c>
      <c r="H9" s="24">
        <v>111.19999999999999</v>
      </c>
    </row>
    <row r="10" spans="1:8">
      <c r="A10" s="20" t="s">
        <v>117</v>
      </c>
      <c r="B10" s="21" t="s">
        <v>49</v>
      </c>
      <c r="C10" s="14"/>
      <c r="F10" s="23">
        <f t="shared" ref="F10:F19" si="1">G10/1000</f>
        <v>7.4900000000000008E-2</v>
      </c>
      <c r="G10" s="24">
        <v>74.900000000000006</v>
      </c>
      <c r="H10" s="24">
        <v>149.80000000000001</v>
      </c>
    </row>
    <row r="11" spans="1:8">
      <c r="A11" s="20" t="s">
        <v>120</v>
      </c>
      <c r="B11" s="20" t="s">
        <v>38</v>
      </c>
      <c r="C11" t="s">
        <v>124</v>
      </c>
      <c r="F11" s="23">
        <f t="shared" si="1"/>
        <v>7.5900000000000009E-2</v>
      </c>
      <c r="G11" s="24">
        <v>75.900000000000006</v>
      </c>
      <c r="H11" s="24">
        <v>156.19999999999999</v>
      </c>
    </row>
    <row r="12" spans="1:8">
      <c r="A12" s="20" t="s">
        <v>26</v>
      </c>
      <c r="B12" s="21" t="s">
        <v>50</v>
      </c>
      <c r="C12" t="s">
        <v>112</v>
      </c>
      <c r="F12" s="23">
        <f t="shared" si="1"/>
        <v>7.7700000000000005E-2</v>
      </c>
      <c r="G12" s="24">
        <v>77.7</v>
      </c>
      <c r="H12" s="24">
        <v>148</v>
      </c>
    </row>
    <row r="13" spans="1:8">
      <c r="A13" s="20" t="s">
        <v>26</v>
      </c>
      <c r="B13" s="20" t="s">
        <v>39</v>
      </c>
      <c r="C13" t="s">
        <v>111</v>
      </c>
      <c r="F13" s="23">
        <f t="shared" si="1"/>
        <v>7.8299999999999995E-2</v>
      </c>
      <c r="G13" s="24">
        <v>78.3</v>
      </c>
      <c r="H13" s="24">
        <v>156.6</v>
      </c>
    </row>
    <row r="14" spans="1:8">
      <c r="A14" s="20" t="s">
        <v>120</v>
      </c>
      <c r="B14" s="20" t="s">
        <v>39</v>
      </c>
      <c r="C14" t="s">
        <v>3</v>
      </c>
      <c r="F14" s="23">
        <f t="shared" si="1"/>
        <v>7.8650000000000012E-2</v>
      </c>
      <c r="G14" s="24">
        <v>78.650000000000006</v>
      </c>
      <c r="H14" s="24">
        <v>161.85</v>
      </c>
    </row>
    <row r="15" spans="1:8">
      <c r="A15" s="20" t="s">
        <v>26</v>
      </c>
      <c r="B15" s="21" t="s">
        <v>50</v>
      </c>
      <c r="C15" t="s">
        <v>111</v>
      </c>
      <c r="F15" s="23">
        <f t="shared" si="1"/>
        <v>8.5099999999999995E-2</v>
      </c>
      <c r="G15" s="24">
        <v>85.1</v>
      </c>
      <c r="H15" s="24">
        <v>170.2</v>
      </c>
    </row>
    <row r="16" spans="1:8">
      <c r="A16" s="20" t="s">
        <v>26</v>
      </c>
      <c r="B16" s="20" t="s">
        <v>47</v>
      </c>
      <c r="C16" s="14"/>
      <c r="F16" s="23">
        <f t="shared" si="1"/>
        <v>8.5300000000000001E-2</v>
      </c>
      <c r="G16" s="24">
        <v>85.3</v>
      </c>
      <c r="H16" s="24">
        <v>170.6</v>
      </c>
    </row>
    <row r="17" spans="1:8">
      <c r="A17" s="20" t="s">
        <v>7</v>
      </c>
      <c r="B17" s="20" t="s">
        <v>47</v>
      </c>
      <c r="C17" s="14"/>
      <c r="F17" s="23">
        <f t="shared" si="1"/>
        <v>0.1004</v>
      </c>
      <c r="G17" s="24">
        <v>100.4</v>
      </c>
      <c r="H17" s="24">
        <v>200.8</v>
      </c>
    </row>
    <row r="18" spans="1:8">
      <c r="A18" s="20" t="s">
        <v>7</v>
      </c>
      <c r="B18" s="21" t="s">
        <v>51</v>
      </c>
      <c r="C18" s="14"/>
      <c r="F18" s="23">
        <f t="shared" si="1"/>
        <v>0.1004</v>
      </c>
      <c r="G18" s="24">
        <v>100.4</v>
      </c>
      <c r="H18" s="24">
        <v>172.8</v>
      </c>
    </row>
    <row r="19" spans="1:8">
      <c r="A19" s="20" t="s">
        <v>54</v>
      </c>
      <c r="B19" s="20" t="s">
        <v>52</v>
      </c>
      <c r="C19" s="14"/>
      <c r="F19" s="23">
        <f t="shared" si="1"/>
        <v>0.10945000000000001</v>
      </c>
      <c r="G19" s="24">
        <v>109.45</v>
      </c>
      <c r="H19" s="24">
        <v>198.95</v>
      </c>
    </row>
    <row r="20" spans="1:8">
      <c r="A20" s="20" t="s">
        <v>7</v>
      </c>
      <c r="B20" s="20" t="s">
        <v>53</v>
      </c>
      <c r="C20" t="s">
        <v>3</v>
      </c>
      <c r="F20" s="23">
        <v>0.13146666666666665</v>
      </c>
      <c r="G20" s="24">
        <v>131.46666666666664</v>
      </c>
      <c r="H20" s="24">
        <v>197.2</v>
      </c>
    </row>
    <row r="23" spans="1:8">
      <c r="A23" t="s">
        <v>37</v>
      </c>
      <c r="B23">
        <v>1087</v>
      </c>
      <c r="D23" s="3">
        <v>1087</v>
      </c>
    </row>
    <row r="24" spans="1:8">
      <c r="A24" t="s">
        <v>36</v>
      </c>
      <c r="B24">
        <v>8.17</v>
      </c>
    </row>
    <row r="25" spans="1:8">
      <c r="B25">
        <v>2.42</v>
      </c>
    </row>
    <row r="26" spans="1:8">
      <c r="B26">
        <v>6.44</v>
      </c>
    </row>
    <row r="27" spans="1:8">
      <c r="B27">
        <v>2.84</v>
      </c>
    </row>
    <row r="28" spans="1:8">
      <c r="B28">
        <v>11.9</v>
      </c>
    </row>
    <row r="29" spans="1:8">
      <c r="B29">
        <v>31.39</v>
      </c>
    </row>
    <row r="30" spans="1:8">
      <c r="B30">
        <v>13.78</v>
      </c>
    </row>
    <row r="31" spans="1:8">
      <c r="B31">
        <v>0.01</v>
      </c>
    </row>
    <row r="32" spans="1:8">
      <c r="B32" s="27">
        <f>SUM(B24:B31)</f>
        <v>76.95</v>
      </c>
      <c r="C32" s="28">
        <f>B32/B23</f>
        <v>7.0791168353265876E-2</v>
      </c>
      <c r="D32" s="29">
        <f>D23*0.1055</f>
        <v>114.6785</v>
      </c>
      <c r="E32" s="30">
        <f>D32-B32</f>
        <v>37.728499999999997</v>
      </c>
    </row>
    <row r="33" spans="2:5">
      <c r="B33">
        <v>113.92</v>
      </c>
      <c r="D33" s="31">
        <f>D32/B32</f>
        <v>1.4902988953866145</v>
      </c>
    </row>
    <row r="34" spans="2:5">
      <c r="B34" s="32">
        <f>B33-B32</f>
        <v>36.97</v>
      </c>
      <c r="D34" s="33">
        <f>D32+B34</f>
        <v>151.64850000000001</v>
      </c>
      <c r="E34" s="33">
        <f>D34-B33</f>
        <v>37.728500000000011</v>
      </c>
    </row>
  </sheetData>
  <sortState ref="A2:F20">
    <sortCondition ref="D3:D20"/>
  </sortState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Merithew</dc:creator>
  <cp:lastModifiedBy>Lloyd Merithew</cp:lastModifiedBy>
  <dcterms:created xsi:type="dcterms:W3CDTF">2009-11-10T16:37:44Z</dcterms:created>
  <dcterms:modified xsi:type="dcterms:W3CDTF">2009-11-10T23:13:05Z</dcterms:modified>
</cp:coreProperties>
</file>