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15" i="1" l="1"/>
  <c r="Q16" i="1" s="1"/>
  <c r="M9" i="1" l="1"/>
  <c r="M8" i="1"/>
  <c r="F23" i="1" l="1"/>
  <c r="F20" i="1" l="1"/>
  <c r="E16" i="1" l="1"/>
  <c r="F14" i="1"/>
  <c r="F13" i="1"/>
  <c r="F10" i="1"/>
  <c r="F9" i="1"/>
  <c r="E14" i="1"/>
  <c r="E13" i="1"/>
  <c r="E10" i="1"/>
  <c r="E9" i="1"/>
  <c r="E3" i="1" l="1"/>
  <c r="F3" i="1" s="1"/>
  <c r="E4" i="1"/>
  <c r="F4" i="1" s="1"/>
  <c r="E2" i="1"/>
  <c r="F2" i="1" s="1"/>
</calcChain>
</file>

<file path=xl/sharedStrings.xml><?xml version="1.0" encoding="utf-8"?>
<sst xmlns="http://schemas.openxmlformats.org/spreadsheetml/2006/main" count="29" uniqueCount="23">
  <si>
    <t>mean</t>
  </si>
  <si>
    <t>mm2 g-1</t>
  </si>
  <si>
    <t>min</t>
  </si>
  <si>
    <t>max</t>
  </si>
  <si>
    <t>Reference</t>
  </si>
  <si>
    <t>Ardo et al, 2009, field description, S:\Actions\FOODSEC\projects\Biomass Sahel\Eddy_Data\Sudan_Demakeya\Docs from Ardö</t>
  </si>
  <si>
    <t>Demokeya_Field_description_ver_1_small</t>
  </si>
  <si>
    <t xml:space="preserve">SLA (m2 g-1) </t>
  </si>
  <si>
    <t>Cm (g cm-2)</t>
  </si>
  <si>
    <t>cm g-1</t>
  </si>
  <si>
    <t>m2 g-1</t>
  </si>
  <si>
    <t>paper spain</t>
  </si>
  <si>
    <t>paper Knops &amp; Reinhart</t>
  </si>
  <si>
    <t>g cm-2</t>
  </si>
  <si>
    <t>Lopex max (from prospect code)</t>
  </si>
  <si>
    <t>paper Duchemin</t>
  </si>
  <si>
    <t>Lopex '93</t>
  </si>
  <si>
    <t>g cm-1</t>
  </si>
  <si>
    <t>SLA (m2 g-1)</t>
  </si>
  <si>
    <t>fg and parinfo</t>
  </si>
  <si>
    <t>fg</t>
  </si>
  <si>
    <t>range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</si>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</sst>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3"/>
  <sheetViews>
    <sheetView tabSelected="1" workbookViewId="0">
      <selection activeCell="N18" sqref="N18"/>
    </sheetView>
  </sheetViews>
  <sheetFormatPr defaultRowHeight="15" x14ac:dyDescent="0.25"/>
  <cols>
    <col min="5" max="5" width="15.140625" customWidth="1"/>
    <col min="13" max="13" width="13.7109375" customWidth="1"/>
  </cols>
  <sheetData>
    <row r="1" spans="3:18" x14ac:dyDescent="0.25">
      <c r="D1" t="s">
        <v>1</v>
      </c>
      <c r="E1" t="s">
        <v>7</v>
      </c>
      <c r="F1" t="s">
        <v>8</v>
      </c>
      <c r="H1" t="s">
        <v>4</v>
      </c>
      <c r="J1" t="s">
        <v>5</v>
      </c>
    </row>
    <row r="2" spans="3:18" x14ac:dyDescent="0.25">
      <c r="C2" t="s">
        <v>0</v>
      </c>
      <c r="D2">
        <v>17815.66</v>
      </c>
      <c r="E2" s="1">
        <f>D2/(1000^2)</f>
        <v>1.7815660000000001E-2</v>
      </c>
      <c r="F2" s="1">
        <f>1/(E2*100*100)</f>
        <v>5.6130393148499692E-3</v>
      </c>
      <c r="J2" t="s">
        <v>6</v>
      </c>
    </row>
    <row r="3" spans="3:18" x14ac:dyDescent="0.25">
      <c r="C3" t="s">
        <v>2</v>
      </c>
      <c r="D3">
        <v>6064.52</v>
      </c>
      <c r="E3">
        <f>D3/(1000^2)</f>
        <v>6.0645200000000003E-3</v>
      </c>
      <c r="F3">
        <f>1/(E3*100*100)</f>
        <v>1.6489351177009885E-2</v>
      </c>
    </row>
    <row r="4" spans="3:18" x14ac:dyDescent="0.25">
      <c r="C4" t="s">
        <v>3</v>
      </c>
      <c r="D4">
        <v>32436.080000000002</v>
      </c>
      <c r="E4">
        <f>D4/(1000^2)</f>
        <v>3.2436079999999999E-2</v>
      </c>
      <c r="F4">
        <f>1/(E4*100*100)</f>
        <v>3.0829866001070415E-3</v>
      </c>
    </row>
    <row r="7" spans="3:18" x14ac:dyDescent="0.25">
      <c r="C7" t="s">
        <v>11</v>
      </c>
      <c r="L7" t="s">
        <v>16</v>
      </c>
      <c r="M7" t="s">
        <v>18</v>
      </c>
      <c r="N7" t="s">
        <v>17</v>
      </c>
    </row>
    <row r="8" spans="3:18" x14ac:dyDescent="0.25">
      <c r="D8" t="s">
        <v>9</v>
      </c>
      <c r="E8" t="s">
        <v>10</v>
      </c>
      <c r="F8" t="s">
        <v>13</v>
      </c>
      <c r="L8" t="s">
        <v>2</v>
      </c>
      <c r="M8">
        <f>1/N8/10000</f>
        <v>2.5000000000000001E-2</v>
      </c>
      <c r="N8">
        <v>4.0000000000000001E-3</v>
      </c>
    </row>
    <row r="9" spans="3:18" x14ac:dyDescent="0.25">
      <c r="C9" t="s">
        <v>2</v>
      </c>
      <c r="D9">
        <v>29</v>
      </c>
      <c r="E9">
        <f>D9/10000</f>
        <v>2.8999999999999998E-3</v>
      </c>
      <c r="F9">
        <f>1/D9</f>
        <v>3.4482758620689655E-2</v>
      </c>
      <c r="L9" t="s">
        <v>3</v>
      </c>
      <c r="M9">
        <f>1/N9/10000</f>
        <v>2.5000000000000001E-3</v>
      </c>
      <c r="N9">
        <v>0.04</v>
      </c>
    </row>
    <row r="10" spans="3:18" x14ac:dyDescent="0.25">
      <c r="C10" t="s">
        <v>3</v>
      </c>
      <c r="D10">
        <v>122</v>
      </c>
      <c r="E10">
        <f>D10/10000</f>
        <v>1.2200000000000001E-2</v>
      </c>
      <c r="F10">
        <f>1/D10</f>
        <v>8.1967213114754103E-3</v>
      </c>
    </row>
    <row r="12" spans="3:18" x14ac:dyDescent="0.25">
      <c r="C12" t="s">
        <v>12</v>
      </c>
    </row>
    <row r="13" spans="3:18" x14ac:dyDescent="0.25">
      <c r="D13">
        <v>80</v>
      </c>
      <c r="E13">
        <f>D13/10000</f>
        <v>8.0000000000000002E-3</v>
      </c>
      <c r="F13">
        <f>1/D13</f>
        <v>1.2500000000000001E-2</v>
      </c>
      <c r="N13" t="s">
        <v>19</v>
      </c>
    </row>
    <row r="14" spans="3:18" x14ac:dyDescent="0.25">
      <c r="D14">
        <v>160</v>
      </c>
      <c r="E14">
        <f>D14/10000</f>
        <v>1.6E-2</v>
      </c>
      <c r="F14">
        <f>1/D14</f>
        <v>6.2500000000000003E-3</v>
      </c>
    </row>
    <row r="15" spans="3:18" x14ac:dyDescent="0.25">
      <c r="C15" t="s">
        <v>14</v>
      </c>
      <c r="M15" t="s">
        <v>2</v>
      </c>
      <c r="N15">
        <v>2E-3</v>
      </c>
      <c r="P15" t="s">
        <v>21</v>
      </c>
      <c r="Q15">
        <f>N17-N15</f>
        <v>1.8000000000000002E-2</v>
      </c>
    </row>
    <row r="16" spans="3:18" x14ac:dyDescent="0.25">
      <c r="E16">
        <f>1/F16/10000</f>
        <v>5.2631578947368418E-2</v>
      </c>
      <c r="F16">
        <v>1.9E-3</v>
      </c>
      <c r="M16" t="s">
        <v>20</v>
      </c>
      <c r="N16">
        <v>1.2E-2</v>
      </c>
      <c r="P16" t="s">
        <v>22</v>
      </c>
      <c r="Q16">
        <f>Q15/50</f>
        <v>3.6000000000000002E-4</v>
      </c>
      <c r="R16">
        <v>1E-3</v>
      </c>
    </row>
    <row r="17" spans="3:14" x14ac:dyDescent="0.25">
      <c r="M17" t="s">
        <v>3</v>
      </c>
      <c r="N17">
        <v>0.02</v>
      </c>
    </row>
    <row r="19" spans="3:14" x14ac:dyDescent="0.25">
      <c r="C19" t="s">
        <v>15</v>
      </c>
    </row>
    <row r="20" spans="3:14" x14ac:dyDescent="0.25">
      <c r="E20">
        <v>2.1999999999999999E-2</v>
      </c>
      <c r="F20">
        <f>1/(E20*100*100)</f>
        <v>4.5454545454545461E-3</v>
      </c>
    </row>
    <row r="23" spans="3:14" x14ac:dyDescent="0.25">
      <c r="E23">
        <v>8.0000000000000002E-3</v>
      </c>
      <c r="F23">
        <f>1/(E23*100*100)</f>
        <v>1.2500000000000001E-2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2017-12-20T13:06:44Z</dcterms:modified>
</cp:coreProperties>
</file>