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firstSheet="2" activeTab="5"/>
  </bookViews>
  <sheets>
    <sheet name="unitus" sheetId="1" r:id="rId1"/>
    <sheet name="example of s" sheetId="2" r:id="rId2"/>
    <sheet name="partitioning dd" sheetId="3" r:id="rId3"/>
    <sheet name="partitioning dd (2)" sheetId="6" r:id="rId4"/>
    <sheet name="new partitioning" sheetId="4" r:id="rId5"/>
    <sheet name="new partitioning (2)" sheetId="5" r:id="rId6"/>
  </sheets>
  <calcPr calcId="152511"/>
  <fileRecoveryPr repairLoad="1"/>
</workbook>
</file>

<file path=xl/calcChain.xml><?xml version="1.0" encoding="utf-8"?>
<calcChain xmlns="http://schemas.openxmlformats.org/spreadsheetml/2006/main">
  <c r="D3" i="5" l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2" i="5"/>
  <c r="B19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B14" i="5"/>
  <c r="E3" i="5" s="1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E17" i="5" l="1"/>
  <c r="E41" i="5"/>
  <c r="E9" i="5"/>
  <c r="E49" i="5"/>
  <c r="E33" i="5"/>
  <c r="E25" i="5"/>
  <c r="E50" i="5"/>
  <c r="E42" i="5"/>
  <c r="E34" i="5"/>
  <c r="E26" i="5"/>
  <c r="E18" i="5"/>
  <c r="E10" i="5"/>
  <c r="E48" i="5"/>
  <c r="E40" i="5"/>
  <c r="E32" i="5"/>
  <c r="E24" i="5"/>
  <c r="E16" i="5"/>
  <c r="E8" i="5"/>
  <c r="E2" i="5"/>
  <c r="E47" i="5"/>
  <c r="E39" i="5"/>
  <c r="E31" i="5"/>
  <c r="E23" i="5"/>
  <c r="E15" i="5"/>
  <c r="E7" i="5"/>
  <c r="E46" i="5"/>
  <c r="E38" i="5"/>
  <c r="E30" i="5"/>
  <c r="E22" i="5"/>
  <c r="E14" i="5"/>
  <c r="E6" i="5"/>
  <c r="E45" i="5"/>
  <c r="E37" i="5"/>
  <c r="E29" i="5"/>
  <c r="E21" i="5"/>
  <c r="E13" i="5"/>
  <c r="E5" i="5"/>
  <c r="E52" i="5"/>
  <c r="E44" i="5"/>
  <c r="E36" i="5"/>
  <c r="E28" i="5"/>
  <c r="E20" i="5"/>
  <c r="E12" i="5"/>
  <c r="E4" i="5"/>
  <c r="E51" i="5"/>
  <c r="E43" i="5"/>
  <c r="E35" i="5"/>
  <c r="E27" i="5"/>
  <c r="E19" i="5"/>
  <c r="E11" i="5"/>
  <c r="E2" i="6"/>
  <c r="F8" i="6" s="1"/>
  <c r="F12" i="6"/>
  <c r="W3" i="6"/>
  <c r="V3" i="6"/>
  <c r="T3" i="6"/>
  <c r="S3" i="6"/>
  <c r="S4" i="6" s="1"/>
  <c r="U4" i="6" s="1"/>
  <c r="B3" i="6"/>
  <c r="B4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W2" i="6"/>
  <c r="V2" i="6"/>
  <c r="U2" i="6"/>
  <c r="T2" i="6"/>
  <c r="C2" i="6"/>
  <c r="F8" i="3"/>
  <c r="A169" i="5"/>
  <c r="A170" i="5" s="1"/>
  <c r="A171" i="5" s="1"/>
  <c r="A172" i="5" s="1"/>
  <c r="A173" i="5" s="1"/>
  <c r="A174" i="5" s="1"/>
  <c r="A155" i="5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31" i="5"/>
  <c r="A32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" i="5"/>
  <c r="B9" i="5"/>
  <c r="B14" i="4"/>
  <c r="C14" i="4"/>
  <c r="D14" i="4"/>
  <c r="B15" i="4"/>
  <c r="C15" i="4" s="1"/>
  <c r="D15" i="4" s="1"/>
  <c r="B13" i="4"/>
  <c r="C13" i="4"/>
  <c r="D13" i="4"/>
  <c r="G7" i="4"/>
  <c r="G9" i="4" s="1"/>
  <c r="L3" i="4"/>
  <c r="L4" i="4"/>
  <c r="L5" i="4"/>
  <c r="L6" i="4"/>
  <c r="L7" i="4"/>
  <c r="L8" i="4"/>
  <c r="L9" i="4"/>
  <c r="L10" i="4"/>
  <c r="L11" i="4"/>
  <c r="L12" i="4"/>
  <c r="L2" i="4"/>
  <c r="J3" i="4"/>
  <c r="J4" i="4"/>
  <c r="J5" i="4"/>
  <c r="J6" i="4"/>
  <c r="J7" i="4"/>
  <c r="J8" i="4"/>
  <c r="J9" i="4"/>
  <c r="J10" i="4"/>
  <c r="J11" i="4"/>
  <c r="J12" i="4"/>
  <c r="J2" i="4"/>
  <c r="I9" i="4"/>
  <c r="E9" i="4"/>
  <c r="F10" i="4" s="1"/>
  <c r="A7" i="4"/>
  <c r="C2" i="4"/>
  <c r="D2" i="4" s="1"/>
  <c r="B3" i="4"/>
  <c r="C3" i="4" s="1"/>
  <c r="D3" i="4" s="1"/>
  <c r="F12" i="3"/>
  <c r="V3" i="3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W2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" i="3"/>
  <c r="S15" i="3"/>
  <c r="S16" i="3" s="1"/>
  <c r="T15" i="3"/>
  <c r="T3" i="3"/>
  <c r="T4" i="3"/>
  <c r="T5" i="3"/>
  <c r="T6" i="3"/>
  <c r="T7" i="3"/>
  <c r="T8" i="3"/>
  <c r="T9" i="3"/>
  <c r="T10" i="3"/>
  <c r="T11" i="3"/>
  <c r="T12" i="3"/>
  <c r="T13" i="3"/>
  <c r="T14" i="3"/>
  <c r="T2" i="3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3" i="3"/>
  <c r="D11" i="5" l="1"/>
  <c r="D19" i="5"/>
  <c r="D27" i="5"/>
  <c r="D35" i="5"/>
  <c r="D43" i="5"/>
  <c r="D51" i="5"/>
  <c r="D20" i="5"/>
  <c r="D52" i="5"/>
  <c r="D4" i="5"/>
  <c r="D12" i="5"/>
  <c r="D36" i="5"/>
  <c r="D44" i="5"/>
  <c r="D5" i="5"/>
  <c r="D13" i="5"/>
  <c r="D21" i="5"/>
  <c r="D29" i="5"/>
  <c r="D37" i="5"/>
  <c r="D45" i="5"/>
  <c r="D22" i="5"/>
  <c r="D46" i="5"/>
  <c r="D6" i="5"/>
  <c r="D14" i="5"/>
  <c r="D30" i="5"/>
  <c r="D38" i="5"/>
  <c r="D7" i="5"/>
  <c r="D15" i="5"/>
  <c r="D23" i="5"/>
  <c r="D31" i="5"/>
  <c r="D39" i="5"/>
  <c r="D47" i="5"/>
  <c r="D2" i="5"/>
  <c r="D9" i="5"/>
  <c r="D25" i="5"/>
  <c r="D33" i="5"/>
  <c r="D49" i="5"/>
  <c r="D8" i="5"/>
  <c r="D16" i="5"/>
  <c r="D24" i="5"/>
  <c r="D32" i="5"/>
  <c r="D40" i="5"/>
  <c r="D48" i="5"/>
  <c r="D17" i="5"/>
  <c r="D41" i="5"/>
  <c r="D10" i="5"/>
  <c r="D18" i="5"/>
  <c r="D26" i="5"/>
  <c r="D34" i="5"/>
  <c r="D42" i="5"/>
  <c r="D50" i="5"/>
  <c r="D28" i="5"/>
  <c r="H2" i="6"/>
  <c r="V4" i="6"/>
  <c r="W4" i="6"/>
  <c r="S5" i="6"/>
  <c r="T4" i="6"/>
  <c r="B5" i="6"/>
  <c r="C4" i="6"/>
  <c r="H4" i="6" s="1"/>
  <c r="U3" i="6"/>
  <c r="C3" i="6"/>
  <c r="H3" i="6" s="1"/>
  <c r="B16" i="4"/>
  <c r="H3" i="4"/>
  <c r="H10" i="4"/>
  <c r="F9" i="4"/>
  <c r="F8" i="4"/>
  <c r="F6" i="4"/>
  <c r="F5" i="4"/>
  <c r="F12" i="4"/>
  <c r="F4" i="4"/>
  <c r="F7" i="4"/>
  <c r="F2" i="4"/>
  <c r="F11" i="4"/>
  <c r="F3" i="4"/>
  <c r="H9" i="4"/>
  <c r="H8" i="4"/>
  <c r="H7" i="4"/>
  <c r="H6" i="4"/>
  <c r="H2" i="4"/>
  <c r="H5" i="4"/>
  <c r="H12" i="4"/>
  <c r="H4" i="4"/>
  <c r="H11" i="4"/>
  <c r="B4" i="4"/>
  <c r="T16" i="3"/>
  <c r="S17" i="3"/>
  <c r="B6" i="6" l="1"/>
  <c r="C5" i="6"/>
  <c r="H5" i="6" s="1"/>
  <c r="W5" i="6"/>
  <c r="U5" i="6"/>
  <c r="V5" i="6"/>
  <c r="S6" i="6"/>
  <c r="T5" i="6"/>
  <c r="C16" i="4"/>
  <c r="D16" i="4" s="1"/>
  <c r="B17" i="4"/>
  <c r="C4" i="4"/>
  <c r="D4" i="4" s="1"/>
  <c r="B5" i="4"/>
  <c r="S18" i="3"/>
  <c r="T17" i="3"/>
  <c r="C2" i="3"/>
  <c r="H2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A4" i="3"/>
  <c r="B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B3" i="3"/>
  <c r="A3" i="3"/>
  <c r="W6" i="6" l="1"/>
  <c r="V6" i="6"/>
  <c r="U6" i="6"/>
  <c r="T6" i="6"/>
  <c r="S7" i="6"/>
  <c r="B7" i="6"/>
  <c r="C6" i="6"/>
  <c r="H6" i="6" s="1"/>
  <c r="B18" i="4"/>
  <c r="C17" i="4"/>
  <c r="D17" i="4" s="1"/>
  <c r="B6" i="4"/>
  <c r="C5" i="4"/>
  <c r="D5" i="4" s="1"/>
  <c r="T18" i="3"/>
  <c r="S19" i="3"/>
  <c r="C3" i="3"/>
  <c r="H3" i="3" s="1"/>
  <c r="H1" i="2"/>
  <c r="I1" i="2"/>
  <c r="J1" i="2"/>
  <c r="K1" i="2"/>
  <c r="G1" i="2"/>
  <c r="K2" i="2"/>
  <c r="J2" i="2"/>
  <c r="I2" i="2"/>
  <c r="H2" i="2"/>
  <c r="G2" i="2"/>
  <c r="A3" i="2"/>
  <c r="K3" i="2" s="1"/>
  <c r="B8" i="6" l="1"/>
  <c r="C7" i="6"/>
  <c r="H7" i="6" s="1"/>
  <c r="W7" i="6"/>
  <c r="V7" i="6"/>
  <c r="S8" i="6"/>
  <c r="U7" i="6"/>
  <c r="T7" i="6"/>
  <c r="C18" i="4"/>
  <c r="D18" i="4" s="1"/>
  <c r="B19" i="4"/>
  <c r="B7" i="4"/>
  <c r="C6" i="4"/>
  <c r="D6" i="4" s="1"/>
  <c r="T19" i="3"/>
  <c r="S20" i="3"/>
  <c r="C4" i="3"/>
  <c r="H4" i="3" s="1"/>
  <c r="C5" i="3"/>
  <c r="H5" i="3" s="1"/>
  <c r="G3" i="2"/>
  <c r="H3" i="2"/>
  <c r="A4" i="2"/>
  <c r="I3" i="2"/>
  <c r="J3" i="2"/>
  <c r="V8" i="6" l="1"/>
  <c r="U8" i="6"/>
  <c r="S9" i="6"/>
  <c r="T8" i="6"/>
  <c r="W8" i="6"/>
  <c r="B9" i="6"/>
  <c r="C8" i="6"/>
  <c r="H8" i="6" s="1"/>
  <c r="C19" i="4"/>
  <c r="D19" i="4" s="1"/>
  <c r="B20" i="4"/>
  <c r="B8" i="4"/>
  <c r="C7" i="4"/>
  <c r="D7" i="4" s="1"/>
  <c r="S21" i="3"/>
  <c r="T20" i="3"/>
  <c r="C6" i="3"/>
  <c r="H6" i="3" s="1"/>
  <c r="A5" i="2"/>
  <c r="H4" i="2"/>
  <c r="G4" i="2"/>
  <c r="J4" i="2"/>
  <c r="K4" i="2"/>
  <c r="I4" i="2"/>
  <c r="B10" i="6" l="1"/>
  <c r="C9" i="6"/>
  <c r="H9" i="6" s="1"/>
  <c r="U9" i="6"/>
  <c r="S10" i="6"/>
  <c r="T9" i="6"/>
  <c r="V9" i="6"/>
  <c r="W9" i="6"/>
  <c r="B21" i="4"/>
  <c r="C20" i="4"/>
  <c r="D20" i="4" s="1"/>
  <c r="B9" i="4"/>
  <c r="C8" i="4"/>
  <c r="D8" i="4" s="1"/>
  <c r="S22" i="3"/>
  <c r="T21" i="3"/>
  <c r="C7" i="3"/>
  <c r="H7" i="3" s="1"/>
  <c r="A6" i="2"/>
  <c r="I5" i="2"/>
  <c r="H5" i="2"/>
  <c r="G5" i="2"/>
  <c r="K5" i="2"/>
  <c r="J5" i="2"/>
  <c r="B11" i="6" l="1"/>
  <c r="C10" i="6"/>
  <c r="H10" i="6" s="1"/>
  <c r="S11" i="6"/>
  <c r="T10" i="6"/>
  <c r="W10" i="6"/>
  <c r="U10" i="6"/>
  <c r="V10" i="6"/>
  <c r="C21" i="4"/>
  <c r="D21" i="4" s="1"/>
  <c r="B22" i="4"/>
  <c r="B10" i="4"/>
  <c r="C9" i="4"/>
  <c r="D9" i="4" s="1"/>
  <c r="S23" i="3"/>
  <c r="T22" i="3"/>
  <c r="C8" i="3"/>
  <c r="H8" i="3" s="1"/>
  <c r="A7" i="2"/>
  <c r="J6" i="2"/>
  <c r="K6" i="2"/>
  <c r="I6" i="2"/>
  <c r="H6" i="2"/>
  <c r="G6" i="2"/>
  <c r="B12" i="6" l="1"/>
  <c r="C11" i="6"/>
  <c r="H11" i="6" s="1"/>
  <c r="W11" i="6"/>
  <c r="V11" i="6"/>
  <c r="T11" i="6"/>
  <c r="S12" i="6"/>
  <c r="U11" i="6"/>
  <c r="C22" i="4"/>
  <c r="D22" i="4" s="1"/>
  <c r="B23" i="4"/>
  <c r="B11" i="4"/>
  <c r="C10" i="4"/>
  <c r="D10" i="4" s="1"/>
  <c r="S24" i="3"/>
  <c r="T23" i="3"/>
  <c r="C9" i="3"/>
  <c r="H9" i="3" s="1"/>
  <c r="A8" i="2"/>
  <c r="K7" i="2"/>
  <c r="J7" i="2"/>
  <c r="I7" i="2"/>
  <c r="H7" i="2"/>
  <c r="G7" i="2"/>
  <c r="B13" i="6" l="1"/>
  <c r="C12" i="6"/>
  <c r="H12" i="6" s="1"/>
  <c r="W12" i="6"/>
  <c r="V12" i="6"/>
  <c r="S13" i="6"/>
  <c r="U12" i="6"/>
  <c r="T12" i="6"/>
  <c r="C23" i="4"/>
  <c r="D23" i="4" s="1"/>
  <c r="B24" i="4"/>
  <c r="C11" i="4"/>
  <c r="D11" i="4" s="1"/>
  <c r="B12" i="4"/>
  <c r="C12" i="4" s="1"/>
  <c r="D12" i="4" s="1"/>
  <c r="T24" i="3"/>
  <c r="S25" i="3"/>
  <c r="C10" i="3"/>
  <c r="H10" i="3" s="1"/>
  <c r="A9" i="2"/>
  <c r="H8" i="2"/>
  <c r="G8" i="2"/>
  <c r="J8" i="2"/>
  <c r="K8" i="2"/>
  <c r="I8" i="2"/>
  <c r="B14" i="6" l="1"/>
  <c r="C13" i="6"/>
  <c r="H13" i="6" s="1"/>
  <c r="W13" i="6"/>
  <c r="V13" i="6"/>
  <c r="U13" i="6"/>
  <c r="S14" i="6"/>
  <c r="T13" i="6"/>
  <c r="C24" i="4"/>
  <c r="D24" i="4" s="1"/>
  <c r="B25" i="4"/>
  <c r="S26" i="3"/>
  <c r="T26" i="3" s="1"/>
  <c r="T25" i="3"/>
  <c r="C11" i="3"/>
  <c r="H11" i="3" s="1"/>
  <c r="A10" i="2"/>
  <c r="I9" i="2"/>
  <c r="H9" i="2"/>
  <c r="G9" i="2"/>
  <c r="K9" i="2"/>
  <c r="J9" i="2"/>
  <c r="B15" i="6" l="1"/>
  <c r="C14" i="6"/>
  <c r="H14" i="6" s="1"/>
  <c r="W14" i="6"/>
  <c r="V14" i="6"/>
  <c r="U14" i="6"/>
  <c r="S15" i="6"/>
  <c r="T14" i="6"/>
  <c r="B26" i="4"/>
  <c r="C25" i="4"/>
  <c r="D25" i="4" s="1"/>
  <c r="C12" i="3"/>
  <c r="H12" i="3" s="1"/>
  <c r="A11" i="2"/>
  <c r="J10" i="2"/>
  <c r="K10" i="2"/>
  <c r="I10" i="2"/>
  <c r="H10" i="2"/>
  <c r="G10" i="2"/>
  <c r="C15" i="6" l="1"/>
  <c r="H15" i="6" s="1"/>
  <c r="B16" i="6"/>
  <c r="V15" i="6"/>
  <c r="U15" i="6"/>
  <c r="S16" i="6"/>
  <c r="T15" i="6"/>
  <c r="W15" i="6"/>
  <c r="C26" i="4"/>
  <c r="D26" i="4" s="1"/>
  <c r="B27" i="4"/>
  <c r="C13" i="3"/>
  <c r="H13" i="3" s="1"/>
  <c r="A12" i="2"/>
  <c r="K11" i="2"/>
  <c r="J11" i="2"/>
  <c r="I11" i="2"/>
  <c r="H11" i="2"/>
  <c r="G11" i="2"/>
  <c r="U16" i="6" l="1"/>
  <c r="S17" i="6"/>
  <c r="T16" i="6"/>
  <c r="V16" i="6"/>
  <c r="W16" i="6"/>
  <c r="B17" i="6"/>
  <c r="C16" i="6"/>
  <c r="H16" i="6" s="1"/>
  <c r="C27" i="4"/>
  <c r="D27" i="4" s="1"/>
  <c r="B28" i="4"/>
  <c r="C28" i="4" s="1"/>
  <c r="D28" i="4" s="1"/>
  <c r="C14" i="3"/>
  <c r="H14" i="3" s="1"/>
  <c r="H12" i="2"/>
  <c r="G12" i="2"/>
  <c r="J12" i="2"/>
  <c r="K12" i="2"/>
  <c r="I12" i="2"/>
  <c r="B18" i="6" l="1"/>
  <c r="C17" i="6"/>
  <c r="H17" i="6" s="1"/>
  <c r="S18" i="6"/>
  <c r="T17" i="6"/>
  <c r="W17" i="6"/>
  <c r="U17" i="6"/>
  <c r="V17" i="6"/>
  <c r="C15" i="3"/>
  <c r="H15" i="3" s="1"/>
  <c r="V18" i="6" l="1"/>
  <c r="W18" i="6"/>
  <c r="S19" i="6"/>
  <c r="T18" i="6"/>
  <c r="U18" i="6"/>
  <c r="B19" i="6"/>
  <c r="C18" i="6"/>
  <c r="H18" i="6" s="1"/>
  <c r="C16" i="3"/>
  <c r="H16" i="3" s="1"/>
  <c r="B20" i="6" l="1"/>
  <c r="C19" i="6"/>
  <c r="H19" i="6" s="1"/>
  <c r="U19" i="6"/>
  <c r="W19" i="6"/>
  <c r="V19" i="6"/>
  <c r="T19" i="6"/>
  <c r="S20" i="6"/>
  <c r="C17" i="3"/>
  <c r="H17" i="3" s="1"/>
  <c r="B21" i="6" l="1"/>
  <c r="C20" i="6"/>
  <c r="H20" i="6" s="1"/>
  <c r="W20" i="6"/>
  <c r="V20" i="6"/>
  <c r="U20" i="6"/>
  <c r="S21" i="6"/>
  <c r="T20" i="6"/>
  <c r="C18" i="3"/>
  <c r="H18" i="3" s="1"/>
  <c r="B22" i="6" l="1"/>
  <c r="C21" i="6"/>
  <c r="H21" i="6" s="1"/>
  <c r="W21" i="6"/>
  <c r="V21" i="6"/>
  <c r="U21" i="6"/>
  <c r="S22" i="6"/>
  <c r="T21" i="6"/>
  <c r="C19" i="3"/>
  <c r="H19" i="3" s="1"/>
  <c r="C22" i="6" l="1"/>
  <c r="H22" i="6" s="1"/>
  <c r="B23" i="6"/>
  <c r="W22" i="6"/>
  <c r="V22" i="6"/>
  <c r="U22" i="6"/>
  <c r="S23" i="6"/>
  <c r="T22" i="6"/>
  <c r="C20" i="3"/>
  <c r="H20" i="3" s="1"/>
  <c r="B24" i="6" l="1"/>
  <c r="C23" i="6"/>
  <c r="H23" i="6" s="1"/>
  <c r="V23" i="6"/>
  <c r="U23" i="6"/>
  <c r="S24" i="6"/>
  <c r="T23" i="6"/>
  <c r="W23" i="6"/>
  <c r="C21" i="3"/>
  <c r="H21" i="3" s="1"/>
  <c r="U24" i="6" l="1"/>
  <c r="W24" i="6"/>
  <c r="S25" i="6"/>
  <c r="T24" i="6"/>
  <c r="V24" i="6"/>
  <c r="B25" i="6"/>
  <c r="C24" i="6"/>
  <c r="H24" i="6" s="1"/>
  <c r="C22" i="3"/>
  <c r="H22" i="3" s="1"/>
  <c r="B26" i="6" l="1"/>
  <c r="C25" i="6"/>
  <c r="H25" i="6" s="1"/>
  <c r="S26" i="6"/>
  <c r="T25" i="6"/>
  <c r="V25" i="6"/>
  <c r="W25" i="6"/>
  <c r="U25" i="6"/>
  <c r="C23" i="3"/>
  <c r="H23" i="3" s="1"/>
  <c r="W26" i="6" l="1"/>
  <c r="T26" i="6"/>
  <c r="V26" i="6"/>
  <c r="U26" i="6"/>
  <c r="B27" i="6"/>
  <c r="C26" i="6"/>
  <c r="H26" i="6" s="1"/>
  <c r="C24" i="3"/>
  <c r="H24" i="3" s="1"/>
  <c r="C27" i="6" l="1"/>
  <c r="H27" i="6" s="1"/>
  <c r="B28" i="6"/>
  <c r="C25" i="3"/>
  <c r="H25" i="3" s="1"/>
  <c r="B29" i="6" l="1"/>
  <c r="C28" i="6"/>
  <c r="H28" i="6" s="1"/>
  <c r="C26" i="3"/>
  <c r="H26" i="3" s="1"/>
  <c r="C29" i="6" l="1"/>
  <c r="H29" i="6" s="1"/>
  <c r="B30" i="6"/>
  <c r="C27" i="3"/>
  <c r="H27" i="3" s="1"/>
  <c r="C30" i="6" l="1"/>
  <c r="H30" i="6" s="1"/>
  <c r="B31" i="6"/>
  <c r="C28" i="3"/>
  <c r="H28" i="3" s="1"/>
  <c r="B32" i="6" l="1"/>
  <c r="C31" i="6"/>
  <c r="H31" i="6" s="1"/>
  <c r="C29" i="3"/>
  <c r="H29" i="3" s="1"/>
  <c r="C32" i="6" l="1"/>
  <c r="H32" i="6" s="1"/>
  <c r="B33" i="6"/>
  <c r="C30" i="3"/>
  <c r="H30" i="3" s="1"/>
  <c r="C33" i="6" l="1"/>
  <c r="H33" i="6" s="1"/>
  <c r="B34" i="6"/>
  <c r="C31" i="3"/>
  <c r="H31" i="3" s="1"/>
  <c r="B35" i="6" l="1"/>
  <c r="C34" i="6"/>
  <c r="H34" i="6" s="1"/>
  <c r="C32" i="3"/>
  <c r="H32" i="3" s="1"/>
  <c r="C35" i="6" l="1"/>
  <c r="H35" i="6" s="1"/>
  <c r="B36" i="6"/>
  <c r="C33" i="3"/>
  <c r="H33" i="3" s="1"/>
  <c r="B37" i="6" l="1"/>
  <c r="C36" i="6"/>
  <c r="H36" i="6" s="1"/>
  <c r="C34" i="3"/>
  <c r="H34" i="3" s="1"/>
  <c r="C37" i="6" l="1"/>
  <c r="H37" i="6" s="1"/>
  <c r="B38" i="6"/>
  <c r="C35" i="3"/>
  <c r="H35" i="3" s="1"/>
  <c r="B39" i="6" l="1"/>
  <c r="C38" i="6"/>
  <c r="H38" i="6" s="1"/>
  <c r="C36" i="3"/>
  <c r="H36" i="3" s="1"/>
  <c r="C39" i="6" l="1"/>
  <c r="H39" i="6" s="1"/>
  <c r="B40" i="6"/>
  <c r="C37" i="3"/>
  <c r="H37" i="3" s="1"/>
  <c r="C40" i="6" l="1"/>
  <c r="H40" i="6" s="1"/>
  <c r="B41" i="6"/>
  <c r="C38" i="3"/>
  <c r="H38" i="3" s="1"/>
  <c r="C41" i="6" l="1"/>
  <c r="H41" i="6" s="1"/>
  <c r="B42" i="6"/>
  <c r="C39" i="3"/>
  <c r="H39" i="3" s="1"/>
  <c r="B43" i="6" l="1"/>
  <c r="C42" i="6"/>
  <c r="H42" i="6" s="1"/>
  <c r="C40" i="3"/>
  <c r="H40" i="3" s="1"/>
  <c r="B44" i="6" l="1"/>
  <c r="C43" i="6"/>
  <c r="H43" i="6" s="1"/>
  <c r="C41" i="3"/>
  <c r="H41" i="3" s="1"/>
  <c r="C44" i="6" l="1"/>
  <c r="H44" i="6" s="1"/>
  <c r="B45" i="6"/>
  <c r="C42" i="3"/>
  <c r="H42" i="3" s="1"/>
  <c r="C45" i="6" l="1"/>
  <c r="H45" i="6" s="1"/>
  <c r="B46" i="6"/>
  <c r="C43" i="3"/>
  <c r="H43" i="3" s="1"/>
  <c r="B47" i="6" l="1"/>
  <c r="C46" i="6"/>
  <c r="H46" i="6" s="1"/>
  <c r="C44" i="3"/>
  <c r="H44" i="3" s="1"/>
  <c r="C47" i="6" l="1"/>
  <c r="H47" i="6" s="1"/>
  <c r="B48" i="6"/>
  <c r="C45" i="3"/>
  <c r="H45" i="3" s="1"/>
  <c r="B49" i="6" l="1"/>
  <c r="C48" i="6"/>
  <c r="H48" i="6" s="1"/>
  <c r="C46" i="3"/>
  <c r="H46" i="3" s="1"/>
  <c r="C49" i="6" l="1"/>
  <c r="H49" i="6" s="1"/>
  <c r="B50" i="6"/>
  <c r="C47" i="3"/>
  <c r="H47" i="3" s="1"/>
  <c r="B51" i="6" l="1"/>
  <c r="C50" i="6"/>
  <c r="H50" i="6" s="1"/>
  <c r="C48" i="3"/>
  <c r="H48" i="3" s="1"/>
  <c r="B52" i="6" l="1"/>
  <c r="C51" i="6"/>
  <c r="H51" i="6" s="1"/>
  <c r="C49" i="3"/>
  <c r="H49" i="3" s="1"/>
  <c r="C52" i="6" l="1"/>
  <c r="H52" i="6" s="1"/>
  <c r="B53" i="6"/>
  <c r="C50" i="3"/>
  <c r="H50" i="3" s="1"/>
  <c r="C53" i="6" l="1"/>
  <c r="H53" i="6" s="1"/>
  <c r="B54" i="6"/>
  <c r="C51" i="3"/>
  <c r="H51" i="3" s="1"/>
  <c r="B55" i="6" l="1"/>
  <c r="C54" i="6"/>
  <c r="H54" i="6" s="1"/>
  <c r="C52" i="3"/>
  <c r="H52" i="3" s="1"/>
  <c r="C55" i="6" l="1"/>
  <c r="H55" i="6" s="1"/>
  <c r="B56" i="6"/>
  <c r="C53" i="3"/>
  <c r="H53" i="3" s="1"/>
  <c r="B57" i="6" l="1"/>
  <c r="C56" i="6"/>
  <c r="H56" i="6" s="1"/>
  <c r="C54" i="3"/>
  <c r="H54" i="3" s="1"/>
  <c r="C57" i="6" l="1"/>
  <c r="H57" i="6" s="1"/>
  <c r="B58" i="6"/>
  <c r="C55" i="3"/>
  <c r="H55" i="3" s="1"/>
  <c r="C58" i="6" l="1"/>
  <c r="H58" i="6" s="1"/>
  <c r="B59" i="6"/>
  <c r="C56" i="3"/>
  <c r="H56" i="3" s="1"/>
  <c r="C59" i="6" l="1"/>
  <c r="H59" i="6" s="1"/>
  <c r="B60" i="6"/>
  <c r="C57" i="3"/>
  <c r="H57" i="3" s="1"/>
  <c r="B61" i="6" l="1"/>
  <c r="C60" i="6"/>
  <c r="H60" i="6" s="1"/>
  <c r="C58" i="3"/>
  <c r="H58" i="3" s="1"/>
  <c r="B62" i="6" l="1"/>
  <c r="C61" i="6"/>
  <c r="H61" i="6" s="1"/>
  <c r="C59" i="3"/>
  <c r="H59" i="3" s="1"/>
  <c r="C62" i="6" l="1"/>
  <c r="H62" i="6" s="1"/>
  <c r="B63" i="6"/>
  <c r="C60" i="3"/>
  <c r="H60" i="3" s="1"/>
  <c r="C63" i="6" l="1"/>
  <c r="H63" i="6" s="1"/>
  <c r="B64" i="6"/>
  <c r="C61" i="3"/>
  <c r="H61" i="3" s="1"/>
  <c r="B65" i="6" l="1"/>
  <c r="C64" i="6"/>
  <c r="H64" i="6" s="1"/>
  <c r="C62" i="3"/>
  <c r="H62" i="3" s="1"/>
  <c r="C65" i="6" l="1"/>
  <c r="H65" i="6" s="1"/>
  <c r="B66" i="6"/>
  <c r="C63" i="3"/>
  <c r="H63" i="3" s="1"/>
  <c r="B67" i="6" l="1"/>
  <c r="C66" i="6"/>
  <c r="H66" i="6" s="1"/>
  <c r="C64" i="3"/>
  <c r="H64" i="3" s="1"/>
  <c r="C67" i="6" l="1"/>
  <c r="H67" i="6" s="1"/>
  <c r="B68" i="6"/>
  <c r="C65" i="3"/>
  <c r="H65" i="3" s="1"/>
  <c r="B69" i="6" l="1"/>
  <c r="C68" i="6"/>
  <c r="H68" i="6" s="1"/>
  <c r="C66" i="3"/>
  <c r="H66" i="3" s="1"/>
  <c r="C69" i="6" l="1"/>
  <c r="H69" i="6" s="1"/>
  <c r="B70" i="6"/>
  <c r="C67" i="3"/>
  <c r="H67" i="3" s="1"/>
  <c r="B71" i="6" l="1"/>
  <c r="C70" i="6"/>
  <c r="H70" i="6" s="1"/>
  <c r="C68" i="3"/>
  <c r="H68" i="3" s="1"/>
  <c r="B72" i="6" l="1"/>
  <c r="C71" i="6"/>
  <c r="H71" i="6" s="1"/>
  <c r="C69" i="3"/>
  <c r="H69" i="3" s="1"/>
  <c r="C72" i="6" l="1"/>
  <c r="H72" i="6" s="1"/>
  <c r="B73" i="6"/>
  <c r="C70" i="3"/>
  <c r="H70" i="3" s="1"/>
  <c r="C73" i="6" l="1"/>
  <c r="H73" i="6" s="1"/>
  <c r="B74" i="6"/>
  <c r="C71" i="3"/>
  <c r="H71" i="3" s="1"/>
  <c r="C74" i="6" l="1"/>
  <c r="H74" i="6" s="1"/>
  <c r="B75" i="6"/>
  <c r="C72" i="3"/>
  <c r="H72" i="3" s="1"/>
  <c r="C75" i="6" l="1"/>
  <c r="H75" i="6" s="1"/>
  <c r="B76" i="6"/>
  <c r="C73" i="3"/>
  <c r="H73" i="3" s="1"/>
  <c r="B77" i="6" l="1"/>
  <c r="C76" i="6"/>
  <c r="H76" i="6" s="1"/>
  <c r="C74" i="3"/>
  <c r="H74" i="3" s="1"/>
  <c r="C77" i="6" l="1"/>
  <c r="H77" i="6" s="1"/>
  <c r="B78" i="6"/>
  <c r="C75" i="3"/>
  <c r="H75" i="3" s="1"/>
  <c r="B79" i="6" l="1"/>
  <c r="C78" i="6"/>
  <c r="H78" i="6" s="1"/>
  <c r="C76" i="3"/>
  <c r="H76" i="3" s="1"/>
  <c r="C79" i="6" l="1"/>
  <c r="H79" i="6" s="1"/>
  <c r="B80" i="6"/>
  <c r="C77" i="3"/>
  <c r="H77" i="3" s="1"/>
  <c r="B81" i="6" l="1"/>
  <c r="C80" i="6"/>
  <c r="H80" i="6" s="1"/>
  <c r="C78" i="3"/>
  <c r="H78" i="3" s="1"/>
  <c r="B82" i="6" l="1"/>
  <c r="C81" i="6"/>
  <c r="H81" i="6" s="1"/>
  <c r="C79" i="3"/>
  <c r="H79" i="3" s="1"/>
  <c r="C82" i="6" l="1"/>
  <c r="H82" i="6" s="1"/>
  <c r="B83" i="6"/>
  <c r="C80" i="3"/>
  <c r="H80" i="3" s="1"/>
  <c r="C83" i="6" l="1"/>
  <c r="H83" i="6" s="1"/>
  <c r="B84" i="6"/>
  <c r="C81" i="3"/>
  <c r="H81" i="3" s="1"/>
  <c r="B85" i="6" l="1"/>
  <c r="C84" i="6"/>
  <c r="H84" i="6" s="1"/>
  <c r="C82" i="3"/>
  <c r="H82" i="3" s="1"/>
  <c r="C85" i="6" l="1"/>
  <c r="H85" i="6" s="1"/>
  <c r="B86" i="6"/>
  <c r="C83" i="3"/>
  <c r="H83" i="3" s="1"/>
  <c r="B87" i="6" l="1"/>
  <c r="C86" i="6"/>
  <c r="H86" i="6" s="1"/>
  <c r="C84" i="3"/>
  <c r="H84" i="3" s="1"/>
  <c r="C87" i="6" l="1"/>
  <c r="H87" i="6" s="1"/>
  <c r="B88" i="6"/>
  <c r="C85" i="3"/>
  <c r="H85" i="3" s="1"/>
  <c r="B89" i="6" l="1"/>
  <c r="C88" i="6"/>
  <c r="H88" i="6" s="1"/>
  <c r="C86" i="3"/>
  <c r="H86" i="3" s="1"/>
  <c r="C89" i="6" l="1"/>
  <c r="H89" i="6" s="1"/>
  <c r="B90" i="6"/>
  <c r="C87" i="3"/>
  <c r="H87" i="3" s="1"/>
  <c r="B91" i="6" l="1"/>
  <c r="C90" i="6"/>
  <c r="H90" i="6" s="1"/>
  <c r="C88" i="3"/>
  <c r="H88" i="3" s="1"/>
  <c r="C91" i="6" l="1"/>
  <c r="H91" i="6" s="1"/>
  <c r="B92" i="6"/>
  <c r="C89" i="3"/>
  <c r="H89" i="3" s="1"/>
  <c r="C92" i="6" l="1"/>
  <c r="H92" i="6" s="1"/>
  <c r="B93" i="6"/>
  <c r="C90" i="3"/>
  <c r="H90" i="3" s="1"/>
  <c r="C93" i="6" l="1"/>
  <c r="H93" i="6" s="1"/>
  <c r="B94" i="6"/>
  <c r="C91" i="3"/>
  <c r="H91" i="3" s="1"/>
  <c r="C94" i="6" l="1"/>
  <c r="H94" i="6" s="1"/>
  <c r="B95" i="6"/>
  <c r="C92" i="3"/>
  <c r="H92" i="3" s="1"/>
  <c r="B96" i="6" l="1"/>
  <c r="C95" i="6"/>
  <c r="H95" i="6" s="1"/>
  <c r="C93" i="3"/>
  <c r="H93" i="3" s="1"/>
  <c r="B97" i="6" l="1"/>
  <c r="C96" i="6"/>
  <c r="H96" i="6" s="1"/>
  <c r="C94" i="3"/>
  <c r="H94" i="3" s="1"/>
  <c r="C97" i="6" l="1"/>
  <c r="H97" i="6" s="1"/>
  <c r="B98" i="6"/>
  <c r="C95" i="3"/>
  <c r="H95" i="3" s="1"/>
  <c r="B99" i="6" l="1"/>
  <c r="C98" i="6"/>
  <c r="H98" i="6" s="1"/>
  <c r="C96" i="3"/>
  <c r="H96" i="3" s="1"/>
  <c r="C99" i="6" l="1"/>
  <c r="H99" i="6" s="1"/>
  <c r="B100" i="6"/>
  <c r="C97" i="3"/>
  <c r="H97" i="3" s="1"/>
  <c r="B101" i="6" l="1"/>
  <c r="C100" i="6"/>
  <c r="H100" i="6" s="1"/>
  <c r="C98" i="3"/>
  <c r="H98" i="3" s="1"/>
  <c r="C101" i="6" l="1"/>
  <c r="H101" i="6" s="1"/>
  <c r="C99" i="3"/>
  <c r="H99" i="3" s="1"/>
  <c r="C100" i="3" l="1"/>
  <c r="H100" i="3" s="1"/>
  <c r="C101" i="3" l="1"/>
  <c r="H101" i="3" s="1"/>
</calcChain>
</file>

<file path=xl/sharedStrings.xml><?xml version="1.0" encoding="utf-8"?>
<sst xmlns="http://schemas.openxmlformats.org/spreadsheetml/2006/main" count="70" uniqueCount="38">
  <si>
    <t>LAI</t>
  </si>
  <si>
    <t>m2 m-2</t>
  </si>
  <si>
    <t>fAPAR</t>
  </si>
  <si>
    <t>(-)</t>
  </si>
  <si>
    <t>globrad</t>
  </si>
  <si>
    <t>GJ ha-1 d-1</t>
  </si>
  <si>
    <t>note that GJ ha-1 d-1 = 10 MJ m-2 d-1</t>
  </si>
  <si>
    <t>WSI</t>
  </si>
  <si>
    <t>s1</t>
  </si>
  <si>
    <t>s2</t>
  </si>
  <si>
    <t>s3</t>
  </si>
  <si>
    <t>s4</t>
  </si>
  <si>
    <t>s5</t>
  </si>
  <si>
    <t>T</t>
  </si>
  <si>
    <t>DOY</t>
  </si>
  <si>
    <t>a</t>
  </si>
  <si>
    <t>b</t>
  </si>
  <si>
    <t>values from clement</t>
  </si>
  <si>
    <t>GDD</t>
  </si>
  <si>
    <t>values from Maas</t>
  </si>
  <si>
    <t>Partitioning into leaf</t>
  </si>
  <si>
    <t>x</t>
  </si>
  <si>
    <t>bx</t>
  </si>
  <si>
    <t>e^bx .1</t>
  </si>
  <si>
    <t>e^bx .2</t>
  </si>
  <si>
    <t>e^bx .3</t>
  </si>
  <si>
    <t>eq1</t>
  </si>
  <si>
    <t>e^b</t>
  </si>
  <si>
    <t>b in e^b</t>
  </si>
  <si>
    <t>eq 2 b neg</t>
  </si>
  <si>
    <t>eq 2 b pos</t>
  </si>
  <si>
    <t>eq 2 b = 0</t>
  </si>
  <si>
    <t>simplified</t>
  </si>
  <si>
    <t>x/a</t>
  </si>
  <si>
    <t>GDD P1 pos</t>
  </si>
  <si>
    <t>P1 (a=1500, b=2)</t>
  </si>
  <si>
    <t>P1 (a=1500, b=-1.5)</t>
  </si>
  <si>
    <t>P1 (a=1500, b=0)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</si>
</sst>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y=x/(x+s(1-x))</a:t>
            </a:r>
          </a:p>
        </c:rich>
      </c:tx>
      <c:layout>
        <c:manualLayout>
          <c:xMode val="edge"/>
          <c:yMode val="edge"/>
          <c:x val="0.3310292687517645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86163482552729"/>
          <c:y val="0.15325240594925635"/>
          <c:w val="0.65807196411205571"/>
          <c:h val="0.632596237970253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of s'!$G$1</c:f>
              <c:strCache>
                <c:ptCount val="1"/>
                <c:pt idx="0">
                  <c:v>s=5</c:v>
                </c:pt>
              </c:strCache>
            </c:strRef>
          </c:tx>
          <c:xVal>
            <c:numRef>
              <c:f>'example of s'!$A$2:$A$13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'example of s'!$G$2:$G$13</c:f>
              <c:numCache>
                <c:formatCode>General</c:formatCode>
                <c:ptCount val="12"/>
                <c:pt idx="0">
                  <c:v>0</c:v>
                </c:pt>
                <c:pt idx="1">
                  <c:v>2.1739130434782612E-2</c:v>
                </c:pt>
                <c:pt idx="2">
                  <c:v>4.7619047619047616E-2</c:v>
                </c:pt>
                <c:pt idx="3">
                  <c:v>7.8947368421052641E-2</c:v>
                </c:pt>
                <c:pt idx="4">
                  <c:v>0.11764705882352942</c:v>
                </c:pt>
                <c:pt idx="5">
                  <c:v>0.16666666666666666</c:v>
                </c:pt>
                <c:pt idx="6">
                  <c:v>0.23076923076923075</c:v>
                </c:pt>
                <c:pt idx="7">
                  <c:v>0.31818181818181812</c:v>
                </c:pt>
                <c:pt idx="8">
                  <c:v>0.44444444444444436</c:v>
                </c:pt>
                <c:pt idx="9">
                  <c:v>0.64285714285714268</c:v>
                </c:pt>
                <c:pt idx="10">
                  <c:v>0.99999999999999944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of s'!$H$1</c:f>
              <c:strCache>
                <c:ptCount val="1"/>
                <c:pt idx="0">
                  <c:v>s=2</c:v>
                </c:pt>
              </c:strCache>
            </c:strRef>
          </c:tx>
          <c:xVal>
            <c:numRef>
              <c:f>'example of s'!$A$2:$A$13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'example of s'!$H$2:$H$13</c:f>
              <c:numCache>
                <c:formatCode>General</c:formatCode>
                <c:ptCount val="12"/>
                <c:pt idx="0">
                  <c:v>0</c:v>
                </c:pt>
                <c:pt idx="1">
                  <c:v>5.2631578947368418E-2</c:v>
                </c:pt>
                <c:pt idx="2">
                  <c:v>0.11111111111111112</c:v>
                </c:pt>
                <c:pt idx="3">
                  <c:v>0.17647058823529416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0.4285714285714286</c:v>
                </c:pt>
                <c:pt idx="7">
                  <c:v>0.53846153846153844</c:v>
                </c:pt>
                <c:pt idx="8">
                  <c:v>0.66666666666666652</c:v>
                </c:pt>
                <c:pt idx="9">
                  <c:v>0.81818181818181801</c:v>
                </c:pt>
                <c:pt idx="10">
                  <c:v>0.99999999999999989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'example of s'!$I$1</c:f>
              <c:strCache>
                <c:ptCount val="1"/>
                <c:pt idx="0">
                  <c:v>s=1</c:v>
                </c:pt>
              </c:strCache>
            </c:strRef>
          </c:tx>
          <c:xVal>
            <c:numRef>
              <c:f>'example of s'!$A$2:$A$13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'example of s'!$I$2:$I$13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'example of s'!$J$1</c:f>
              <c:strCache>
                <c:ptCount val="1"/>
                <c:pt idx="0">
                  <c:v>s=0.5</c:v>
                </c:pt>
              </c:strCache>
            </c:strRef>
          </c:tx>
          <c:xVal>
            <c:numRef>
              <c:f>'example of s'!$A$2:$A$13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'example of s'!$J$2:$J$13</c:f>
              <c:numCache>
                <c:formatCode>General</c:formatCode>
                <c:ptCount val="12"/>
                <c:pt idx="0">
                  <c:v>0</c:v>
                </c:pt>
                <c:pt idx="1">
                  <c:v>0.18181818181818182</c:v>
                </c:pt>
                <c:pt idx="2">
                  <c:v>0.33333333333333331</c:v>
                </c:pt>
                <c:pt idx="3">
                  <c:v>0.46153846153846156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0.82352941176470584</c:v>
                </c:pt>
                <c:pt idx="8">
                  <c:v>0.88888888888888895</c:v>
                </c:pt>
                <c:pt idx="9">
                  <c:v>0.94736842105263153</c:v>
                </c:pt>
                <c:pt idx="10">
                  <c:v>0.99999999999999989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'example of s'!$K$1</c:f>
              <c:strCache>
                <c:ptCount val="1"/>
                <c:pt idx="0">
                  <c:v>s=0.2</c:v>
                </c:pt>
              </c:strCache>
            </c:strRef>
          </c:tx>
          <c:xVal>
            <c:numRef>
              <c:f>'example of s'!$A$2:$A$13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'example of s'!$K$2:$K$13</c:f>
              <c:numCache>
                <c:formatCode>General</c:formatCode>
                <c:ptCount val="12"/>
                <c:pt idx="0">
                  <c:v>0</c:v>
                </c:pt>
                <c:pt idx="1">
                  <c:v>0.35714285714285715</c:v>
                </c:pt>
                <c:pt idx="2">
                  <c:v>0.55555555555555547</c:v>
                </c:pt>
                <c:pt idx="3">
                  <c:v>0.68181818181818188</c:v>
                </c:pt>
                <c:pt idx="4">
                  <c:v>0.76923076923076927</c:v>
                </c:pt>
                <c:pt idx="5">
                  <c:v>0.83333333333333337</c:v>
                </c:pt>
                <c:pt idx="6">
                  <c:v>0.88235294117647067</c:v>
                </c:pt>
                <c:pt idx="7">
                  <c:v>0.92105263157894735</c:v>
                </c:pt>
                <c:pt idx="8">
                  <c:v>0.95238095238095233</c:v>
                </c:pt>
                <c:pt idx="9">
                  <c:v>0.97826086956521741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8432"/>
        <c:axId val="461306256"/>
      </c:scatterChart>
      <c:valAx>
        <c:axId val="4613084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06256"/>
        <c:crosses val="autoZero"/>
        <c:crossBetween val="midCat"/>
      </c:valAx>
      <c:valAx>
        <c:axId val="4613062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eps_stress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0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partitioning'!$F$1</c:f>
              <c:strCache>
                <c:ptCount val="1"/>
                <c:pt idx="0">
                  <c:v>eq 2 b neg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partitioning'!$B$2:$B$101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'new partitioning'!$F$2:$F$101</c:f>
              <c:numCache>
                <c:formatCode>General</c:formatCode>
                <c:ptCount val="100"/>
                <c:pt idx="0">
                  <c:v>1</c:v>
                </c:pt>
                <c:pt idx="1">
                  <c:v>0.6428566635689108</c:v>
                </c:pt>
                <c:pt idx="2">
                  <c:v>0.44444392899613394</c:v>
                </c:pt>
                <c:pt idx="3">
                  <c:v>0.3181813653009582</c:v>
                </c:pt>
                <c:pt idx="4">
                  <c:v>0.2307688601956106</c:v>
                </c:pt>
                <c:pt idx="5">
                  <c:v>0.16666637672716011</c:v>
                </c:pt>
                <c:pt idx="6">
                  <c:v>0.11764684212135978</c:v>
                </c:pt>
                <c:pt idx="7">
                  <c:v>7.8947216624496663E-2</c:v>
                </c:pt>
                <c:pt idx="8">
                  <c:v>4.7618952944946558E-2</c:v>
                </c:pt>
                <c:pt idx="9">
                  <c:v>2.1739086039521904E-2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'new partitioning'!$H$1</c:f>
              <c:strCache>
                <c:ptCount val="1"/>
                <c:pt idx="0">
                  <c:v>eq 2 b 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partitioning'!$B$2:$B$101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'new partitioning'!$H$2:$H$101</c:f>
              <c:numCache>
                <c:formatCode>General</c:formatCode>
                <c:ptCount val="100"/>
                <c:pt idx="0">
                  <c:v>1</c:v>
                </c:pt>
                <c:pt idx="1">
                  <c:v>0.9782609139604781</c:v>
                </c:pt>
                <c:pt idx="2">
                  <c:v>0.95238104705505344</c:v>
                </c:pt>
                <c:pt idx="3">
                  <c:v>0.92105278337550334</c:v>
                </c:pt>
                <c:pt idx="4">
                  <c:v>0.8823531578786401</c:v>
                </c:pt>
                <c:pt idx="5">
                  <c:v>0.83333362327283989</c:v>
                </c:pt>
                <c:pt idx="6">
                  <c:v>0.76923113980438929</c:v>
                </c:pt>
                <c:pt idx="7">
                  <c:v>0.68181863469904191</c:v>
                </c:pt>
                <c:pt idx="8">
                  <c:v>0.55555607100386606</c:v>
                </c:pt>
                <c:pt idx="9">
                  <c:v>0.3571433364310892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'new partitioning'!$J$1</c:f>
              <c:strCache>
                <c:ptCount val="1"/>
                <c:pt idx="0">
                  <c:v>eq 2 b =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partitioning'!$B$2:$B$101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'new partitioning'!$J$2:$J$101</c:f>
              <c:numCache>
                <c:formatCode>General</c:formatCode>
                <c:ptCount val="10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2896"/>
        <c:axId val="557313984"/>
      </c:scatterChart>
      <c:valAx>
        <c:axId val="5573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13984"/>
        <c:crosses val="autoZero"/>
        <c:crossBetween val="midCat"/>
      </c:valAx>
      <c:valAx>
        <c:axId val="557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1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partitioning (2)'!$D$1</c:f>
              <c:strCache>
                <c:ptCount val="1"/>
                <c:pt idx="0">
                  <c:v>P1 (a=1500, b=-1.5)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partitioning (2)'!$A$2:$A$174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</c:numCache>
            </c:numRef>
          </c:xVal>
          <c:yVal>
            <c:numRef>
              <c:f>'new partitioning (2)'!$D$2:$D$174</c:f>
              <c:numCache>
                <c:formatCode>General</c:formatCode>
                <c:ptCount val="173"/>
                <c:pt idx="0">
                  <c:v>1</c:v>
                </c:pt>
                <c:pt idx="1">
                  <c:v>0.91620142990540487</c:v>
                </c:pt>
                <c:pt idx="2">
                  <c:v>0.84264665416190254</c:v>
                </c:pt>
                <c:pt idx="3">
                  <c:v>0.77756551805828322</c:v>
                </c:pt>
                <c:pt idx="4">
                  <c:v>0.71957350373834661</c:v>
                </c:pt>
                <c:pt idx="5">
                  <c:v>0.66757213825688066</c:v>
                </c:pt>
                <c:pt idx="6">
                  <c:v>0.62067874971227943</c:v>
                </c:pt>
                <c:pt idx="7">
                  <c:v>0.57817595402126365</c:v>
                </c:pt>
                <c:pt idx="8">
                  <c:v>0.53947469571360052</c:v>
                </c:pt>
                <c:pt idx="9">
                  <c:v>0.50408678132966811</c:v>
                </c:pt>
                <c:pt idx="10">
                  <c:v>0.47160417775613728</c:v>
                </c:pt>
                <c:pt idx="11">
                  <c:v>0.44168320826840757</c:v>
                </c:pt>
                <c:pt idx="12">
                  <c:v>0.41403234571654546</c:v>
                </c:pt>
                <c:pt idx="13">
                  <c:v>0.38840268256137744</c:v>
                </c:pt>
                <c:pt idx="14">
                  <c:v>0.36458041706284239</c:v>
                </c:pt>
                <c:pt idx="15">
                  <c:v>0.34238087494419922</c:v>
                </c:pt>
                <c:pt idx="16">
                  <c:v>0.32164371251260704</c:v>
                </c:pt>
                <c:pt idx="17">
                  <c:v>0.30222903752524777</c:v>
                </c:pt>
                <c:pt idx="18">
                  <c:v>0.28401424928273333</c:v>
                </c:pt>
                <c:pt idx="19">
                  <c:v>0.2668914470366277</c:v>
                </c:pt>
                <c:pt idx="20">
                  <c:v>0.25076529093399114</c:v>
                </c:pt>
                <c:pt idx="21">
                  <c:v>0.23555122591514022</c:v>
                </c:pt>
                <c:pt idx="22">
                  <c:v>0.22117399869076904</c:v>
                </c:pt>
                <c:pt idx="23">
                  <c:v>0.20756641288651756</c:v>
                </c:pt>
                <c:pt idx="24">
                  <c:v>0.19466827889473148</c:v>
                </c:pt>
                <c:pt idx="25">
                  <c:v>0.18242552380635635</c:v>
                </c:pt>
                <c:pt idx="26">
                  <c:v>0.17078943365939869</c:v>
                </c:pt>
                <c:pt idx="27">
                  <c:v>0.15971600561041288</c:v>
                </c:pt>
                <c:pt idx="28">
                  <c:v>0.14916539186456734</c:v>
                </c:pt>
                <c:pt idx="29">
                  <c:v>0.13910142055115537</c:v>
                </c:pt>
                <c:pt idx="30">
                  <c:v>0.12949118140280791</c:v>
                </c:pt>
                <c:pt idx="31">
                  <c:v>0.12030466623801961</c:v>
                </c:pt>
                <c:pt idx="32">
                  <c:v>0.11151445597226606</c:v>
                </c:pt>
                <c:pt idx="33">
                  <c:v>0.1030954472807224</c:v>
                </c:pt>
                <c:pt idx="34">
                  <c:v>9.5024613173200545E-2</c:v>
                </c:pt>
                <c:pt idx="35">
                  <c:v>8.7280792672121632E-2</c:v>
                </c:pt>
                <c:pt idx="36">
                  <c:v>7.9844505548292699E-2</c:v>
                </c:pt>
                <c:pt idx="37">
                  <c:v>7.269778869934107E-2</c:v>
                </c:pt>
                <c:pt idx="38">
                  <c:v>6.5824051277454609E-2</c:v>
                </c:pt>
                <c:pt idx="39">
                  <c:v>5.920794610684732E-2</c:v>
                </c:pt>
                <c:pt idx="40">
                  <c:v>5.2835255293336214E-2</c:v>
                </c:pt>
                <c:pt idx="41">
                  <c:v>4.6692788231535443E-2</c:v>
                </c:pt>
                <c:pt idx="42">
                  <c:v>4.0768290469886947E-2</c:v>
                </c:pt>
                <c:pt idx="43">
                  <c:v>3.5050362108495436E-2</c:v>
                </c:pt>
                <c:pt idx="44">
                  <c:v>2.9528384586374634E-2</c:v>
                </c:pt>
                <c:pt idx="45">
                  <c:v>2.4192454868796842E-2</c:v>
                </c:pt>
                <c:pt idx="46">
                  <c:v>1.9033326176564724E-2</c:v>
                </c:pt>
                <c:pt idx="47">
                  <c:v>1.4042354510907407E-2</c:v>
                </c:pt>
                <c:pt idx="48">
                  <c:v>9.2114503234400624E-3</c:v>
                </c:pt>
                <c:pt idx="49">
                  <c:v>4.5330347627724477E-3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09088"/>
        <c:axId val="557301472"/>
      </c:scatterChart>
      <c:valAx>
        <c:axId val="55730908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01472"/>
        <c:crosses val="autoZero"/>
        <c:crossBetween val="midCat"/>
      </c:valAx>
      <c:valAx>
        <c:axId val="557301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Partitioning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partitioning (2)'!$D$1</c:f>
              <c:strCache>
                <c:ptCount val="1"/>
                <c:pt idx="0">
                  <c:v>P1 (a=1500, b=-1.5)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partitioning (2)'!$A$2:$A$174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</c:numCache>
            </c:numRef>
          </c:xVal>
          <c:yVal>
            <c:numRef>
              <c:f>'new partitioning (2)'!$D$2:$D$174</c:f>
              <c:numCache>
                <c:formatCode>General</c:formatCode>
                <c:ptCount val="173"/>
                <c:pt idx="0">
                  <c:v>1</c:v>
                </c:pt>
                <c:pt idx="1">
                  <c:v>0.91620142990540487</c:v>
                </c:pt>
                <c:pt idx="2">
                  <c:v>0.84264665416190254</c:v>
                </c:pt>
                <c:pt idx="3">
                  <c:v>0.77756551805828322</c:v>
                </c:pt>
                <c:pt idx="4">
                  <c:v>0.71957350373834661</c:v>
                </c:pt>
                <c:pt idx="5">
                  <c:v>0.66757213825688066</c:v>
                </c:pt>
                <c:pt idx="6">
                  <c:v>0.62067874971227943</c:v>
                </c:pt>
                <c:pt idx="7">
                  <c:v>0.57817595402126365</c:v>
                </c:pt>
                <c:pt idx="8">
                  <c:v>0.53947469571360052</c:v>
                </c:pt>
                <c:pt idx="9">
                  <c:v>0.50408678132966811</c:v>
                </c:pt>
                <c:pt idx="10">
                  <c:v>0.47160417775613728</c:v>
                </c:pt>
                <c:pt idx="11">
                  <c:v>0.44168320826840757</c:v>
                </c:pt>
                <c:pt idx="12">
                  <c:v>0.41403234571654546</c:v>
                </c:pt>
                <c:pt idx="13">
                  <c:v>0.38840268256137744</c:v>
                </c:pt>
                <c:pt idx="14">
                  <c:v>0.36458041706284239</c:v>
                </c:pt>
                <c:pt idx="15">
                  <c:v>0.34238087494419922</c:v>
                </c:pt>
                <c:pt idx="16">
                  <c:v>0.32164371251260704</c:v>
                </c:pt>
                <c:pt idx="17">
                  <c:v>0.30222903752524777</c:v>
                </c:pt>
                <c:pt idx="18">
                  <c:v>0.28401424928273333</c:v>
                </c:pt>
                <c:pt idx="19">
                  <c:v>0.2668914470366277</c:v>
                </c:pt>
                <c:pt idx="20">
                  <c:v>0.25076529093399114</c:v>
                </c:pt>
                <c:pt idx="21">
                  <c:v>0.23555122591514022</c:v>
                </c:pt>
                <c:pt idx="22">
                  <c:v>0.22117399869076904</c:v>
                </c:pt>
                <c:pt idx="23">
                  <c:v>0.20756641288651756</c:v>
                </c:pt>
                <c:pt idx="24">
                  <c:v>0.19466827889473148</c:v>
                </c:pt>
                <c:pt idx="25">
                  <c:v>0.18242552380635635</c:v>
                </c:pt>
                <c:pt idx="26">
                  <c:v>0.17078943365939869</c:v>
                </c:pt>
                <c:pt idx="27">
                  <c:v>0.15971600561041288</c:v>
                </c:pt>
                <c:pt idx="28">
                  <c:v>0.14916539186456734</c:v>
                </c:pt>
                <c:pt idx="29">
                  <c:v>0.13910142055115537</c:v>
                </c:pt>
                <c:pt idx="30">
                  <c:v>0.12949118140280791</c:v>
                </c:pt>
                <c:pt idx="31">
                  <c:v>0.12030466623801961</c:v>
                </c:pt>
                <c:pt idx="32">
                  <c:v>0.11151445597226606</c:v>
                </c:pt>
                <c:pt idx="33">
                  <c:v>0.1030954472807224</c:v>
                </c:pt>
                <c:pt idx="34">
                  <c:v>9.5024613173200545E-2</c:v>
                </c:pt>
                <c:pt idx="35">
                  <c:v>8.7280792672121632E-2</c:v>
                </c:pt>
                <c:pt idx="36">
                  <c:v>7.9844505548292699E-2</c:v>
                </c:pt>
                <c:pt idx="37">
                  <c:v>7.269778869934107E-2</c:v>
                </c:pt>
                <c:pt idx="38">
                  <c:v>6.5824051277454609E-2</c:v>
                </c:pt>
                <c:pt idx="39">
                  <c:v>5.920794610684732E-2</c:v>
                </c:pt>
                <c:pt idx="40">
                  <c:v>5.2835255293336214E-2</c:v>
                </c:pt>
                <c:pt idx="41">
                  <c:v>4.6692788231535443E-2</c:v>
                </c:pt>
                <c:pt idx="42">
                  <c:v>4.0768290469886947E-2</c:v>
                </c:pt>
                <c:pt idx="43">
                  <c:v>3.5050362108495436E-2</c:v>
                </c:pt>
                <c:pt idx="44">
                  <c:v>2.9528384586374634E-2</c:v>
                </c:pt>
                <c:pt idx="45">
                  <c:v>2.4192454868796842E-2</c:v>
                </c:pt>
                <c:pt idx="46">
                  <c:v>1.9033326176564724E-2</c:v>
                </c:pt>
                <c:pt idx="47">
                  <c:v>1.4042354510907407E-2</c:v>
                </c:pt>
                <c:pt idx="48">
                  <c:v>9.2114503234400624E-3</c:v>
                </c:pt>
                <c:pt idx="49">
                  <c:v>4.5330347627724477E-3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'new partitioning (2)'!$E$1</c:f>
              <c:strCache>
                <c:ptCount val="1"/>
                <c:pt idx="0">
                  <c:v>P1 (a=1500, b=2)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partitioning (2)'!$A$2:$A$174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</c:numCache>
            </c:numRef>
          </c:xVal>
          <c:yVal>
            <c:numRef>
              <c:f>'new partitioning (2)'!$E$2:$E$174</c:f>
              <c:numCache>
                <c:formatCode>General</c:formatCode>
                <c:ptCount val="173"/>
                <c:pt idx="0">
                  <c:v>1</c:v>
                </c:pt>
                <c:pt idx="1">
                  <c:v>0.99724566277086579</c:v>
                </c:pt>
                <c:pt idx="2">
                  <c:v>0.994392649546882</c:v>
                </c:pt>
                <c:pt idx="3">
                  <c:v>0.99143556090768348</c:v>
                </c:pt>
                <c:pt idx="4">
                  <c:v>0.98836859618204609</c:v>
                </c:pt>
                <c:pt idx="5">
                  <c:v>0.98518551546926214</c:v>
                </c:pt>
                <c:pt idx="6">
                  <c:v>0.98187959726364638</c:v>
                </c:pt>
                <c:pt idx="7">
                  <c:v>0.97844359107660905</c:v>
                </c:pt>
                <c:pt idx="8">
                  <c:v>0.97486966435351163</c:v>
                </c:pt>
                <c:pt idx="9">
                  <c:v>0.97114934286736476</c:v>
                </c:pt>
                <c:pt idx="10">
                  <c:v>0.96727344363461398</c:v>
                </c:pt>
                <c:pt idx="11">
                  <c:v>0.96323199923513803</c:v>
                </c:pt>
                <c:pt idx="12">
                  <c:v>0.95901417222343643</c:v>
                </c:pt>
                <c:pt idx="13">
                  <c:v>0.95460815808364829</c:v>
                </c:pt>
                <c:pt idx="14">
                  <c:v>0.95000107489858843</c:v>
                </c:pt>
                <c:pt idx="15">
                  <c:v>0.94517883756117405</c:v>
                </c:pt>
                <c:pt idx="16">
                  <c:v>0.94012601394124862</c:v>
                </c:pt>
                <c:pt idx="17">
                  <c:v>0.93482565991387689</c:v>
                </c:pt>
                <c:pt idx="18">
                  <c:v>0.92925912953369638</c:v>
                </c:pt>
                <c:pt idx="19">
                  <c:v>0.92340585587435631</c:v>
                </c:pt>
                <c:pt idx="20">
                  <c:v>0.91724309710436835</c:v>
                </c:pt>
                <c:pt idx="21">
                  <c:v>0.91074564119137735</c:v>
                </c:pt>
                <c:pt idx="22">
                  <c:v>0.90388546115128432</c:v>
                </c:pt>
                <c:pt idx="23">
                  <c:v>0.89663131090173553</c:v>
                </c:pt>
                <c:pt idx="24">
                  <c:v>0.88894824942852291</c:v>
                </c:pt>
                <c:pt idx="25">
                  <c:v>0.88079707797788243</c:v>
                </c:pt>
                <c:pt idx="26">
                  <c:v>0.87213367114501894</c:v>
                </c:pt>
                <c:pt idx="27">
                  <c:v>0.86290817776460904</c:v>
                </c:pt>
                <c:pt idx="28">
                  <c:v>0.85306406104639576</c:v>
                </c:pt>
                <c:pt idx="29">
                  <c:v>0.84253693891858139</c:v>
                </c:pt>
                <c:pt idx="30">
                  <c:v>0.83125317431842405</c:v>
                </c:pt>
                <c:pt idx="31">
                  <c:v>0.81912815018075524</c:v>
                </c:pt>
                <c:pt idx="32">
                  <c:v>0.80606414366307555</c:v>
                </c:pt>
                <c:pt idx="33">
                  <c:v>0.79194768660645165</c:v>
                </c:pt>
                <c:pt idx="34">
                  <c:v>0.7766462612892473</c:v>
                </c:pt>
                <c:pt idx="35">
                  <c:v>0.76000412762832659</c:v>
                </c:pt>
                <c:pt idx="36">
                  <c:v>0.74183700326544111</c:v>
                </c:pt>
                <c:pt idx="37">
                  <c:v>0.72192521097032081</c:v>
                </c:pt>
                <c:pt idx="38">
                  <c:v>0.70000475221011782</c:v>
                </c:pt>
                <c:pt idx="39">
                  <c:v>0.67575553577469738</c:v>
                </c:pt>
                <c:pt idx="40">
                  <c:v>0.64878564428393926</c:v>
                </c:pt>
                <c:pt idx="41">
                  <c:v>0.61860999023400143</c:v>
                </c:pt>
                <c:pt idx="42">
                  <c:v>0.58462088000035184</c:v>
                </c:pt>
                <c:pt idx="43">
                  <c:v>0.54604666516132871</c:v>
                </c:pt>
                <c:pt idx="44">
                  <c:v>0.50189244979062986</c:v>
                </c:pt>
                <c:pt idx="45">
                  <c:v>0.45085306037928385</c:v>
                </c:pt>
                <c:pt idx="46">
                  <c:v>0.39118186002682054</c:v>
                </c:pt>
                <c:pt idx="47">
                  <c:v>0.32048685586887171</c:v>
                </c:pt>
                <c:pt idx="48">
                  <c:v>0.23540230313527577</c:v>
                </c:pt>
                <c:pt idx="49">
                  <c:v>0.13103705949549971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'new partitioning (2)'!$F$1</c:f>
              <c:strCache>
                <c:ptCount val="1"/>
                <c:pt idx="0">
                  <c:v>P1 (a=1500, b=0)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 partitioning (2)'!$A$2:$A$174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</c:numCache>
            </c:numRef>
          </c:xVal>
          <c:yVal>
            <c:numRef>
              <c:f>'new partitioning (2)'!$F$2:$F$174</c:f>
              <c:numCache>
                <c:formatCode>General</c:formatCode>
                <c:ptCount val="173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0.82000000000000006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0.67999999999999994</c:v>
                </c:pt>
                <c:pt idx="17">
                  <c:v>0.65999999999999992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0.58000000000000007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0.43999999999999995</c:v>
                </c:pt>
                <c:pt idx="29">
                  <c:v>0.42000000000000004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0.31999999999999995</c:v>
                </c:pt>
                <c:pt idx="35">
                  <c:v>0.30000000000000004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0.21999999999999997</c:v>
                </c:pt>
                <c:pt idx="40">
                  <c:v>0.19999999999999996</c:v>
                </c:pt>
                <c:pt idx="41">
                  <c:v>0.18000000000000005</c:v>
                </c:pt>
                <c:pt idx="42">
                  <c:v>0.16000000000000003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9.9999999999999978E-2</c:v>
                </c:pt>
                <c:pt idx="46">
                  <c:v>7.999999999999996E-2</c:v>
                </c:pt>
                <c:pt idx="47">
                  <c:v>6.0000000000000053E-2</c:v>
                </c:pt>
                <c:pt idx="48">
                  <c:v>4.0000000000000036E-2</c:v>
                </c:pt>
                <c:pt idx="49">
                  <c:v>2.0000000000000018E-2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6160"/>
        <c:axId val="557305824"/>
      </c:scatterChart>
      <c:valAx>
        <c:axId val="55731616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05824"/>
        <c:crosses val="autoZero"/>
        <c:crossBetween val="midCat"/>
      </c:valAx>
      <c:valAx>
        <c:axId val="5573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4122922134733"/>
          <c:y val="6.2708151064450282E-2"/>
          <c:w val="0.74061548556430445"/>
          <c:h val="0.62559383202099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'new partitioning (2)'!$D$1</c:f>
              <c:strCache>
                <c:ptCount val="1"/>
                <c:pt idx="0">
                  <c:v>P1 (a=1500, b=-1.5)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partitioning (2)'!$A$2:$A$174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</c:numCache>
            </c:numRef>
          </c:xVal>
          <c:yVal>
            <c:numRef>
              <c:f>'new partitioning (2)'!$D$2:$D$174</c:f>
              <c:numCache>
                <c:formatCode>General</c:formatCode>
                <c:ptCount val="173"/>
                <c:pt idx="0">
                  <c:v>1</c:v>
                </c:pt>
                <c:pt idx="1">
                  <c:v>0.91620142990540487</c:v>
                </c:pt>
                <c:pt idx="2">
                  <c:v>0.84264665416190254</c:v>
                </c:pt>
                <c:pt idx="3">
                  <c:v>0.77756551805828322</c:v>
                </c:pt>
                <c:pt idx="4">
                  <c:v>0.71957350373834661</c:v>
                </c:pt>
                <c:pt idx="5">
                  <c:v>0.66757213825688066</c:v>
                </c:pt>
                <c:pt idx="6">
                  <c:v>0.62067874971227943</c:v>
                </c:pt>
                <c:pt idx="7">
                  <c:v>0.57817595402126365</c:v>
                </c:pt>
                <c:pt idx="8">
                  <c:v>0.53947469571360052</c:v>
                </c:pt>
                <c:pt idx="9">
                  <c:v>0.50408678132966811</c:v>
                </c:pt>
                <c:pt idx="10">
                  <c:v>0.47160417775613728</c:v>
                </c:pt>
                <c:pt idx="11">
                  <c:v>0.44168320826840757</c:v>
                </c:pt>
                <c:pt idx="12">
                  <c:v>0.41403234571654546</c:v>
                </c:pt>
                <c:pt idx="13">
                  <c:v>0.38840268256137744</c:v>
                </c:pt>
                <c:pt idx="14">
                  <c:v>0.36458041706284239</c:v>
                </c:pt>
                <c:pt idx="15">
                  <c:v>0.34238087494419922</c:v>
                </c:pt>
                <c:pt idx="16">
                  <c:v>0.32164371251260704</c:v>
                </c:pt>
                <c:pt idx="17">
                  <c:v>0.30222903752524777</c:v>
                </c:pt>
                <c:pt idx="18">
                  <c:v>0.28401424928273333</c:v>
                </c:pt>
                <c:pt idx="19">
                  <c:v>0.2668914470366277</c:v>
                </c:pt>
                <c:pt idx="20">
                  <c:v>0.25076529093399114</c:v>
                </c:pt>
                <c:pt idx="21">
                  <c:v>0.23555122591514022</c:v>
                </c:pt>
                <c:pt idx="22">
                  <c:v>0.22117399869076904</c:v>
                </c:pt>
                <c:pt idx="23">
                  <c:v>0.20756641288651756</c:v>
                </c:pt>
                <c:pt idx="24">
                  <c:v>0.19466827889473148</c:v>
                </c:pt>
                <c:pt idx="25">
                  <c:v>0.18242552380635635</c:v>
                </c:pt>
                <c:pt idx="26">
                  <c:v>0.17078943365939869</c:v>
                </c:pt>
                <c:pt idx="27">
                  <c:v>0.15971600561041288</c:v>
                </c:pt>
                <c:pt idx="28">
                  <c:v>0.14916539186456734</c:v>
                </c:pt>
                <c:pt idx="29">
                  <c:v>0.13910142055115537</c:v>
                </c:pt>
                <c:pt idx="30">
                  <c:v>0.12949118140280791</c:v>
                </c:pt>
                <c:pt idx="31">
                  <c:v>0.12030466623801961</c:v>
                </c:pt>
                <c:pt idx="32">
                  <c:v>0.11151445597226606</c:v>
                </c:pt>
                <c:pt idx="33">
                  <c:v>0.1030954472807224</c:v>
                </c:pt>
                <c:pt idx="34">
                  <c:v>9.5024613173200545E-2</c:v>
                </c:pt>
                <c:pt idx="35">
                  <c:v>8.7280792672121632E-2</c:v>
                </c:pt>
                <c:pt idx="36">
                  <c:v>7.9844505548292699E-2</c:v>
                </c:pt>
                <c:pt idx="37">
                  <c:v>7.269778869934107E-2</c:v>
                </c:pt>
                <c:pt idx="38">
                  <c:v>6.5824051277454609E-2</c:v>
                </c:pt>
                <c:pt idx="39">
                  <c:v>5.920794610684732E-2</c:v>
                </c:pt>
                <c:pt idx="40">
                  <c:v>5.2835255293336214E-2</c:v>
                </c:pt>
                <c:pt idx="41">
                  <c:v>4.6692788231535443E-2</c:v>
                </c:pt>
                <c:pt idx="42">
                  <c:v>4.0768290469886947E-2</c:v>
                </c:pt>
                <c:pt idx="43">
                  <c:v>3.5050362108495436E-2</c:v>
                </c:pt>
                <c:pt idx="44">
                  <c:v>2.9528384586374634E-2</c:v>
                </c:pt>
                <c:pt idx="45">
                  <c:v>2.4192454868796842E-2</c:v>
                </c:pt>
                <c:pt idx="46">
                  <c:v>1.9033326176564724E-2</c:v>
                </c:pt>
                <c:pt idx="47">
                  <c:v>1.4042354510907407E-2</c:v>
                </c:pt>
                <c:pt idx="48">
                  <c:v>9.2114503234400624E-3</c:v>
                </c:pt>
                <c:pt idx="49">
                  <c:v>4.5330347627724477E-3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'new partitioning (2)'!$E$1</c:f>
              <c:strCache>
                <c:ptCount val="1"/>
                <c:pt idx="0">
                  <c:v>P1 (a=1500, b=2)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partitioning (2)'!$A$2:$A$174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</c:numCache>
            </c:numRef>
          </c:xVal>
          <c:yVal>
            <c:numRef>
              <c:f>'new partitioning (2)'!$E$2:$E$174</c:f>
              <c:numCache>
                <c:formatCode>General</c:formatCode>
                <c:ptCount val="173"/>
                <c:pt idx="0">
                  <c:v>1</c:v>
                </c:pt>
                <c:pt idx="1">
                  <c:v>0.99724566277086579</c:v>
                </c:pt>
                <c:pt idx="2">
                  <c:v>0.994392649546882</c:v>
                </c:pt>
                <c:pt idx="3">
                  <c:v>0.99143556090768348</c:v>
                </c:pt>
                <c:pt idx="4">
                  <c:v>0.98836859618204609</c:v>
                </c:pt>
                <c:pt idx="5">
                  <c:v>0.98518551546926214</c:v>
                </c:pt>
                <c:pt idx="6">
                  <c:v>0.98187959726364638</c:v>
                </c:pt>
                <c:pt idx="7">
                  <c:v>0.97844359107660905</c:v>
                </c:pt>
                <c:pt idx="8">
                  <c:v>0.97486966435351163</c:v>
                </c:pt>
                <c:pt idx="9">
                  <c:v>0.97114934286736476</c:v>
                </c:pt>
                <c:pt idx="10">
                  <c:v>0.96727344363461398</c:v>
                </c:pt>
                <c:pt idx="11">
                  <c:v>0.96323199923513803</c:v>
                </c:pt>
                <c:pt idx="12">
                  <c:v>0.95901417222343643</c:v>
                </c:pt>
                <c:pt idx="13">
                  <c:v>0.95460815808364829</c:v>
                </c:pt>
                <c:pt idx="14">
                  <c:v>0.95000107489858843</c:v>
                </c:pt>
                <c:pt idx="15">
                  <c:v>0.94517883756117405</c:v>
                </c:pt>
                <c:pt idx="16">
                  <c:v>0.94012601394124862</c:v>
                </c:pt>
                <c:pt idx="17">
                  <c:v>0.93482565991387689</c:v>
                </c:pt>
                <c:pt idx="18">
                  <c:v>0.92925912953369638</c:v>
                </c:pt>
                <c:pt idx="19">
                  <c:v>0.92340585587435631</c:v>
                </c:pt>
                <c:pt idx="20">
                  <c:v>0.91724309710436835</c:v>
                </c:pt>
                <c:pt idx="21">
                  <c:v>0.91074564119137735</c:v>
                </c:pt>
                <c:pt idx="22">
                  <c:v>0.90388546115128432</c:v>
                </c:pt>
                <c:pt idx="23">
                  <c:v>0.89663131090173553</c:v>
                </c:pt>
                <c:pt idx="24">
                  <c:v>0.88894824942852291</c:v>
                </c:pt>
                <c:pt idx="25">
                  <c:v>0.88079707797788243</c:v>
                </c:pt>
                <c:pt idx="26">
                  <c:v>0.87213367114501894</c:v>
                </c:pt>
                <c:pt idx="27">
                  <c:v>0.86290817776460904</c:v>
                </c:pt>
                <c:pt idx="28">
                  <c:v>0.85306406104639576</c:v>
                </c:pt>
                <c:pt idx="29">
                  <c:v>0.84253693891858139</c:v>
                </c:pt>
                <c:pt idx="30">
                  <c:v>0.83125317431842405</c:v>
                </c:pt>
                <c:pt idx="31">
                  <c:v>0.81912815018075524</c:v>
                </c:pt>
                <c:pt idx="32">
                  <c:v>0.80606414366307555</c:v>
                </c:pt>
                <c:pt idx="33">
                  <c:v>0.79194768660645165</c:v>
                </c:pt>
                <c:pt idx="34">
                  <c:v>0.7766462612892473</c:v>
                </c:pt>
                <c:pt idx="35">
                  <c:v>0.76000412762832659</c:v>
                </c:pt>
                <c:pt idx="36">
                  <c:v>0.74183700326544111</c:v>
                </c:pt>
                <c:pt idx="37">
                  <c:v>0.72192521097032081</c:v>
                </c:pt>
                <c:pt idx="38">
                  <c:v>0.70000475221011782</c:v>
                </c:pt>
                <c:pt idx="39">
                  <c:v>0.67575553577469738</c:v>
                </c:pt>
                <c:pt idx="40">
                  <c:v>0.64878564428393926</c:v>
                </c:pt>
                <c:pt idx="41">
                  <c:v>0.61860999023400143</c:v>
                </c:pt>
                <c:pt idx="42">
                  <c:v>0.58462088000035184</c:v>
                </c:pt>
                <c:pt idx="43">
                  <c:v>0.54604666516132871</c:v>
                </c:pt>
                <c:pt idx="44">
                  <c:v>0.50189244979062986</c:v>
                </c:pt>
                <c:pt idx="45">
                  <c:v>0.45085306037928385</c:v>
                </c:pt>
                <c:pt idx="46">
                  <c:v>0.39118186002682054</c:v>
                </c:pt>
                <c:pt idx="47">
                  <c:v>0.32048685586887171</c:v>
                </c:pt>
                <c:pt idx="48">
                  <c:v>0.23540230313527577</c:v>
                </c:pt>
                <c:pt idx="49">
                  <c:v>0.13103705949549971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'new partitioning (2)'!$F$1</c:f>
              <c:strCache>
                <c:ptCount val="1"/>
                <c:pt idx="0">
                  <c:v>P1 (a=1500, b=0)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 partitioning (2)'!$A$2:$A$174</c:f>
              <c:numCache>
                <c:formatCode>General</c:formatCode>
                <c:ptCount val="1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</c:numCache>
            </c:numRef>
          </c:xVal>
          <c:yVal>
            <c:numRef>
              <c:f>'new partitioning (2)'!$F$2:$F$174</c:f>
              <c:numCache>
                <c:formatCode>General</c:formatCode>
                <c:ptCount val="173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0.82000000000000006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0.67999999999999994</c:v>
                </c:pt>
                <c:pt idx="17">
                  <c:v>0.65999999999999992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0.58000000000000007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0.43999999999999995</c:v>
                </c:pt>
                <c:pt idx="29">
                  <c:v>0.42000000000000004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0.31999999999999995</c:v>
                </c:pt>
                <c:pt idx="35">
                  <c:v>0.30000000000000004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0.21999999999999997</c:v>
                </c:pt>
                <c:pt idx="40">
                  <c:v>0.19999999999999996</c:v>
                </c:pt>
                <c:pt idx="41">
                  <c:v>0.18000000000000005</c:v>
                </c:pt>
                <c:pt idx="42">
                  <c:v>0.16000000000000003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9.9999999999999978E-2</c:v>
                </c:pt>
                <c:pt idx="46">
                  <c:v>7.999999999999996E-2</c:v>
                </c:pt>
                <c:pt idx="47">
                  <c:v>6.0000000000000053E-2</c:v>
                </c:pt>
                <c:pt idx="48">
                  <c:v>4.0000000000000036E-2</c:v>
                </c:pt>
                <c:pt idx="49">
                  <c:v>2.0000000000000018E-2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0720"/>
        <c:axId val="559051808"/>
      </c:scatterChart>
      <c:valAx>
        <c:axId val="55905072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51808"/>
        <c:crosses val="autoZero"/>
        <c:crossBetween val="midCat"/>
      </c:valAx>
      <c:valAx>
        <c:axId val="559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5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'partitioning dd'!$B$1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'partitioning dd'!$A$2:$A$120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'partitioning dd'!$B$2:$B$120</c:f>
              <c:numCache>
                <c:formatCode>General</c:formatCode>
                <c:ptCount val="1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6800"/>
        <c:axId val="461299728"/>
      </c:scatterChart>
      <c:valAx>
        <c:axId val="4613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299728"/>
        <c:crosses val="autoZero"/>
        <c:crossBetween val="midCat"/>
      </c:valAx>
      <c:valAx>
        <c:axId val="4612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3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'partitioning dd'!$H$1</c:f>
              <c:strCache>
                <c:ptCount val="1"/>
                <c:pt idx="0">
                  <c:v>Partitioning into leaf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'partitioning dd'!$A$2:$A$120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'partitioning dd'!$H$2:$H$120</c:f>
              <c:numCache>
                <c:formatCode>General</c:formatCode>
                <c:ptCount val="119"/>
                <c:pt idx="0">
                  <c:v>0.95490012593682494</c:v>
                </c:pt>
                <c:pt idx="1">
                  <c:v>0.94915003398714382</c:v>
                </c:pt>
                <c:pt idx="2">
                  <c:v>0.94266682341758634</c:v>
                </c:pt>
                <c:pt idx="3">
                  <c:v>0.93535702391228426</c:v>
                </c:pt>
                <c:pt idx="4">
                  <c:v>0.92711524798437961</c:v>
                </c:pt>
                <c:pt idx="5">
                  <c:v>0.91782267157424446</c:v>
                </c:pt>
                <c:pt idx="6">
                  <c:v>0.9073453209287563</c:v>
                </c:pt>
                <c:pt idx="7">
                  <c:v>0.89553214106307533</c:v>
                </c:pt>
                <c:pt idx="8">
                  <c:v>0.88221281795737905</c:v>
                </c:pt>
                <c:pt idx="9">
                  <c:v>0.86719532309053804</c:v>
                </c:pt>
                <c:pt idx="10">
                  <c:v>0.85026314490956545</c:v>
                </c:pt>
                <c:pt idx="11">
                  <c:v>0.83117216732013788</c:v>
                </c:pt>
                <c:pt idx="12">
                  <c:v>0.80964715019448585</c:v>
                </c:pt>
                <c:pt idx="13">
                  <c:v>0.78537776115512103</c:v>
                </c:pt>
                <c:pt idx="14">
                  <c:v>0.75801410142348213</c:v>
                </c:pt>
                <c:pt idx="15">
                  <c:v>0.72716166122837</c:v>
                </c:pt>
                <c:pt idx="16">
                  <c:v>0.69237563204484009</c:v>
                </c:pt>
                <c:pt idx="17">
                  <c:v>0.65315449366146172</c:v>
                </c:pt>
                <c:pt idx="18">
                  <c:v>0.60893278361884362</c:v>
                </c:pt>
                <c:pt idx="19">
                  <c:v>0.55907294477433589</c:v>
                </c:pt>
                <c:pt idx="20">
                  <c:v>0.50285613345689817</c:v>
                </c:pt>
                <c:pt idx="21">
                  <c:v>0.43947185569065539</c:v>
                </c:pt>
                <c:pt idx="22">
                  <c:v>0.36800628206958397</c:v>
                </c:pt>
                <c:pt idx="23">
                  <c:v>0.28742907281551211</c:v>
                </c:pt>
                <c:pt idx="24">
                  <c:v>0.19657852307249324</c:v>
                </c:pt>
                <c:pt idx="25">
                  <c:v>9.4144814272984156E-2</c:v>
                </c:pt>
                <c:pt idx="26">
                  <c:v>-2.1348869894061151E-2</c:v>
                </c:pt>
                <c:pt idx="27">
                  <c:v>-0.15156763516970706</c:v>
                </c:pt>
                <c:pt idx="28">
                  <c:v>-0.2983888830345518</c:v>
                </c:pt>
                <c:pt idx="29">
                  <c:v>-0.46392937774711962</c:v>
                </c:pt>
                <c:pt idx="30">
                  <c:v>-0.65057576434443209</c:v>
                </c:pt>
                <c:pt idx="31">
                  <c:v>-0.86101897759156798</c:v>
                </c:pt>
                <c:pt idx="32">
                  <c:v>-1.0982930379639622</c:v>
                </c:pt>
                <c:pt idx="33">
                  <c:v>-1.3658187939952908</c:v>
                </c:pt>
                <c:pt idx="34">
                  <c:v>-1.667453241637006</c:v>
                </c:pt>
                <c:pt idx="35">
                  <c:v>-2.0075451316809243</c:v>
                </c:pt>
                <c:pt idx="36">
                  <c:v>-2.3909976669531217</c:v>
                </c:pt>
                <c:pt idx="37">
                  <c:v>-2.8233391932026528</c:v>
                </c:pt>
                <c:pt idx="38">
                  <c:v>-3.3108029028560182</c:v>
                </c:pt>
                <c:pt idx="39">
                  <c:v>-3.8604167007493944</c:v>
                </c:pt>
                <c:pt idx="40">
                  <c:v>-4.4801045274587592</c:v>
                </c:pt>
                <c:pt idx="41">
                  <c:v>-5.1788006010356344</c:v>
                </c:pt>
                <c:pt idx="42">
                  <c:v>-5.966578224204433</c:v>
                </c:pt>
                <c:pt idx="43">
                  <c:v>-6.8547950140719367</c:v>
                </c:pt>
                <c:pt idx="44">
                  <c:v>-7.856256648167486</c:v>
                </c:pt>
                <c:pt idx="45">
                  <c:v>-8.9854014875877564</c:v>
                </c:pt>
                <c:pt idx="46">
                  <c:v>-10.258508739011202</c:v>
                </c:pt>
                <c:pt idx="47">
                  <c:v>-11.693933156714017</c:v>
                </c:pt>
                <c:pt idx="48">
                  <c:v>-13.312369668354101</c:v>
                </c:pt>
                <c:pt idx="49">
                  <c:v>-15.137151739709406</c:v>
                </c:pt>
                <c:pt idx="50">
                  <c:v>-17.194587779980999</c:v>
                </c:pt>
                <c:pt idx="51">
                  <c:v>-19.514340437713162</c:v>
                </c:pt>
                <c:pt idx="52">
                  <c:v>-22.129854255749066</c:v>
                </c:pt>
                <c:pt idx="53">
                  <c:v>-25.078837850846899</c:v>
                </c:pt>
                <c:pt idx="54">
                  <c:v>-28.403807569678929</c:v>
                </c:pt>
                <c:pt idx="55">
                  <c:v>-32.152700459258782</c:v>
                </c:pt>
                <c:pt idx="56">
                  <c:v>-36.379565389168405</c:v>
                </c:pt>
                <c:pt idx="57">
                  <c:v>-41.145342289692785</c:v>
                </c:pt>
                <c:pt idx="58">
                  <c:v>-46.518740740363732</c:v>
                </c:pt>
                <c:pt idx="59">
                  <c:v>-52.577230575776724</c:v>
                </c:pt>
                <c:pt idx="60">
                  <c:v>-59.408158790530528</c:v>
                </c:pt>
                <c:pt idx="61">
                  <c:v>-67.110008846030155</c:v>
                </c:pt>
                <c:pt idx="62">
                  <c:v>-75.793820534942441</c:v>
                </c:pt>
                <c:pt idx="63">
                  <c:v>-85.584790873899124</c:v>
                </c:pt>
                <c:pt idx="64">
                  <c:v>-96.624079104979941</c:v>
                </c:pt>
                <c:pt idx="65">
                  <c:v>-109.07084182920082</c:v>
                </c:pt>
                <c:pt idx="66">
                  <c:v>-123.10452761311549</c:v>
                </c:pt>
                <c:pt idx="67">
                  <c:v>-138.9274641505333</c:v>
                </c:pt>
                <c:pt idx="68">
                  <c:v>-156.76777527921215</c:v>
                </c:pt>
                <c:pt idx="69">
                  <c:v>-176.88266990799431</c:v>
                </c:pt>
                <c:pt idx="70">
                  <c:v>-199.56215027179678</c:v>
                </c:pt>
                <c:pt idx="71">
                  <c:v>-225.1331929774407</c:v>
                </c:pt>
                <c:pt idx="72">
                  <c:v>-253.96446311965559</c:v>
                </c:pt>
                <c:pt idx="73">
                  <c:v>-286.47162943203779</c:v>
                </c:pt>
                <c:pt idx="74">
                  <c:v>-323.12335710301539</c:v>
                </c:pt>
                <c:pt idx="75">
                  <c:v>-364.44806465698787</c:v>
                </c:pt>
                <c:pt idx="76">
                  <c:v>-411.04154231652961</c:v>
                </c:pt>
                <c:pt idx="77">
                  <c:v>-463.57554168179684</c:v>
                </c:pt>
                <c:pt idx="78">
                  <c:v>-522.80746056700946</c:v>
                </c:pt>
                <c:pt idx="79">
                  <c:v>-589.59126262309064</c:v>
                </c:pt>
                <c:pt idx="80">
                  <c:v>-664.88978917782367</c:v>
                </c:pt>
                <c:pt idx="81">
                  <c:v>-749.78864079684979</c:v>
                </c:pt>
                <c:pt idx="82">
                  <c:v>-845.51182870000775</c:v>
                </c:pt>
                <c:pt idx="83">
                  <c:v>-953.43942168395779</c:v>
                </c:pt>
                <c:pt idx="84">
                  <c:v>-1075.1274429719037</c:v>
                </c:pt>
                <c:pt idx="85">
                  <c:v>-1212.3303038489846</c:v>
                </c:pt>
                <c:pt idx="86">
                  <c:v>-1367.0260975155761</c:v>
                </c:pt>
                <c:pt idx="87">
                  <c:v>-1541.4451178272336</c:v>
                </c:pt>
                <c:pt idx="88">
                  <c:v>-1738.1020140841836</c:v>
                </c:pt>
                <c:pt idx="89">
                  <c:v>-1959.83204545527</c:v>
                </c:pt>
                <c:pt idx="90">
                  <c:v>-2209.8319577267625</c:v>
                </c:pt>
                <c:pt idx="91">
                  <c:v>-2491.7060717079944</c:v>
                </c:pt>
                <c:pt idx="92">
                  <c:v>-2809.5182477635553</c:v>
                </c:pt>
                <c:pt idx="93">
                  <c:v>-3167.8504756597895</c:v>
                </c:pt>
                <c:pt idx="94">
                  <c:v>-3571.8689344322233</c:v>
                </c:pt>
                <c:pt idx="95">
                  <c:v>-4027.3984746780875</c:v>
                </c:pt>
                <c:pt idx="96">
                  <c:v>-4541.0065971067079</c:v>
                </c:pt>
                <c:pt idx="97">
                  <c:v>-5120.0981380905632</c:v>
                </c:pt>
                <c:pt idx="98">
                  <c:v>-5773.0220273261184</c:v>
                </c:pt>
                <c:pt idx="99">
                  <c:v>-6509.1916567601565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0816"/>
        <c:axId val="461301904"/>
      </c:scatterChart>
      <c:valAx>
        <c:axId val="4613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301904"/>
        <c:crosses val="autoZero"/>
        <c:crossBetween val="midCat"/>
      </c:valAx>
      <c:valAx>
        <c:axId val="461301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'partitioning dd'!$U$1</c:f>
              <c:strCache>
                <c:ptCount val="1"/>
                <c:pt idx="0">
                  <c:v>e^bx 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'partitioning dd'!$S$2:$S$101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'partitioning dd'!$U$2:$U$101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1.0512710963760241</c:v>
                </c:pt>
                <c:pt idx="2">
                  <c:v>1.1051709180756477</c:v>
                </c:pt>
                <c:pt idx="3">
                  <c:v>1.1618342427282831</c:v>
                </c:pt>
                <c:pt idx="4">
                  <c:v>1.2214027581601699</c:v>
                </c:pt>
                <c:pt idx="5">
                  <c:v>1.2840254166877414</c:v>
                </c:pt>
                <c:pt idx="6">
                  <c:v>1.3498588075760032</c:v>
                </c:pt>
                <c:pt idx="7">
                  <c:v>1.4190675485932573</c:v>
                </c:pt>
                <c:pt idx="8">
                  <c:v>1.4918246976412703</c:v>
                </c:pt>
                <c:pt idx="9">
                  <c:v>1.5683121854901689</c:v>
                </c:pt>
                <c:pt idx="10">
                  <c:v>1.6487212707001282</c:v>
                </c:pt>
                <c:pt idx="11">
                  <c:v>1.7332530178673953</c:v>
                </c:pt>
                <c:pt idx="12">
                  <c:v>1.8221188003905091</c:v>
                </c:pt>
                <c:pt idx="13">
                  <c:v>1.9155408290138962</c:v>
                </c:pt>
                <c:pt idx="14">
                  <c:v>2.0137527074704766</c:v>
                </c:pt>
                <c:pt idx="15">
                  <c:v>2.1170000166126748</c:v>
                </c:pt>
                <c:pt idx="16">
                  <c:v>2.2255409284924679</c:v>
                </c:pt>
                <c:pt idx="17">
                  <c:v>2.3396468519259912</c:v>
                </c:pt>
                <c:pt idx="18">
                  <c:v>2.4596031111569499</c:v>
                </c:pt>
                <c:pt idx="19">
                  <c:v>2.5857096593158464</c:v>
                </c:pt>
                <c:pt idx="20">
                  <c:v>2.7182818284590451</c:v>
                </c:pt>
                <c:pt idx="21">
                  <c:v>2.8576511180631639</c:v>
                </c:pt>
                <c:pt idx="22">
                  <c:v>3.0041660239464334</c:v>
                </c:pt>
                <c:pt idx="23">
                  <c:v>3.1581929096897681</c:v>
                </c:pt>
                <c:pt idx="24">
                  <c:v>3.3201169227365481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'partitioning dd'!$V$1</c:f>
              <c:strCache>
                <c:ptCount val="1"/>
                <c:pt idx="0">
                  <c:v>e^bx 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'partitioning dd'!$S$2:$S$101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'partitioning dd'!$V$2:$V$101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1.1051709180756477</c:v>
                </c:pt>
                <c:pt idx="2">
                  <c:v>1.2214027581601699</c:v>
                </c:pt>
                <c:pt idx="3">
                  <c:v>1.3498588075760032</c:v>
                </c:pt>
                <c:pt idx="4">
                  <c:v>1.4918246976412703</c:v>
                </c:pt>
                <c:pt idx="5">
                  <c:v>1.6487212707001282</c:v>
                </c:pt>
                <c:pt idx="6">
                  <c:v>1.8221188003905091</c:v>
                </c:pt>
                <c:pt idx="7">
                  <c:v>2.0137527074704766</c:v>
                </c:pt>
                <c:pt idx="8">
                  <c:v>2.2255409284924679</c:v>
                </c:pt>
                <c:pt idx="9">
                  <c:v>2.4596031111569499</c:v>
                </c:pt>
                <c:pt idx="10">
                  <c:v>2.7182818284590451</c:v>
                </c:pt>
                <c:pt idx="11">
                  <c:v>3.0041660239464334</c:v>
                </c:pt>
                <c:pt idx="12">
                  <c:v>3.3201169227365481</c:v>
                </c:pt>
                <c:pt idx="13">
                  <c:v>3.6692966676192444</c:v>
                </c:pt>
                <c:pt idx="14">
                  <c:v>4.0551999668446754</c:v>
                </c:pt>
                <c:pt idx="15">
                  <c:v>4.4816890703380645</c:v>
                </c:pt>
                <c:pt idx="16">
                  <c:v>4.9530324243951149</c:v>
                </c:pt>
                <c:pt idx="17">
                  <c:v>5.4739473917272008</c:v>
                </c:pt>
                <c:pt idx="18">
                  <c:v>6.0496474644129465</c:v>
                </c:pt>
                <c:pt idx="19">
                  <c:v>6.6858944422792703</c:v>
                </c:pt>
                <c:pt idx="20">
                  <c:v>7.3890560989306504</c:v>
                </c:pt>
                <c:pt idx="21">
                  <c:v>8.1661699125676517</c:v>
                </c:pt>
                <c:pt idx="22">
                  <c:v>9.025013499434122</c:v>
                </c:pt>
                <c:pt idx="23">
                  <c:v>9.9741824548147235</c:v>
                </c:pt>
                <c:pt idx="24">
                  <c:v>11.023176380641605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'partitioning dd'!$W$1</c:f>
              <c:strCache>
                <c:ptCount val="1"/>
                <c:pt idx="0">
                  <c:v>e^bx 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'partitioning dd'!$S$2:$S$101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'partitioning dd'!$W$2:$W$101</c:f>
              <c:numCache>
                <c:formatCode>General</c:formatCode>
                <c:ptCount val="100"/>
                <c:pt idx="0">
                  <c:v>1</c:v>
                </c:pt>
                <c:pt idx="1">
                  <c:v>1.1618342427282831</c:v>
                </c:pt>
                <c:pt idx="2">
                  <c:v>1.3498588075760032</c:v>
                </c:pt>
                <c:pt idx="3">
                  <c:v>1.5683121854901687</c:v>
                </c:pt>
                <c:pt idx="4">
                  <c:v>1.8221188003905089</c:v>
                </c:pt>
                <c:pt idx="5">
                  <c:v>2.1170000166126748</c:v>
                </c:pt>
                <c:pt idx="6">
                  <c:v>2.4596031111569494</c:v>
                </c:pt>
                <c:pt idx="7">
                  <c:v>2.8576511180631639</c:v>
                </c:pt>
                <c:pt idx="8">
                  <c:v>3.3201169227365472</c:v>
                </c:pt>
                <c:pt idx="9">
                  <c:v>3.857425530696974</c:v>
                </c:pt>
                <c:pt idx="10">
                  <c:v>4.4816890703380645</c:v>
                </c:pt>
                <c:pt idx="11">
                  <c:v>5.2069798271798486</c:v>
                </c:pt>
                <c:pt idx="12">
                  <c:v>6.0496474644129448</c:v>
                </c:pt>
                <c:pt idx="13">
                  <c:v>7.0286875805892928</c:v>
                </c:pt>
                <c:pt idx="14">
                  <c:v>8.1661699125676517</c:v>
                </c:pt>
                <c:pt idx="15">
                  <c:v>9.4877358363585262</c:v>
                </c:pt>
                <c:pt idx="16">
                  <c:v>11.023176380641601</c:v>
                </c:pt>
                <c:pt idx="17">
                  <c:v>12.807103782663029</c:v>
                </c:pt>
                <c:pt idx="18">
                  <c:v>14.87973172487283</c:v>
                </c:pt>
                <c:pt idx="19">
                  <c:v>17.287781840567639</c:v>
                </c:pt>
                <c:pt idx="20">
                  <c:v>20.085536923187668</c:v>
                </c:pt>
                <c:pt idx="21">
                  <c:v>23.336064580942711</c:v>
                </c:pt>
                <c:pt idx="22">
                  <c:v>27.112638920657883</c:v>
                </c:pt>
                <c:pt idx="23">
                  <c:v>31.500392308747923</c:v>
                </c:pt>
                <c:pt idx="24">
                  <c:v>36.598234443677974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2448"/>
        <c:axId val="461302992"/>
      </c:scatterChart>
      <c:valAx>
        <c:axId val="4613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302992"/>
        <c:crosses val="autoZero"/>
        <c:crossBetween val="midCat"/>
      </c:valAx>
      <c:valAx>
        <c:axId val="461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30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'partitioning dd'!$H$1</c:f>
              <c:strCache>
                <c:ptCount val="1"/>
                <c:pt idx="0">
                  <c:v>Partitioning into leaf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'partitioning dd'!$C$2:$C$101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'partitioning dd'!$H$2:$H$101</c:f>
              <c:numCache>
                <c:formatCode>General</c:formatCode>
                <c:ptCount val="100"/>
                <c:pt idx="0">
                  <c:v>0.95490012593682494</c:v>
                </c:pt>
                <c:pt idx="1">
                  <c:v>0.94915003398714382</c:v>
                </c:pt>
                <c:pt idx="2">
                  <c:v>0.94266682341758634</c:v>
                </c:pt>
                <c:pt idx="3">
                  <c:v>0.93535702391228426</c:v>
                </c:pt>
                <c:pt idx="4">
                  <c:v>0.92711524798437961</c:v>
                </c:pt>
                <c:pt idx="5">
                  <c:v>0.91782267157424446</c:v>
                </c:pt>
                <c:pt idx="6">
                  <c:v>0.9073453209287563</c:v>
                </c:pt>
                <c:pt idx="7">
                  <c:v>0.89553214106307533</c:v>
                </c:pt>
                <c:pt idx="8">
                  <c:v>0.88221281795737905</c:v>
                </c:pt>
                <c:pt idx="9">
                  <c:v>0.86719532309053804</c:v>
                </c:pt>
                <c:pt idx="10">
                  <c:v>0.85026314490956545</c:v>
                </c:pt>
                <c:pt idx="11">
                  <c:v>0.83117216732013788</c:v>
                </c:pt>
                <c:pt idx="12">
                  <c:v>0.80964715019448585</c:v>
                </c:pt>
                <c:pt idx="13">
                  <c:v>0.78537776115512103</c:v>
                </c:pt>
                <c:pt idx="14">
                  <c:v>0.75801410142348213</c:v>
                </c:pt>
                <c:pt idx="15">
                  <c:v>0.72716166122837</c:v>
                </c:pt>
                <c:pt idx="16">
                  <c:v>0.69237563204484009</c:v>
                </c:pt>
                <c:pt idx="17">
                  <c:v>0.65315449366146172</c:v>
                </c:pt>
                <c:pt idx="18">
                  <c:v>0.60893278361884362</c:v>
                </c:pt>
                <c:pt idx="19">
                  <c:v>0.55907294477433589</c:v>
                </c:pt>
                <c:pt idx="20">
                  <c:v>0.50285613345689817</c:v>
                </c:pt>
                <c:pt idx="21">
                  <c:v>0.43947185569065539</c:v>
                </c:pt>
                <c:pt idx="22">
                  <c:v>0.36800628206958397</c:v>
                </c:pt>
                <c:pt idx="23">
                  <c:v>0.28742907281551211</c:v>
                </c:pt>
                <c:pt idx="24">
                  <c:v>0.19657852307249324</c:v>
                </c:pt>
                <c:pt idx="25">
                  <c:v>9.4144814272984156E-2</c:v>
                </c:pt>
                <c:pt idx="26">
                  <c:v>-2.1348869894061151E-2</c:v>
                </c:pt>
                <c:pt idx="27">
                  <c:v>-0.15156763516970706</c:v>
                </c:pt>
                <c:pt idx="28">
                  <c:v>-0.2983888830345518</c:v>
                </c:pt>
                <c:pt idx="29">
                  <c:v>-0.46392937774711962</c:v>
                </c:pt>
                <c:pt idx="30">
                  <c:v>-0.65057576434443209</c:v>
                </c:pt>
                <c:pt idx="31">
                  <c:v>-0.86101897759156798</c:v>
                </c:pt>
                <c:pt idx="32">
                  <c:v>-1.0982930379639622</c:v>
                </c:pt>
                <c:pt idx="33">
                  <c:v>-1.3658187939952908</c:v>
                </c:pt>
                <c:pt idx="34">
                  <c:v>-1.667453241637006</c:v>
                </c:pt>
                <c:pt idx="35">
                  <c:v>-2.0075451316809243</c:v>
                </c:pt>
                <c:pt idx="36">
                  <c:v>-2.3909976669531217</c:v>
                </c:pt>
                <c:pt idx="37">
                  <c:v>-2.8233391932026528</c:v>
                </c:pt>
                <c:pt idx="38">
                  <c:v>-3.3108029028560182</c:v>
                </c:pt>
                <c:pt idx="39">
                  <c:v>-3.8604167007493944</c:v>
                </c:pt>
                <c:pt idx="40">
                  <c:v>-4.4801045274587592</c:v>
                </c:pt>
                <c:pt idx="41">
                  <c:v>-5.1788006010356344</c:v>
                </c:pt>
                <c:pt idx="42">
                  <c:v>-5.966578224204433</c:v>
                </c:pt>
                <c:pt idx="43">
                  <c:v>-6.8547950140719367</c:v>
                </c:pt>
                <c:pt idx="44">
                  <c:v>-7.856256648167486</c:v>
                </c:pt>
                <c:pt idx="45">
                  <c:v>-8.9854014875877564</c:v>
                </c:pt>
                <c:pt idx="46">
                  <c:v>-10.258508739011202</c:v>
                </c:pt>
                <c:pt idx="47">
                  <c:v>-11.693933156714017</c:v>
                </c:pt>
                <c:pt idx="48">
                  <c:v>-13.312369668354101</c:v>
                </c:pt>
                <c:pt idx="49">
                  <c:v>-15.137151739709406</c:v>
                </c:pt>
                <c:pt idx="50">
                  <c:v>-17.194587779980999</c:v>
                </c:pt>
                <c:pt idx="51">
                  <c:v>-19.514340437713162</c:v>
                </c:pt>
                <c:pt idx="52">
                  <c:v>-22.129854255749066</c:v>
                </c:pt>
                <c:pt idx="53">
                  <c:v>-25.078837850846899</c:v>
                </c:pt>
                <c:pt idx="54">
                  <c:v>-28.403807569678929</c:v>
                </c:pt>
                <c:pt idx="55">
                  <c:v>-32.152700459258782</c:v>
                </c:pt>
                <c:pt idx="56">
                  <c:v>-36.379565389168405</c:v>
                </c:pt>
                <c:pt idx="57">
                  <c:v>-41.145342289692785</c:v>
                </c:pt>
                <c:pt idx="58">
                  <c:v>-46.518740740363732</c:v>
                </c:pt>
                <c:pt idx="59">
                  <c:v>-52.577230575776724</c:v>
                </c:pt>
                <c:pt idx="60">
                  <c:v>-59.408158790530528</c:v>
                </c:pt>
                <c:pt idx="61">
                  <c:v>-67.110008846030155</c:v>
                </c:pt>
                <c:pt idx="62">
                  <c:v>-75.793820534942441</c:v>
                </c:pt>
                <c:pt idx="63">
                  <c:v>-85.584790873899124</c:v>
                </c:pt>
                <c:pt idx="64">
                  <c:v>-96.624079104979941</c:v>
                </c:pt>
                <c:pt idx="65">
                  <c:v>-109.07084182920082</c:v>
                </c:pt>
                <c:pt idx="66">
                  <c:v>-123.10452761311549</c:v>
                </c:pt>
                <c:pt idx="67">
                  <c:v>-138.9274641505333</c:v>
                </c:pt>
                <c:pt idx="68">
                  <c:v>-156.76777527921215</c:v>
                </c:pt>
                <c:pt idx="69">
                  <c:v>-176.88266990799431</c:v>
                </c:pt>
                <c:pt idx="70">
                  <c:v>-199.56215027179678</c:v>
                </c:pt>
                <c:pt idx="71">
                  <c:v>-225.1331929774407</c:v>
                </c:pt>
                <c:pt idx="72">
                  <c:v>-253.96446311965559</c:v>
                </c:pt>
                <c:pt idx="73">
                  <c:v>-286.47162943203779</c:v>
                </c:pt>
                <c:pt idx="74">
                  <c:v>-323.12335710301539</c:v>
                </c:pt>
                <c:pt idx="75">
                  <c:v>-364.44806465698787</c:v>
                </c:pt>
                <c:pt idx="76">
                  <c:v>-411.04154231652961</c:v>
                </c:pt>
                <c:pt idx="77">
                  <c:v>-463.57554168179684</c:v>
                </c:pt>
                <c:pt idx="78">
                  <c:v>-522.80746056700946</c:v>
                </c:pt>
                <c:pt idx="79">
                  <c:v>-589.59126262309064</c:v>
                </c:pt>
                <c:pt idx="80">
                  <c:v>-664.88978917782367</c:v>
                </c:pt>
                <c:pt idx="81">
                  <c:v>-749.78864079684979</c:v>
                </c:pt>
                <c:pt idx="82">
                  <c:v>-845.51182870000775</c:v>
                </c:pt>
                <c:pt idx="83">
                  <c:v>-953.43942168395779</c:v>
                </c:pt>
                <c:pt idx="84">
                  <c:v>-1075.1274429719037</c:v>
                </c:pt>
                <c:pt idx="85">
                  <c:v>-1212.3303038489846</c:v>
                </c:pt>
                <c:pt idx="86">
                  <c:v>-1367.0260975155761</c:v>
                </c:pt>
                <c:pt idx="87">
                  <c:v>-1541.4451178272336</c:v>
                </c:pt>
                <c:pt idx="88">
                  <c:v>-1738.1020140841836</c:v>
                </c:pt>
                <c:pt idx="89">
                  <c:v>-1959.83204545527</c:v>
                </c:pt>
                <c:pt idx="90">
                  <c:v>-2209.8319577267625</c:v>
                </c:pt>
                <c:pt idx="91">
                  <c:v>-2491.7060717079944</c:v>
                </c:pt>
                <c:pt idx="92">
                  <c:v>-2809.5182477635553</c:v>
                </c:pt>
                <c:pt idx="93">
                  <c:v>-3167.8504756597895</c:v>
                </c:pt>
                <c:pt idx="94">
                  <c:v>-3571.8689344322233</c:v>
                </c:pt>
                <c:pt idx="95">
                  <c:v>-4027.3984746780875</c:v>
                </c:pt>
                <c:pt idx="96">
                  <c:v>-4541.0065971067079</c:v>
                </c:pt>
                <c:pt idx="97">
                  <c:v>-5120.0981380905632</c:v>
                </c:pt>
                <c:pt idx="98">
                  <c:v>-5773.0220273261184</c:v>
                </c:pt>
                <c:pt idx="99">
                  <c:v>-6509.1916567601565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7344"/>
        <c:axId val="461304624"/>
      </c:scatterChart>
      <c:valAx>
        <c:axId val="4613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304624"/>
        <c:crosses val="autoZero"/>
        <c:crossBetween val="midCat"/>
      </c:valAx>
      <c:valAx>
        <c:axId val="4613046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3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'partitioning dd (2)'!$B$1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'partitioning dd (2)'!$A$2:$A$120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'partitioning dd (2)'!$B$2:$B$120</c:f>
              <c:numCache>
                <c:formatCode>General</c:formatCode>
                <c:ptCount val="1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08544"/>
        <c:axId val="557302560"/>
      </c:scatterChart>
      <c:valAx>
        <c:axId val="5573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02560"/>
        <c:crosses val="autoZero"/>
        <c:crossBetween val="midCat"/>
      </c:valAx>
      <c:valAx>
        <c:axId val="5573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'partitioning dd (2)'!$H$1</c:f>
              <c:strCache>
                <c:ptCount val="1"/>
                <c:pt idx="0">
                  <c:v>Partitioning into leaf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'partitioning dd (2)'!$A$2:$A$120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'partitioning dd (2)'!$H$2:$H$120</c:f>
              <c:numCache>
                <c:formatCode>General</c:formatCode>
                <c:ptCount val="119"/>
                <c:pt idx="0">
                  <c:v>0.98015890525562965</c:v>
                </c:pt>
                <c:pt idx="1">
                  <c:v>0.97850639865491007</c:v>
                </c:pt>
                <c:pt idx="2">
                  <c:v>0.976716259625103</c:v>
                </c:pt>
                <c:pt idx="3">
                  <c:v>0.97477702516477283</c:v>
                </c:pt>
                <c:pt idx="4">
                  <c:v>0.97267627755270747</c:v>
                </c:pt>
                <c:pt idx="5">
                  <c:v>0.97040056483210801</c:v>
                </c:pt>
                <c:pt idx="6">
                  <c:v>0.96793531467213922</c:v>
                </c:pt>
                <c:pt idx="7">
                  <c:v>0.96526474105526139</c:v>
                </c:pt>
                <c:pt idx="8">
                  <c:v>0.96237174319282381</c:v>
                </c:pt>
                <c:pt idx="9">
                  <c:v>0.95923779602163373</c:v>
                </c:pt>
                <c:pt idx="10">
                  <c:v>0.95584283158030714</c:v>
                </c:pt>
                <c:pt idx="11">
                  <c:v>0.95216511050580166</c:v>
                </c:pt>
                <c:pt idx="12">
                  <c:v>0.9481810828272742</c:v>
                </c:pt>
                <c:pt idx="13">
                  <c:v>0.94386523716586623</c:v>
                </c:pt>
                <c:pt idx="14">
                  <c:v>0.93918993737478207</c:v>
                </c:pt>
                <c:pt idx="15">
                  <c:v>0.934125245573597</c:v>
                </c:pt>
                <c:pt idx="16">
                  <c:v>0.92863873044361389</c:v>
                </c:pt>
                <c:pt idx="17">
                  <c:v>0.92269525955670029</c:v>
                </c:pt>
                <c:pt idx="18">
                  <c:v>0.91625677440780406</c:v>
                </c:pt>
                <c:pt idx="19">
                  <c:v>0.90928204671058754</c:v>
                </c:pt>
                <c:pt idx="20">
                  <c:v>0.9017264143956385</c:v>
                </c:pt>
                <c:pt idx="21">
                  <c:v>0.89354149562074714</c:v>
                </c:pt>
                <c:pt idx="22">
                  <c:v>0.88467487896193742</c:v>
                </c:pt>
                <c:pt idx="23">
                  <c:v>0.87506978780141753</c:v>
                </c:pt>
                <c:pt idx="24">
                  <c:v>0.8646647167633873</c:v>
                </c:pt>
                <c:pt idx="25">
                  <c:v>0.85339303786964982</c:v>
                </c:pt>
                <c:pt idx="26">
                  <c:v>0.84118257389307927</c:v>
                </c:pt>
                <c:pt idx="27">
                  <c:v>0.82795513617694938</c:v>
                </c:pt>
                <c:pt idx="28">
                  <c:v>0.81362602396059003</c:v>
                </c:pt>
                <c:pt idx="29">
                  <c:v>0.79810348200534453</c:v>
                </c:pt>
                <c:pt idx="30">
                  <c:v>0.78128811304778523</c:v>
                </c:pt>
                <c:pt idx="31">
                  <c:v>0.76307224131787821</c:v>
                </c:pt>
                <c:pt idx="32">
                  <c:v>0.74333922304644406</c:v>
                </c:pt>
                <c:pt idx="33">
                  <c:v>0.72196269954680581</c:v>
                </c:pt>
                <c:pt idx="34">
                  <c:v>0.69880578808779781</c:v>
                </c:pt>
                <c:pt idx="35">
                  <c:v>0.67372020537696053</c:v>
                </c:pt>
                <c:pt idx="36">
                  <c:v>0.64654531804121984</c:v>
                </c:pt>
                <c:pt idx="37">
                  <c:v>0.61710711402488783</c:v>
                </c:pt>
                <c:pt idx="38">
                  <c:v>0.58521708831841857</c:v>
                </c:pt>
                <c:pt idx="39">
                  <c:v>0.55067103588277821</c:v>
                </c:pt>
                <c:pt idx="40">
                  <c:v>0.51324774404002826</c:v>
                </c:pt>
                <c:pt idx="41">
                  <c:v>0.47270757595695145</c:v>
                </c:pt>
                <c:pt idx="42">
                  <c:v>0.42879093615118513</c:v>
                </c:pt>
                <c:pt idx="43">
                  <c:v>0.38121660819385905</c:v>
                </c:pt>
                <c:pt idx="44">
                  <c:v>0.32967995396436067</c:v>
                </c:pt>
                <c:pt idx="45">
                  <c:v>0.27385096292630884</c:v>
                </c:pt>
                <c:pt idx="46">
                  <c:v>0.21337213893344631</c:v>
                </c:pt>
                <c:pt idx="47">
                  <c:v>0.14785621103378876</c:v>
                </c:pt>
                <c:pt idx="48">
                  <c:v>7.6883653613364134E-2</c:v>
                </c:pt>
                <c:pt idx="49">
                  <c:v>0</c:v>
                </c:pt>
                <c:pt idx="50">
                  <c:v>-8.3287067674958637E-2</c:v>
                </c:pt>
                <c:pt idx="51">
                  <c:v>-0.17351087099181051</c:v>
                </c:pt>
                <c:pt idx="52">
                  <c:v>-0.27124915032140517</c:v>
                </c:pt>
                <c:pt idx="53">
                  <c:v>-0.37712776433595763</c:v>
                </c:pt>
                <c:pt idx="54">
                  <c:v>-0.49182469764127079</c:v>
                </c:pt>
                <c:pt idx="55">
                  <c:v>-0.61607440219289411</c:v>
                </c:pt>
                <c:pt idx="56">
                  <c:v>-0.75067250029610211</c:v>
                </c:pt>
                <c:pt idx="57">
                  <c:v>-0.8964808793049508</c:v>
                </c:pt>
                <c:pt idx="58">
                  <c:v>-1.0544332106438872</c:v>
                </c:pt>
                <c:pt idx="59">
                  <c:v>-1.2255409284924674</c:v>
                </c:pt>
                <c:pt idx="60">
                  <c:v>-1.4108997064172102</c:v>
                </c:pt>
                <c:pt idx="61">
                  <c:v>-1.6116964734231183</c:v>
                </c:pt>
                <c:pt idx="62">
                  <c:v>-1.8292170143515603</c:v>
                </c:pt>
                <c:pt idx="63">
                  <c:v>-2.0648542032930024</c:v>
                </c:pt>
                <c:pt idx="64">
                  <c:v>-2.3201169227365486</c:v>
                </c:pt>
                <c:pt idx="65">
                  <c:v>-2.596639725569283</c:v>
                </c:pt>
                <c:pt idx="66">
                  <c:v>-2.8961933017952162</c:v>
                </c:pt>
                <c:pt idx="67">
                  <c:v>-3.2206958169965549</c:v>
                </c:pt>
                <c:pt idx="68">
                  <c:v>-3.5722251951421615</c:v>
                </c:pt>
                <c:pt idx="69">
                  <c:v>-3.9530324243951176</c:v>
                </c:pt>
                <c:pt idx="70">
                  <c:v>-4.3655559711219745</c:v>
                </c:pt>
                <c:pt idx="71">
                  <c:v>-4.812437394402588</c:v>
                </c:pt>
                <c:pt idx="72">
                  <c:v>-5.2965382610266563</c:v>
                </c:pt>
                <c:pt idx="73">
                  <c:v>-5.8209584692907503</c:v>
                </c:pt>
                <c:pt idx="74">
                  <c:v>-6.3890560989306504</c:v>
                </c:pt>
                <c:pt idx="75">
                  <c:v>-7.0044689142963534</c:v>
                </c:pt>
                <c:pt idx="76">
                  <c:v>-7.6711376584634579</c:v>
                </c:pt>
                <c:pt idx="77">
                  <c:v>-8.3933312874427859</c:v>
                </c:pt>
                <c:pt idx="78">
                  <c:v>-9.1756743060733399</c:v>
                </c:pt>
                <c:pt idx="79">
                  <c:v>-10.023176380641607</c:v>
                </c:pt>
                <c:pt idx="80">
                  <c:v>-10.94126441784911</c:v>
                </c:pt>
                <c:pt idx="81">
                  <c:v>-11.935817315543085</c:v>
                </c:pt>
                <c:pt idx="82">
                  <c:v>-13.013203607733622</c:v>
                </c:pt>
                <c:pt idx="83">
                  <c:v>-14.180322244953892</c:v>
                </c:pt>
                <c:pt idx="84">
                  <c:v>-15.444646771097048</c:v>
                </c:pt>
                <c:pt idx="85">
                  <c:v>-16.814273179612197</c:v>
                </c:pt>
                <c:pt idx="86">
                  <c:v>-18.297971755502761</c:v>
                </c:pt>
                <c:pt idx="87">
                  <c:v>-19.905243235092758</c:v>
                </c:pt>
                <c:pt idx="88">
                  <c:v>-21.646379643175401</c:v>
                </c:pt>
                <c:pt idx="89">
                  <c:v>-23.532530197109356</c:v>
                </c:pt>
                <c:pt idx="90">
                  <c:v>-25.575772699873969</c:v>
                </c:pt>
                <c:pt idx="91">
                  <c:v>-27.789190879242689</c:v>
                </c:pt>
                <c:pt idx="92">
                  <c:v>-30.186958168309477</c:v>
                </c:pt>
                <c:pt idx="93">
                  <c:v>-32.784428463849572</c:v>
                </c:pt>
                <c:pt idx="94">
                  <c:v>-35.59823444367801</c:v>
                </c:pt>
                <c:pt idx="95">
                  <c:v>-38.646394072572583</c:v>
                </c:pt>
                <c:pt idx="96">
                  <c:v>-41.948425978763019</c:v>
                </c:pt>
                <c:pt idx="97">
                  <c:v>-45.525474439789207</c:v>
                </c:pt>
                <c:pt idx="98">
                  <c:v>-49.400444778065491</c:v>
                </c:pt>
                <c:pt idx="99">
                  <c:v>-53.598150033144243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1264"/>
        <c:axId val="557313440"/>
      </c:scatterChart>
      <c:valAx>
        <c:axId val="5573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13440"/>
        <c:crosses val="autoZero"/>
        <c:crossBetween val="midCat"/>
      </c:valAx>
      <c:valAx>
        <c:axId val="5573134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'partitioning dd (2)'!$U$1</c:f>
              <c:strCache>
                <c:ptCount val="1"/>
                <c:pt idx="0">
                  <c:v>e^bx 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'partitioning dd (2)'!$S$2:$S$101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'partitioning dd (2)'!$U$2:$U$101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1.0512710963760241</c:v>
                </c:pt>
                <c:pt idx="2">
                  <c:v>1.1051709180756477</c:v>
                </c:pt>
                <c:pt idx="3">
                  <c:v>1.1618342427282831</c:v>
                </c:pt>
                <c:pt idx="4">
                  <c:v>1.2214027581601699</c:v>
                </c:pt>
                <c:pt idx="5">
                  <c:v>1.2840254166877414</c:v>
                </c:pt>
                <c:pt idx="6">
                  <c:v>1.3498588075760032</c:v>
                </c:pt>
                <c:pt idx="7">
                  <c:v>1.4190675485932573</c:v>
                </c:pt>
                <c:pt idx="8">
                  <c:v>1.4918246976412703</c:v>
                </c:pt>
                <c:pt idx="9">
                  <c:v>1.5683121854901689</c:v>
                </c:pt>
                <c:pt idx="10">
                  <c:v>1.6487212707001282</c:v>
                </c:pt>
                <c:pt idx="11">
                  <c:v>1.7332530178673953</c:v>
                </c:pt>
                <c:pt idx="12">
                  <c:v>1.8221188003905091</c:v>
                </c:pt>
                <c:pt idx="13">
                  <c:v>1.9155408290138962</c:v>
                </c:pt>
                <c:pt idx="14">
                  <c:v>2.0137527074704766</c:v>
                </c:pt>
                <c:pt idx="15">
                  <c:v>2.1170000166126748</c:v>
                </c:pt>
                <c:pt idx="16">
                  <c:v>2.2255409284924679</c:v>
                </c:pt>
                <c:pt idx="17">
                  <c:v>2.3396468519259912</c:v>
                </c:pt>
                <c:pt idx="18">
                  <c:v>2.4596031111569499</c:v>
                </c:pt>
                <c:pt idx="19">
                  <c:v>2.5857096593158464</c:v>
                </c:pt>
                <c:pt idx="20">
                  <c:v>2.7182818284590451</c:v>
                </c:pt>
                <c:pt idx="21">
                  <c:v>2.8576511180631639</c:v>
                </c:pt>
                <c:pt idx="22">
                  <c:v>3.0041660239464334</c:v>
                </c:pt>
                <c:pt idx="23">
                  <c:v>3.1581929096897681</c:v>
                </c:pt>
                <c:pt idx="24">
                  <c:v>3.3201169227365481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'partitioning dd (2)'!$V$1</c:f>
              <c:strCache>
                <c:ptCount val="1"/>
                <c:pt idx="0">
                  <c:v>e^bx 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'partitioning dd (2)'!$S$2:$S$101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'partitioning dd (2)'!$V$2:$V$101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1.1051709180756477</c:v>
                </c:pt>
                <c:pt idx="2">
                  <c:v>1.2214027581601699</c:v>
                </c:pt>
                <c:pt idx="3">
                  <c:v>1.3498588075760032</c:v>
                </c:pt>
                <c:pt idx="4">
                  <c:v>1.4918246976412703</c:v>
                </c:pt>
                <c:pt idx="5">
                  <c:v>1.6487212707001282</c:v>
                </c:pt>
                <c:pt idx="6">
                  <c:v>1.8221188003905091</c:v>
                </c:pt>
                <c:pt idx="7">
                  <c:v>2.0137527074704766</c:v>
                </c:pt>
                <c:pt idx="8">
                  <c:v>2.2255409284924679</c:v>
                </c:pt>
                <c:pt idx="9">
                  <c:v>2.4596031111569499</c:v>
                </c:pt>
                <c:pt idx="10">
                  <c:v>2.7182818284590451</c:v>
                </c:pt>
                <c:pt idx="11">
                  <c:v>3.0041660239464334</c:v>
                </c:pt>
                <c:pt idx="12">
                  <c:v>3.3201169227365481</c:v>
                </c:pt>
                <c:pt idx="13">
                  <c:v>3.6692966676192444</c:v>
                </c:pt>
                <c:pt idx="14">
                  <c:v>4.0551999668446754</c:v>
                </c:pt>
                <c:pt idx="15">
                  <c:v>4.4816890703380645</c:v>
                </c:pt>
                <c:pt idx="16">
                  <c:v>4.9530324243951149</c:v>
                </c:pt>
                <c:pt idx="17">
                  <c:v>5.4739473917272008</c:v>
                </c:pt>
                <c:pt idx="18">
                  <c:v>6.0496474644129465</c:v>
                </c:pt>
                <c:pt idx="19">
                  <c:v>6.6858944422792703</c:v>
                </c:pt>
                <c:pt idx="20">
                  <c:v>7.3890560989306504</c:v>
                </c:pt>
                <c:pt idx="21">
                  <c:v>8.1661699125676517</c:v>
                </c:pt>
                <c:pt idx="22">
                  <c:v>9.025013499434122</c:v>
                </c:pt>
                <c:pt idx="23">
                  <c:v>9.9741824548147235</c:v>
                </c:pt>
                <c:pt idx="24">
                  <c:v>11.023176380641605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'partitioning dd (2)'!$W$1</c:f>
              <c:strCache>
                <c:ptCount val="1"/>
                <c:pt idx="0">
                  <c:v>e^bx 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'partitioning dd (2)'!$S$2:$S$101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'partitioning dd (2)'!$W$2:$W$101</c:f>
              <c:numCache>
                <c:formatCode>General</c:formatCode>
                <c:ptCount val="100"/>
                <c:pt idx="0">
                  <c:v>1</c:v>
                </c:pt>
                <c:pt idx="1">
                  <c:v>1.1618342427282831</c:v>
                </c:pt>
                <c:pt idx="2">
                  <c:v>1.3498588075760032</c:v>
                </c:pt>
                <c:pt idx="3">
                  <c:v>1.5683121854901687</c:v>
                </c:pt>
                <c:pt idx="4">
                  <c:v>1.8221188003905089</c:v>
                </c:pt>
                <c:pt idx="5">
                  <c:v>2.1170000166126748</c:v>
                </c:pt>
                <c:pt idx="6">
                  <c:v>2.4596031111569494</c:v>
                </c:pt>
                <c:pt idx="7">
                  <c:v>2.8576511180631639</c:v>
                </c:pt>
                <c:pt idx="8">
                  <c:v>3.3201169227365472</c:v>
                </c:pt>
                <c:pt idx="9">
                  <c:v>3.857425530696974</c:v>
                </c:pt>
                <c:pt idx="10">
                  <c:v>4.4816890703380645</c:v>
                </c:pt>
                <c:pt idx="11">
                  <c:v>5.2069798271798486</c:v>
                </c:pt>
                <c:pt idx="12">
                  <c:v>6.0496474644129448</c:v>
                </c:pt>
                <c:pt idx="13">
                  <c:v>7.0286875805892928</c:v>
                </c:pt>
                <c:pt idx="14">
                  <c:v>8.1661699125676517</c:v>
                </c:pt>
                <c:pt idx="15">
                  <c:v>9.4877358363585262</c:v>
                </c:pt>
                <c:pt idx="16">
                  <c:v>11.023176380641601</c:v>
                </c:pt>
                <c:pt idx="17">
                  <c:v>12.807103782663029</c:v>
                </c:pt>
                <c:pt idx="18">
                  <c:v>14.87973172487283</c:v>
                </c:pt>
                <c:pt idx="19">
                  <c:v>17.287781840567639</c:v>
                </c:pt>
                <c:pt idx="20">
                  <c:v>20.085536923187668</c:v>
                </c:pt>
                <c:pt idx="21">
                  <c:v>23.336064580942711</c:v>
                </c:pt>
                <c:pt idx="22">
                  <c:v>27.112638920657883</c:v>
                </c:pt>
                <c:pt idx="23">
                  <c:v>31.500392308747923</c:v>
                </c:pt>
                <c:pt idx="24">
                  <c:v>36.598234443677974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06912"/>
        <c:axId val="557314528"/>
      </c:scatterChart>
      <c:valAx>
        <c:axId val="5573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14528"/>
        <c:crosses val="autoZero"/>
        <c:crossBetween val="midCat"/>
      </c:valAx>
      <c:valAx>
        <c:axId val="55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0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'partitioning dd (2)'!$H$1</c:f>
              <c:strCache>
                <c:ptCount val="1"/>
                <c:pt idx="0">
                  <c:v>Partitioning into leaf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'partitioning dd (2)'!$C$2:$C$101</c:f>
              <c:numCache>
                <c:formatCode>General</c:formatCode>
                <c:ptCount val="1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</c:numCache>
            </c:numRef>
          </c:xVal>
          <c:yVal>
            <c:numRef>
              <c:f>'partitioning dd (2)'!$H$2:$H$101</c:f>
              <c:numCache>
                <c:formatCode>General</c:formatCode>
                <c:ptCount val="100"/>
                <c:pt idx="0">
                  <c:v>0.98015890525562965</c:v>
                </c:pt>
                <c:pt idx="1">
                  <c:v>0.97850639865491007</c:v>
                </c:pt>
                <c:pt idx="2">
                  <c:v>0.976716259625103</c:v>
                </c:pt>
                <c:pt idx="3">
                  <c:v>0.97477702516477283</c:v>
                </c:pt>
                <c:pt idx="4">
                  <c:v>0.97267627755270747</c:v>
                </c:pt>
                <c:pt idx="5">
                  <c:v>0.97040056483210801</c:v>
                </c:pt>
                <c:pt idx="6">
                  <c:v>0.96793531467213922</c:v>
                </c:pt>
                <c:pt idx="7">
                  <c:v>0.96526474105526139</c:v>
                </c:pt>
                <c:pt idx="8">
                  <c:v>0.96237174319282381</c:v>
                </c:pt>
                <c:pt idx="9">
                  <c:v>0.95923779602163373</c:v>
                </c:pt>
                <c:pt idx="10">
                  <c:v>0.95584283158030714</c:v>
                </c:pt>
                <c:pt idx="11">
                  <c:v>0.95216511050580166</c:v>
                </c:pt>
                <c:pt idx="12">
                  <c:v>0.9481810828272742</c:v>
                </c:pt>
                <c:pt idx="13">
                  <c:v>0.94386523716586623</c:v>
                </c:pt>
                <c:pt idx="14">
                  <c:v>0.93918993737478207</c:v>
                </c:pt>
                <c:pt idx="15">
                  <c:v>0.934125245573597</c:v>
                </c:pt>
                <c:pt idx="16">
                  <c:v>0.92863873044361389</c:v>
                </c:pt>
                <c:pt idx="17">
                  <c:v>0.92269525955670029</c:v>
                </c:pt>
                <c:pt idx="18">
                  <c:v>0.91625677440780406</c:v>
                </c:pt>
                <c:pt idx="19">
                  <c:v>0.90928204671058754</c:v>
                </c:pt>
                <c:pt idx="20">
                  <c:v>0.9017264143956385</c:v>
                </c:pt>
                <c:pt idx="21">
                  <c:v>0.89354149562074714</c:v>
                </c:pt>
                <c:pt idx="22">
                  <c:v>0.88467487896193742</c:v>
                </c:pt>
                <c:pt idx="23">
                  <c:v>0.87506978780141753</c:v>
                </c:pt>
                <c:pt idx="24">
                  <c:v>0.8646647167633873</c:v>
                </c:pt>
                <c:pt idx="25">
                  <c:v>0.85339303786964982</c:v>
                </c:pt>
                <c:pt idx="26">
                  <c:v>0.84118257389307927</c:v>
                </c:pt>
                <c:pt idx="27">
                  <c:v>0.82795513617694938</c:v>
                </c:pt>
                <c:pt idx="28">
                  <c:v>0.81362602396059003</c:v>
                </c:pt>
                <c:pt idx="29">
                  <c:v>0.79810348200534453</c:v>
                </c:pt>
                <c:pt idx="30">
                  <c:v>0.78128811304778523</c:v>
                </c:pt>
                <c:pt idx="31">
                  <c:v>0.76307224131787821</c:v>
                </c:pt>
                <c:pt idx="32">
                  <c:v>0.74333922304644406</c:v>
                </c:pt>
                <c:pt idx="33">
                  <c:v>0.72196269954680581</c:v>
                </c:pt>
                <c:pt idx="34">
                  <c:v>0.69880578808779781</c:v>
                </c:pt>
                <c:pt idx="35">
                  <c:v>0.67372020537696053</c:v>
                </c:pt>
                <c:pt idx="36">
                  <c:v>0.64654531804121984</c:v>
                </c:pt>
                <c:pt idx="37">
                  <c:v>0.61710711402488783</c:v>
                </c:pt>
                <c:pt idx="38">
                  <c:v>0.58521708831841857</c:v>
                </c:pt>
                <c:pt idx="39">
                  <c:v>0.55067103588277821</c:v>
                </c:pt>
                <c:pt idx="40">
                  <c:v>0.51324774404002826</c:v>
                </c:pt>
                <c:pt idx="41">
                  <c:v>0.47270757595695145</c:v>
                </c:pt>
                <c:pt idx="42">
                  <c:v>0.42879093615118513</c:v>
                </c:pt>
                <c:pt idx="43">
                  <c:v>0.38121660819385905</c:v>
                </c:pt>
                <c:pt idx="44">
                  <c:v>0.32967995396436067</c:v>
                </c:pt>
                <c:pt idx="45">
                  <c:v>0.27385096292630884</c:v>
                </c:pt>
                <c:pt idx="46">
                  <c:v>0.21337213893344631</c:v>
                </c:pt>
                <c:pt idx="47">
                  <c:v>0.14785621103378876</c:v>
                </c:pt>
                <c:pt idx="48">
                  <c:v>7.6883653613364134E-2</c:v>
                </c:pt>
                <c:pt idx="49">
                  <c:v>0</c:v>
                </c:pt>
                <c:pt idx="50">
                  <c:v>-8.3287067674958637E-2</c:v>
                </c:pt>
                <c:pt idx="51">
                  <c:v>-0.17351087099181051</c:v>
                </c:pt>
                <c:pt idx="52">
                  <c:v>-0.27124915032140517</c:v>
                </c:pt>
                <c:pt idx="53">
                  <c:v>-0.37712776433595763</c:v>
                </c:pt>
                <c:pt idx="54">
                  <c:v>-0.49182469764127079</c:v>
                </c:pt>
                <c:pt idx="55">
                  <c:v>-0.61607440219289411</c:v>
                </c:pt>
                <c:pt idx="56">
                  <c:v>-0.75067250029610211</c:v>
                </c:pt>
                <c:pt idx="57">
                  <c:v>-0.8964808793049508</c:v>
                </c:pt>
                <c:pt idx="58">
                  <c:v>-1.0544332106438872</c:v>
                </c:pt>
                <c:pt idx="59">
                  <c:v>-1.2255409284924674</c:v>
                </c:pt>
                <c:pt idx="60">
                  <c:v>-1.4108997064172102</c:v>
                </c:pt>
                <c:pt idx="61">
                  <c:v>-1.6116964734231183</c:v>
                </c:pt>
                <c:pt idx="62">
                  <c:v>-1.8292170143515603</c:v>
                </c:pt>
                <c:pt idx="63">
                  <c:v>-2.0648542032930024</c:v>
                </c:pt>
                <c:pt idx="64">
                  <c:v>-2.3201169227365486</c:v>
                </c:pt>
                <c:pt idx="65">
                  <c:v>-2.596639725569283</c:v>
                </c:pt>
                <c:pt idx="66">
                  <c:v>-2.8961933017952162</c:v>
                </c:pt>
                <c:pt idx="67">
                  <c:v>-3.2206958169965549</c:v>
                </c:pt>
                <c:pt idx="68">
                  <c:v>-3.5722251951421615</c:v>
                </c:pt>
                <c:pt idx="69">
                  <c:v>-3.9530324243951176</c:v>
                </c:pt>
                <c:pt idx="70">
                  <c:v>-4.3655559711219745</c:v>
                </c:pt>
                <c:pt idx="71">
                  <c:v>-4.812437394402588</c:v>
                </c:pt>
                <c:pt idx="72">
                  <c:v>-5.2965382610266563</c:v>
                </c:pt>
                <c:pt idx="73">
                  <c:v>-5.8209584692907503</c:v>
                </c:pt>
                <c:pt idx="74">
                  <c:v>-6.3890560989306504</c:v>
                </c:pt>
                <c:pt idx="75">
                  <c:v>-7.0044689142963534</c:v>
                </c:pt>
                <c:pt idx="76">
                  <c:v>-7.6711376584634579</c:v>
                </c:pt>
                <c:pt idx="77">
                  <c:v>-8.3933312874427859</c:v>
                </c:pt>
                <c:pt idx="78">
                  <c:v>-9.1756743060733399</c:v>
                </c:pt>
                <c:pt idx="79">
                  <c:v>-10.023176380641607</c:v>
                </c:pt>
                <c:pt idx="80">
                  <c:v>-10.94126441784911</c:v>
                </c:pt>
                <c:pt idx="81">
                  <c:v>-11.935817315543085</c:v>
                </c:pt>
                <c:pt idx="82">
                  <c:v>-13.013203607733622</c:v>
                </c:pt>
                <c:pt idx="83">
                  <c:v>-14.180322244953892</c:v>
                </c:pt>
                <c:pt idx="84">
                  <c:v>-15.444646771097048</c:v>
                </c:pt>
                <c:pt idx="85">
                  <c:v>-16.814273179612197</c:v>
                </c:pt>
                <c:pt idx="86">
                  <c:v>-18.297971755502761</c:v>
                </c:pt>
                <c:pt idx="87">
                  <c:v>-19.905243235092758</c:v>
                </c:pt>
                <c:pt idx="88">
                  <c:v>-21.646379643175401</c:v>
                </c:pt>
                <c:pt idx="89">
                  <c:v>-23.532530197109356</c:v>
                </c:pt>
                <c:pt idx="90">
                  <c:v>-25.575772699873969</c:v>
                </c:pt>
                <c:pt idx="91">
                  <c:v>-27.789190879242689</c:v>
                </c:pt>
                <c:pt idx="92">
                  <c:v>-30.186958168309477</c:v>
                </c:pt>
                <c:pt idx="93">
                  <c:v>-32.784428463849572</c:v>
                </c:pt>
                <c:pt idx="94">
                  <c:v>-35.59823444367801</c:v>
                </c:pt>
                <c:pt idx="95">
                  <c:v>-38.646394072572583</c:v>
                </c:pt>
                <c:pt idx="96">
                  <c:v>-41.948425978763019</c:v>
                </c:pt>
                <c:pt idx="97">
                  <c:v>-45.525474439789207</c:v>
                </c:pt>
                <c:pt idx="98">
                  <c:v>-49.400444778065491</c:v>
                </c:pt>
                <c:pt idx="99">
                  <c:v>-53.598150033144243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2352"/>
        <c:axId val="557308000"/>
      </c:scatterChart>
      <c:valAx>
        <c:axId val="5573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08000"/>
        <c:crosses val="autoZero"/>
        <c:crossBetween val="midCat"/>
      </c:valAx>
      <c:valAx>
        <c:axId val="557308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14287</xdr:rowOff>
    </xdr:from>
    <xdr:to>
      <xdr:col>11</xdr:col>
      <xdr:colOff>19050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61912</xdr:rowOff>
    </xdr:from>
    <xdr:to>
      <xdr:col>16</xdr:col>
      <xdr:colOff>323850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17</xdr:row>
      <xdr:rowOff>61912</xdr:rowOff>
    </xdr:from>
    <xdr:to>
      <xdr:col>17</xdr:col>
      <xdr:colOff>276225</xdr:colOff>
      <xdr:row>31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11</xdr:row>
      <xdr:rowOff>76200</xdr:rowOff>
    </xdr:from>
    <xdr:to>
      <xdr:col>17</xdr:col>
      <xdr:colOff>352425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</xdr:row>
      <xdr:rowOff>57150</xdr:rowOff>
    </xdr:from>
    <xdr:to>
      <xdr:col>15</xdr:col>
      <xdr:colOff>576262</xdr:colOff>
      <xdr:row>21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61912</xdr:rowOff>
    </xdr:from>
    <xdr:to>
      <xdr:col>16</xdr:col>
      <xdr:colOff>323850</xdr:colOff>
      <xdr:row>16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17</xdr:row>
      <xdr:rowOff>61912</xdr:rowOff>
    </xdr:from>
    <xdr:to>
      <xdr:col>17</xdr:col>
      <xdr:colOff>276225</xdr:colOff>
      <xdr:row>31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11</xdr:row>
      <xdr:rowOff>76200</xdr:rowOff>
    </xdr:from>
    <xdr:to>
      <xdr:col>17</xdr:col>
      <xdr:colOff>352425</xdr:colOff>
      <xdr:row>25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</xdr:row>
      <xdr:rowOff>57150</xdr:rowOff>
    </xdr:from>
    <xdr:to>
      <xdr:col>15</xdr:col>
      <xdr:colOff>576262</xdr:colOff>
      <xdr:row>21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80962</xdr:rowOff>
    </xdr:from>
    <xdr:to>
      <xdr:col>9</xdr:col>
      <xdr:colOff>95250</xdr:colOff>
      <xdr:row>24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66675</xdr:rowOff>
    </xdr:from>
    <xdr:to>
      <xdr:col>13</xdr:col>
      <xdr:colOff>161925</xdr:colOff>
      <xdr:row>17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15</xdr:row>
      <xdr:rowOff>100012</xdr:rowOff>
    </xdr:from>
    <xdr:to>
      <xdr:col>13</xdr:col>
      <xdr:colOff>385762</xdr:colOff>
      <xdr:row>29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3</xdr:row>
      <xdr:rowOff>142875</xdr:rowOff>
    </xdr:from>
    <xdr:to>
      <xdr:col>18</xdr:col>
      <xdr:colOff>200025</xdr:colOff>
      <xdr:row>18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C4" sqref="C4"/>
    </sheetView>
  </sheetViews>
  <sheetFormatPr defaultRowHeight="15" x14ac:dyDescent="0.25"/>
  <sheetData>
    <row r="2" spans="1:5" x14ac:dyDescent="0.25">
      <c r="A2" t="s">
        <v>2</v>
      </c>
      <c r="C2" t="s">
        <v>3</v>
      </c>
    </row>
    <row r="3" spans="1:5" x14ac:dyDescent="0.25">
      <c r="A3" t="s">
        <v>4</v>
      </c>
      <c r="C3" t="s">
        <v>5</v>
      </c>
      <c r="E3" t="s">
        <v>6</v>
      </c>
    </row>
    <row r="4" spans="1:5" x14ac:dyDescent="0.25">
      <c r="A4" t="s">
        <v>0</v>
      </c>
      <c r="C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6" sqref="D16"/>
    </sheetView>
  </sheetViews>
  <sheetFormatPr defaultRowHeight="15" x14ac:dyDescent="0.25"/>
  <cols>
    <col min="7" max="7" width="16.85546875" customWidth="1"/>
    <col min="8" max="11" width="13.710937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tr">
        <f>"s="&amp;B2</f>
        <v>s=5</v>
      </c>
      <c r="H1" t="str">
        <f>"s="&amp;C2</f>
        <v>s=2</v>
      </c>
      <c r="I1" t="str">
        <f>"s="&amp;D2</f>
        <v>s=1</v>
      </c>
      <c r="J1" t="str">
        <f>"s="&amp;E2</f>
        <v>s=0.5</v>
      </c>
      <c r="K1" t="str">
        <f>"s="&amp;F2</f>
        <v>s=0.2</v>
      </c>
    </row>
    <row r="2" spans="1:11" x14ac:dyDescent="0.25">
      <c r="A2">
        <v>0</v>
      </c>
      <c r="B2">
        <v>5</v>
      </c>
      <c r="C2">
        <v>2</v>
      </c>
      <c r="D2">
        <v>1</v>
      </c>
      <c r="E2">
        <v>0.5</v>
      </c>
      <c r="F2">
        <v>0.2</v>
      </c>
      <c r="G2">
        <f>$A2/($A2+B$2*(1-$A2))</f>
        <v>0</v>
      </c>
      <c r="H2">
        <f t="shared" ref="H2:K12" si="0">$A2/($A2+C$2*(1-$A2))</f>
        <v>0</v>
      </c>
      <c r="I2">
        <f t="shared" si="0"/>
        <v>0</v>
      </c>
      <c r="J2">
        <f t="shared" si="0"/>
        <v>0</v>
      </c>
      <c r="K2">
        <f t="shared" si="0"/>
        <v>0</v>
      </c>
    </row>
    <row r="3" spans="1:11" x14ac:dyDescent="0.25">
      <c r="A3">
        <f>A2+0.1</f>
        <v>0.1</v>
      </c>
      <c r="G3">
        <f t="shared" ref="G3:G12" si="1">$A3/($A3+B$2*(1-$A3))</f>
        <v>2.1739130434782612E-2</v>
      </c>
      <c r="H3">
        <f t="shared" si="0"/>
        <v>5.2631578947368418E-2</v>
      </c>
      <c r="I3">
        <f t="shared" si="0"/>
        <v>0.1</v>
      </c>
      <c r="J3">
        <f t="shared" si="0"/>
        <v>0.18181818181818182</v>
      </c>
      <c r="K3">
        <f t="shared" si="0"/>
        <v>0.35714285714285715</v>
      </c>
    </row>
    <row r="4" spans="1:11" x14ac:dyDescent="0.25">
      <c r="A4">
        <f t="shared" ref="A4:A12" si="2">A3+0.1</f>
        <v>0.2</v>
      </c>
      <c r="G4">
        <f t="shared" si="1"/>
        <v>4.7619047619047616E-2</v>
      </c>
      <c r="H4">
        <f t="shared" si="0"/>
        <v>0.11111111111111112</v>
      </c>
      <c r="I4">
        <f t="shared" si="0"/>
        <v>0.2</v>
      </c>
      <c r="J4">
        <f t="shared" si="0"/>
        <v>0.33333333333333331</v>
      </c>
      <c r="K4">
        <f t="shared" si="0"/>
        <v>0.55555555555555547</v>
      </c>
    </row>
    <row r="5" spans="1:11" x14ac:dyDescent="0.25">
      <c r="A5">
        <f t="shared" si="2"/>
        <v>0.30000000000000004</v>
      </c>
      <c r="G5">
        <f t="shared" si="1"/>
        <v>7.8947368421052641E-2</v>
      </c>
      <c r="H5">
        <f t="shared" si="0"/>
        <v>0.17647058823529416</v>
      </c>
      <c r="I5">
        <f t="shared" si="0"/>
        <v>0.30000000000000004</v>
      </c>
      <c r="J5">
        <f t="shared" si="0"/>
        <v>0.46153846153846156</v>
      </c>
      <c r="K5">
        <f t="shared" si="0"/>
        <v>0.68181818181818188</v>
      </c>
    </row>
    <row r="6" spans="1:11" x14ac:dyDescent="0.25">
      <c r="A6">
        <f t="shared" si="2"/>
        <v>0.4</v>
      </c>
      <c r="G6">
        <f t="shared" si="1"/>
        <v>0.11764705882352942</v>
      </c>
      <c r="H6">
        <f t="shared" si="0"/>
        <v>0.25</v>
      </c>
      <c r="I6">
        <f t="shared" si="0"/>
        <v>0.4</v>
      </c>
      <c r="J6">
        <f t="shared" si="0"/>
        <v>0.57142857142857151</v>
      </c>
      <c r="K6">
        <f t="shared" si="0"/>
        <v>0.76923076923076927</v>
      </c>
    </row>
    <row r="7" spans="1:11" x14ac:dyDescent="0.25">
      <c r="A7">
        <f t="shared" si="2"/>
        <v>0.5</v>
      </c>
      <c r="G7">
        <f t="shared" si="1"/>
        <v>0.16666666666666666</v>
      </c>
      <c r="H7">
        <f t="shared" si="0"/>
        <v>0.33333333333333331</v>
      </c>
      <c r="I7">
        <f t="shared" si="0"/>
        <v>0.5</v>
      </c>
      <c r="J7">
        <f t="shared" si="0"/>
        <v>0.66666666666666663</v>
      </c>
      <c r="K7">
        <f t="shared" si="0"/>
        <v>0.83333333333333337</v>
      </c>
    </row>
    <row r="8" spans="1:11" x14ac:dyDescent="0.25">
      <c r="A8">
        <f t="shared" si="2"/>
        <v>0.6</v>
      </c>
      <c r="G8">
        <f t="shared" si="1"/>
        <v>0.23076923076923075</v>
      </c>
      <c r="H8">
        <f t="shared" si="0"/>
        <v>0.4285714285714286</v>
      </c>
      <c r="I8">
        <f t="shared" si="0"/>
        <v>0.6</v>
      </c>
      <c r="J8">
        <f t="shared" si="0"/>
        <v>0.74999999999999989</v>
      </c>
      <c r="K8">
        <f t="shared" si="0"/>
        <v>0.88235294117647067</v>
      </c>
    </row>
    <row r="9" spans="1:11" x14ac:dyDescent="0.25">
      <c r="A9">
        <f t="shared" si="2"/>
        <v>0.7</v>
      </c>
      <c r="G9">
        <f t="shared" si="1"/>
        <v>0.31818181818181812</v>
      </c>
      <c r="H9">
        <f t="shared" si="0"/>
        <v>0.53846153846153844</v>
      </c>
      <c r="I9">
        <f t="shared" si="0"/>
        <v>0.7</v>
      </c>
      <c r="J9">
        <f t="shared" si="0"/>
        <v>0.82352941176470584</v>
      </c>
      <c r="K9">
        <f t="shared" si="0"/>
        <v>0.92105263157894735</v>
      </c>
    </row>
    <row r="10" spans="1:11" x14ac:dyDescent="0.25">
      <c r="A10">
        <f t="shared" si="2"/>
        <v>0.79999999999999993</v>
      </c>
      <c r="G10">
        <f t="shared" si="1"/>
        <v>0.44444444444444436</v>
      </c>
      <c r="H10">
        <f t="shared" si="0"/>
        <v>0.66666666666666652</v>
      </c>
      <c r="I10">
        <f t="shared" si="0"/>
        <v>0.79999999999999993</v>
      </c>
      <c r="J10">
        <f t="shared" si="0"/>
        <v>0.88888888888888895</v>
      </c>
      <c r="K10">
        <f t="shared" si="0"/>
        <v>0.95238095238095233</v>
      </c>
    </row>
    <row r="11" spans="1:11" x14ac:dyDescent="0.25">
      <c r="A11">
        <f t="shared" si="2"/>
        <v>0.89999999999999991</v>
      </c>
      <c r="G11">
        <f t="shared" si="1"/>
        <v>0.64285714285714268</v>
      </c>
      <c r="H11">
        <f t="shared" si="0"/>
        <v>0.81818181818181801</v>
      </c>
      <c r="I11">
        <f t="shared" si="0"/>
        <v>0.89999999999999991</v>
      </c>
      <c r="J11">
        <f t="shared" si="0"/>
        <v>0.94736842105263153</v>
      </c>
      <c r="K11">
        <f t="shared" si="0"/>
        <v>0.97826086956521741</v>
      </c>
    </row>
    <row r="12" spans="1:11" x14ac:dyDescent="0.25">
      <c r="A12">
        <f t="shared" si="2"/>
        <v>0.99999999999999989</v>
      </c>
      <c r="G12">
        <f t="shared" si="1"/>
        <v>0.99999999999999944</v>
      </c>
      <c r="H12">
        <f t="shared" si="0"/>
        <v>0.99999999999999989</v>
      </c>
      <c r="I12">
        <f t="shared" si="0"/>
        <v>0.99999999999999989</v>
      </c>
      <c r="J12">
        <f t="shared" si="0"/>
        <v>0.99999999999999989</v>
      </c>
      <c r="K12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workbookViewId="0">
      <selection activeCell="E10" sqref="E10"/>
    </sheetView>
  </sheetViews>
  <sheetFormatPr defaultRowHeight="15" x14ac:dyDescent="0.25"/>
  <sheetData>
    <row r="1" spans="1:23" x14ac:dyDescent="0.25">
      <c r="A1" t="s">
        <v>14</v>
      </c>
      <c r="B1" t="s">
        <v>13</v>
      </c>
      <c r="C1" t="s">
        <v>18</v>
      </c>
      <c r="E1" t="s">
        <v>15</v>
      </c>
      <c r="F1" t="s">
        <v>16</v>
      </c>
      <c r="H1" t="s">
        <v>20</v>
      </c>
      <c r="R1" t="s">
        <v>16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5">
      <c r="A2">
        <v>1</v>
      </c>
      <c r="B2">
        <v>20</v>
      </c>
      <c r="C2">
        <f>B2</f>
        <v>20</v>
      </c>
      <c r="E2">
        <v>0.04</v>
      </c>
      <c r="F2">
        <v>6.0000000000000001E-3</v>
      </c>
      <c r="H2">
        <f>1-$E$2*EXP($F$2*C2)</f>
        <v>0.95490012593682494</v>
      </c>
      <c r="R2">
        <v>0.1</v>
      </c>
      <c r="S2">
        <v>0</v>
      </c>
      <c r="T2">
        <f>$R$2*S2</f>
        <v>0</v>
      </c>
      <c r="U2">
        <f>EXP($S2*$R$2)</f>
        <v>1</v>
      </c>
      <c r="V2">
        <f>EXP($S2*$R$3)</f>
        <v>1</v>
      </c>
      <c r="W2">
        <f>EXP($S2*$R$4)</f>
        <v>1</v>
      </c>
    </row>
    <row r="3" spans="1:23" x14ac:dyDescent="0.25">
      <c r="A3">
        <f>A2+1</f>
        <v>2</v>
      </c>
      <c r="B3">
        <f>B2</f>
        <v>20</v>
      </c>
      <c r="C3">
        <f>B3+C2</f>
        <v>40</v>
      </c>
      <c r="E3" t="s">
        <v>17</v>
      </c>
      <c r="H3">
        <f t="shared" ref="H3:H66" si="0">1-$E$2*EXP($F$2*C3)</f>
        <v>0.94915003398714382</v>
      </c>
      <c r="R3">
        <v>0.2</v>
      </c>
      <c r="S3">
        <f>S2+0.5</f>
        <v>0.5</v>
      </c>
      <c r="T3">
        <f t="shared" ref="T3:T26" si="1">$R$2*S3</f>
        <v>0.05</v>
      </c>
      <c r="U3">
        <f t="shared" ref="U3:U26" si="2">EXP($S3*$R$2)</f>
        <v>1.0512710963760241</v>
      </c>
      <c r="V3">
        <f t="shared" ref="V3:V26" si="3">EXP($S3*$R$3)</f>
        <v>1.1051709180756477</v>
      </c>
      <c r="W3">
        <f t="shared" ref="W3:W26" si="4">EXP($S3*$R$4)</f>
        <v>1.1618342427282831</v>
      </c>
    </row>
    <row r="4" spans="1:23" x14ac:dyDescent="0.25">
      <c r="A4">
        <f t="shared" ref="A4:A67" si="5">A3+1</f>
        <v>3</v>
      </c>
      <c r="B4">
        <f t="shared" ref="B4:B67" si="6">B3</f>
        <v>20</v>
      </c>
      <c r="C4">
        <f t="shared" ref="C4:C67" si="7">B4+C3</f>
        <v>60</v>
      </c>
      <c r="E4">
        <v>9.5000000000000001E-2</v>
      </c>
      <c r="F4">
        <v>1.7000000000000001E-2</v>
      </c>
      <c r="H4">
        <f t="shared" si="0"/>
        <v>0.94266682341758634</v>
      </c>
      <c r="R4">
        <v>0.3</v>
      </c>
      <c r="S4">
        <f t="shared" ref="S4:S14" si="8">S3+0.5</f>
        <v>1</v>
      </c>
      <c r="T4">
        <f t="shared" si="1"/>
        <v>0.1</v>
      </c>
      <c r="U4">
        <f t="shared" si="2"/>
        <v>1.1051709180756477</v>
      </c>
      <c r="V4">
        <f t="shared" si="3"/>
        <v>1.2214027581601699</v>
      </c>
      <c r="W4">
        <f t="shared" si="4"/>
        <v>1.3498588075760032</v>
      </c>
    </row>
    <row r="5" spans="1:23" x14ac:dyDescent="0.25">
      <c r="A5">
        <f t="shared" si="5"/>
        <v>4</v>
      </c>
      <c r="B5">
        <f t="shared" si="6"/>
        <v>20</v>
      </c>
      <c r="C5">
        <f t="shared" si="7"/>
        <v>80</v>
      </c>
      <c r="E5" t="s">
        <v>19</v>
      </c>
      <c r="H5">
        <f t="shared" si="0"/>
        <v>0.93535702391228426</v>
      </c>
      <c r="S5">
        <f t="shared" si="8"/>
        <v>1.5</v>
      </c>
      <c r="T5">
        <f t="shared" si="1"/>
        <v>0.15000000000000002</v>
      </c>
      <c r="U5">
        <f t="shared" si="2"/>
        <v>1.1618342427282831</v>
      </c>
      <c r="V5">
        <f t="shared" si="3"/>
        <v>1.3498588075760032</v>
      </c>
      <c r="W5">
        <f t="shared" si="4"/>
        <v>1.5683121854901687</v>
      </c>
    </row>
    <row r="6" spans="1:23" x14ac:dyDescent="0.25">
      <c r="A6">
        <f t="shared" si="5"/>
        <v>5</v>
      </c>
      <c r="B6">
        <f t="shared" si="6"/>
        <v>20</v>
      </c>
      <c r="C6">
        <f t="shared" si="7"/>
        <v>100</v>
      </c>
      <c r="E6">
        <v>0.04</v>
      </c>
      <c r="F6">
        <v>4.0000000000000001E-3</v>
      </c>
      <c r="H6">
        <f t="shared" si="0"/>
        <v>0.92711524798437961</v>
      </c>
      <c r="S6">
        <f t="shared" si="8"/>
        <v>2</v>
      </c>
      <c r="T6">
        <f t="shared" si="1"/>
        <v>0.2</v>
      </c>
      <c r="U6">
        <f t="shared" si="2"/>
        <v>1.2214027581601699</v>
      </c>
      <c r="V6">
        <f t="shared" si="3"/>
        <v>1.4918246976412703</v>
      </c>
      <c r="W6">
        <f t="shared" si="4"/>
        <v>1.8221188003905089</v>
      </c>
    </row>
    <row r="7" spans="1:23" x14ac:dyDescent="0.25">
      <c r="A7">
        <f t="shared" si="5"/>
        <v>6</v>
      </c>
      <c r="B7">
        <f t="shared" si="6"/>
        <v>20</v>
      </c>
      <c r="C7">
        <f t="shared" si="7"/>
        <v>120</v>
      </c>
      <c r="H7">
        <f t="shared" si="0"/>
        <v>0.91782267157424446</v>
      </c>
      <c r="S7">
        <f t="shared" si="8"/>
        <v>2.5</v>
      </c>
      <c r="T7">
        <f t="shared" si="1"/>
        <v>0.25</v>
      </c>
      <c r="U7">
        <f t="shared" si="2"/>
        <v>1.2840254166877414</v>
      </c>
      <c r="V7">
        <f t="shared" si="3"/>
        <v>1.6487212707001282</v>
      </c>
      <c r="W7">
        <f t="shared" si="4"/>
        <v>2.1170000166126748</v>
      </c>
    </row>
    <row r="8" spans="1:23" x14ac:dyDescent="0.25">
      <c r="A8">
        <f t="shared" si="5"/>
        <v>7</v>
      </c>
      <c r="B8">
        <f t="shared" si="6"/>
        <v>20</v>
      </c>
      <c r="C8">
        <f t="shared" si="7"/>
        <v>140</v>
      </c>
      <c r="F8">
        <f>-LN(E2)/F2</f>
        <v>536.47930414470011</v>
      </c>
      <c r="H8">
        <f t="shared" si="0"/>
        <v>0.9073453209287563</v>
      </c>
      <c r="S8">
        <f t="shared" si="8"/>
        <v>3</v>
      </c>
      <c r="T8">
        <f t="shared" si="1"/>
        <v>0.30000000000000004</v>
      </c>
      <c r="U8">
        <f t="shared" si="2"/>
        <v>1.3498588075760032</v>
      </c>
      <c r="V8">
        <f t="shared" si="3"/>
        <v>1.8221188003905091</v>
      </c>
      <c r="W8">
        <f t="shared" si="4"/>
        <v>2.4596031111569494</v>
      </c>
    </row>
    <row r="9" spans="1:23" x14ac:dyDescent="0.25">
      <c r="A9">
        <f t="shared" si="5"/>
        <v>8</v>
      </c>
      <c r="B9">
        <f t="shared" si="6"/>
        <v>20</v>
      </c>
      <c r="C9">
        <f t="shared" si="7"/>
        <v>160</v>
      </c>
      <c r="E9" t="s">
        <v>34</v>
      </c>
      <c r="H9">
        <f t="shared" si="0"/>
        <v>0.89553214106307533</v>
      </c>
      <c r="S9">
        <f t="shared" si="8"/>
        <v>3.5</v>
      </c>
      <c r="T9">
        <f t="shared" si="1"/>
        <v>0.35000000000000003</v>
      </c>
      <c r="U9">
        <f t="shared" si="2"/>
        <v>1.4190675485932573</v>
      </c>
      <c r="V9">
        <f t="shared" si="3"/>
        <v>2.0137527074704766</v>
      </c>
      <c r="W9">
        <f t="shared" si="4"/>
        <v>2.8576511180631639</v>
      </c>
    </row>
    <row r="10" spans="1:23" x14ac:dyDescent="0.25">
      <c r="A10">
        <f t="shared" si="5"/>
        <v>9</v>
      </c>
      <c r="B10">
        <f t="shared" si="6"/>
        <v>20</v>
      </c>
      <c r="C10">
        <f t="shared" si="7"/>
        <v>180</v>
      </c>
      <c r="H10">
        <f t="shared" si="0"/>
        <v>0.88221281795737905</v>
      </c>
      <c r="S10">
        <f t="shared" si="8"/>
        <v>4</v>
      </c>
      <c r="T10">
        <f t="shared" si="1"/>
        <v>0.4</v>
      </c>
      <c r="U10">
        <f t="shared" si="2"/>
        <v>1.4918246976412703</v>
      </c>
      <c r="V10">
        <f t="shared" si="3"/>
        <v>2.2255409284924679</v>
      </c>
      <c r="W10">
        <f t="shared" si="4"/>
        <v>3.3201169227365472</v>
      </c>
    </row>
    <row r="11" spans="1:23" x14ac:dyDescent="0.25">
      <c r="A11">
        <f t="shared" si="5"/>
        <v>10</v>
      </c>
      <c r="B11">
        <f t="shared" si="6"/>
        <v>20</v>
      </c>
      <c r="C11">
        <f t="shared" si="7"/>
        <v>200</v>
      </c>
      <c r="H11">
        <f t="shared" si="0"/>
        <v>0.86719532309053804</v>
      </c>
      <c r="S11">
        <f t="shared" si="8"/>
        <v>4.5</v>
      </c>
      <c r="T11">
        <f t="shared" si="1"/>
        <v>0.45</v>
      </c>
      <c r="U11">
        <f t="shared" si="2"/>
        <v>1.5683121854901689</v>
      </c>
      <c r="V11">
        <f t="shared" si="3"/>
        <v>2.4596031111569499</v>
      </c>
      <c r="W11">
        <f t="shared" si="4"/>
        <v>3.857425530696974</v>
      </c>
    </row>
    <row r="12" spans="1:23" x14ac:dyDescent="0.25">
      <c r="A12">
        <f t="shared" si="5"/>
        <v>11</v>
      </c>
      <c r="B12">
        <f t="shared" si="6"/>
        <v>20</v>
      </c>
      <c r="C12">
        <f t="shared" si="7"/>
        <v>220</v>
      </c>
      <c r="F12">
        <f>LN(1)</f>
        <v>0</v>
      </c>
      <c r="H12">
        <f t="shared" si="0"/>
        <v>0.85026314490956545</v>
      </c>
      <c r="S12">
        <f t="shared" si="8"/>
        <v>5</v>
      </c>
      <c r="T12">
        <f t="shared" si="1"/>
        <v>0.5</v>
      </c>
      <c r="U12">
        <f t="shared" si="2"/>
        <v>1.6487212707001282</v>
      </c>
      <c r="V12">
        <f t="shared" si="3"/>
        <v>2.7182818284590451</v>
      </c>
      <c r="W12">
        <f t="shared" si="4"/>
        <v>4.4816890703380645</v>
      </c>
    </row>
    <row r="13" spans="1:23" x14ac:dyDescent="0.25">
      <c r="A13">
        <f t="shared" si="5"/>
        <v>12</v>
      </c>
      <c r="B13">
        <f t="shared" si="6"/>
        <v>20</v>
      </c>
      <c r="C13">
        <f t="shared" si="7"/>
        <v>240</v>
      </c>
      <c r="H13">
        <f t="shared" si="0"/>
        <v>0.83117216732013788</v>
      </c>
      <c r="S13">
        <f t="shared" si="8"/>
        <v>5.5</v>
      </c>
      <c r="T13">
        <f t="shared" si="1"/>
        <v>0.55000000000000004</v>
      </c>
      <c r="U13">
        <f t="shared" si="2"/>
        <v>1.7332530178673953</v>
      </c>
      <c r="V13">
        <f t="shared" si="3"/>
        <v>3.0041660239464334</v>
      </c>
      <c r="W13">
        <f t="shared" si="4"/>
        <v>5.2069798271798486</v>
      </c>
    </row>
    <row r="14" spans="1:23" x14ac:dyDescent="0.25">
      <c r="A14">
        <f t="shared" si="5"/>
        <v>13</v>
      </c>
      <c r="B14">
        <f t="shared" si="6"/>
        <v>20</v>
      </c>
      <c r="C14">
        <f t="shared" si="7"/>
        <v>260</v>
      </c>
      <c r="H14">
        <f t="shared" si="0"/>
        <v>0.80964715019448585</v>
      </c>
      <c r="S14">
        <f t="shared" si="8"/>
        <v>6</v>
      </c>
      <c r="T14">
        <f t="shared" si="1"/>
        <v>0.60000000000000009</v>
      </c>
      <c r="U14">
        <f t="shared" si="2"/>
        <v>1.8221188003905091</v>
      </c>
      <c r="V14">
        <f t="shared" si="3"/>
        <v>3.3201169227365481</v>
      </c>
      <c r="W14">
        <f t="shared" si="4"/>
        <v>6.0496474644129448</v>
      </c>
    </row>
    <row r="15" spans="1:23" x14ac:dyDescent="0.25">
      <c r="A15">
        <f t="shared" si="5"/>
        <v>14</v>
      </c>
      <c r="B15">
        <f t="shared" si="6"/>
        <v>20</v>
      </c>
      <c r="C15">
        <f t="shared" si="7"/>
        <v>280</v>
      </c>
      <c r="H15">
        <f t="shared" si="0"/>
        <v>0.78537776115512103</v>
      </c>
      <c r="S15">
        <f t="shared" ref="S15:S26" si="9">S14+0.5</f>
        <v>6.5</v>
      </c>
      <c r="T15">
        <f t="shared" si="1"/>
        <v>0.65</v>
      </c>
      <c r="U15">
        <f t="shared" si="2"/>
        <v>1.9155408290138962</v>
      </c>
      <c r="V15">
        <f t="shared" si="3"/>
        <v>3.6692966676192444</v>
      </c>
      <c r="W15">
        <f t="shared" si="4"/>
        <v>7.0286875805892928</v>
      </c>
    </row>
    <row r="16" spans="1:23" x14ac:dyDescent="0.25">
      <c r="A16">
        <f t="shared" si="5"/>
        <v>15</v>
      </c>
      <c r="B16">
        <f t="shared" si="6"/>
        <v>20</v>
      </c>
      <c r="C16">
        <f t="shared" si="7"/>
        <v>300</v>
      </c>
      <c r="H16">
        <f t="shared" si="0"/>
        <v>0.75801410142348213</v>
      </c>
      <c r="S16">
        <f t="shared" si="9"/>
        <v>7</v>
      </c>
      <c r="T16">
        <f t="shared" si="1"/>
        <v>0.70000000000000007</v>
      </c>
      <c r="U16">
        <f t="shared" si="2"/>
        <v>2.0137527074704766</v>
      </c>
      <c r="V16">
        <f t="shared" si="3"/>
        <v>4.0551999668446754</v>
      </c>
      <c r="W16">
        <f t="shared" si="4"/>
        <v>8.1661699125676517</v>
      </c>
    </row>
    <row r="17" spans="1:23" x14ac:dyDescent="0.25">
      <c r="A17">
        <f t="shared" si="5"/>
        <v>16</v>
      </c>
      <c r="B17">
        <f t="shared" si="6"/>
        <v>20</v>
      </c>
      <c r="C17">
        <f t="shared" si="7"/>
        <v>320</v>
      </c>
      <c r="H17">
        <f t="shared" si="0"/>
        <v>0.72716166122837</v>
      </c>
      <c r="S17">
        <f t="shared" si="9"/>
        <v>7.5</v>
      </c>
      <c r="T17">
        <f t="shared" si="1"/>
        <v>0.75</v>
      </c>
      <c r="U17">
        <f t="shared" si="2"/>
        <v>2.1170000166126748</v>
      </c>
      <c r="V17">
        <f t="shared" si="3"/>
        <v>4.4816890703380645</v>
      </c>
      <c r="W17">
        <f t="shared" si="4"/>
        <v>9.4877358363585262</v>
      </c>
    </row>
    <row r="18" spans="1:23" x14ac:dyDescent="0.25">
      <c r="A18">
        <f t="shared" si="5"/>
        <v>17</v>
      </c>
      <c r="B18">
        <f t="shared" si="6"/>
        <v>20</v>
      </c>
      <c r="C18">
        <f t="shared" si="7"/>
        <v>340</v>
      </c>
      <c r="H18">
        <f t="shared" si="0"/>
        <v>0.69237563204484009</v>
      </c>
      <c r="S18">
        <f t="shared" si="9"/>
        <v>8</v>
      </c>
      <c r="T18">
        <f t="shared" si="1"/>
        <v>0.8</v>
      </c>
      <c r="U18">
        <f t="shared" si="2"/>
        <v>2.2255409284924679</v>
      </c>
      <c r="V18">
        <f t="shared" si="3"/>
        <v>4.9530324243951149</v>
      </c>
      <c r="W18">
        <f t="shared" si="4"/>
        <v>11.023176380641601</v>
      </c>
    </row>
    <row r="19" spans="1:23" x14ac:dyDescent="0.25">
      <c r="A19">
        <f t="shared" si="5"/>
        <v>18</v>
      </c>
      <c r="B19">
        <f t="shared" si="6"/>
        <v>20</v>
      </c>
      <c r="C19">
        <f t="shared" si="7"/>
        <v>360</v>
      </c>
      <c r="H19">
        <f t="shared" si="0"/>
        <v>0.65315449366146172</v>
      </c>
      <c r="S19">
        <f t="shared" si="9"/>
        <v>8.5</v>
      </c>
      <c r="T19">
        <f t="shared" si="1"/>
        <v>0.85000000000000009</v>
      </c>
      <c r="U19">
        <f t="shared" si="2"/>
        <v>2.3396468519259912</v>
      </c>
      <c r="V19">
        <f t="shared" si="3"/>
        <v>5.4739473917272008</v>
      </c>
      <c r="W19">
        <f t="shared" si="4"/>
        <v>12.807103782663029</v>
      </c>
    </row>
    <row r="20" spans="1:23" x14ac:dyDescent="0.25">
      <c r="A20">
        <f t="shared" si="5"/>
        <v>19</v>
      </c>
      <c r="B20">
        <f t="shared" si="6"/>
        <v>20</v>
      </c>
      <c r="C20">
        <f t="shared" si="7"/>
        <v>380</v>
      </c>
      <c r="H20">
        <f t="shared" si="0"/>
        <v>0.60893278361884362</v>
      </c>
      <c r="S20">
        <f t="shared" si="9"/>
        <v>9</v>
      </c>
      <c r="T20">
        <f t="shared" si="1"/>
        <v>0.9</v>
      </c>
      <c r="U20">
        <f t="shared" si="2"/>
        <v>2.4596031111569499</v>
      </c>
      <c r="V20">
        <f t="shared" si="3"/>
        <v>6.0496474644129465</v>
      </c>
      <c r="W20">
        <f t="shared" si="4"/>
        <v>14.87973172487283</v>
      </c>
    </row>
    <row r="21" spans="1:23" x14ac:dyDescent="0.25">
      <c r="A21">
        <f t="shared" si="5"/>
        <v>20</v>
      </c>
      <c r="B21">
        <f t="shared" si="6"/>
        <v>20</v>
      </c>
      <c r="C21">
        <f t="shared" si="7"/>
        <v>400</v>
      </c>
      <c r="H21">
        <f t="shared" si="0"/>
        <v>0.55907294477433589</v>
      </c>
      <c r="S21">
        <f t="shared" si="9"/>
        <v>9.5</v>
      </c>
      <c r="T21">
        <f t="shared" si="1"/>
        <v>0.95000000000000007</v>
      </c>
      <c r="U21">
        <f t="shared" si="2"/>
        <v>2.5857096593158464</v>
      </c>
      <c r="V21">
        <f t="shared" si="3"/>
        <v>6.6858944422792703</v>
      </c>
      <c r="W21">
        <f t="shared" si="4"/>
        <v>17.287781840567639</v>
      </c>
    </row>
    <row r="22" spans="1:23" x14ac:dyDescent="0.25">
      <c r="A22">
        <f t="shared" si="5"/>
        <v>21</v>
      </c>
      <c r="B22">
        <f t="shared" si="6"/>
        <v>20</v>
      </c>
      <c r="C22">
        <f t="shared" si="7"/>
        <v>420</v>
      </c>
      <c r="H22">
        <f t="shared" si="0"/>
        <v>0.50285613345689817</v>
      </c>
      <c r="S22">
        <f t="shared" si="9"/>
        <v>10</v>
      </c>
      <c r="T22">
        <f t="shared" si="1"/>
        <v>1</v>
      </c>
      <c r="U22">
        <f t="shared" si="2"/>
        <v>2.7182818284590451</v>
      </c>
      <c r="V22">
        <f t="shared" si="3"/>
        <v>7.3890560989306504</v>
      </c>
      <c r="W22">
        <f t="shared" si="4"/>
        <v>20.085536923187668</v>
      </c>
    </row>
    <row r="23" spans="1:23" x14ac:dyDescent="0.25">
      <c r="A23">
        <f t="shared" si="5"/>
        <v>22</v>
      </c>
      <c r="B23">
        <f t="shared" si="6"/>
        <v>20</v>
      </c>
      <c r="C23">
        <f t="shared" si="7"/>
        <v>440</v>
      </c>
      <c r="H23">
        <f t="shared" si="0"/>
        <v>0.43947185569065539</v>
      </c>
      <c r="S23">
        <f t="shared" si="9"/>
        <v>10.5</v>
      </c>
      <c r="T23">
        <f t="shared" si="1"/>
        <v>1.05</v>
      </c>
      <c r="U23">
        <f t="shared" si="2"/>
        <v>2.8576511180631639</v>
      </c>
      <c r="V23">
        <f t="shared" si="3"/>
        <v>8.1661699125676517</v>
      </c>
      <c r="W23">
        <f t="shared" si="4"/>
        <v>23.336064580942711</v>
      </c>
    </row>
    <row r="24" spans="1:23" x14ac:dyDescent="0.25">
      <c r="A24">
        <f t="shared" si="5"/>
        <v>23</v>
      </c>
      <c r="B24">
        <f t="shared" si="6"/>
        <v>20</v>
      </c>
      <c r="C24">
        <f t="shared" si="7"/>
        <v>460</v>
      </c>
      <c r="H24">
        <f t="shared" si="0"/>
        <v>0.36800628206958397</v>
      </c>
      <c r="S24">
        <f t="shared" si="9"/>
        <v>11</v>
      </c>
      <c r="T24">
        <f t="shared" si="1"/>
        <v>1.1000000000000001</v>
      </c>
      <c r="U24">
        <f t="shared" si="2"/>
        <v>3.0041660239464334</v>
      </c>
      <c r="V24">
        <f t="shared" si="3"/>
        <v>9.025013499434122</v>
      </c>
      <c r="W24">
        <f t="shared" si="4"/>
        <v>27.112638920657883</v>
      </c>
    </row>
    <row r="25" spans="1:23" x14ac:dyDescent="0.25">
      <c r="A25">
        <f t="shared" si="5"/>
        <v>24</v>
      </c>
      <c r="B25">
        <f t="shared" si="6"/>
        <v>20</v>
      </c>
      <c r="C25">
        <f t="shared" si="7"/>
        <v>480</v>
      </c>
      <c r="H25">
        <f t="shared" si="0"/>
        <v>0.28742907281551211</v>
      </c>
      <c r="S25">
        <f t="shared" si="9"/>
        <v>11.5</v>
      </c>
      <c r="T25">
        <f t="shared" si="1"/>
        <v>1.1500000000000001</v>
      </c>
      <c r="U25">
        <f t="shared" si="2"/>
        <v>3.1581929096897681</v>
      </c>
      <c r="V25">
        <f t="shared" si="3"/>
        <v>9.9741824548147235</v>
      </c>
      <c r="W25">
        <f t="shared" si="4"/>
        <v>31.500392308747923</v>
      </c>
    </row>
    <row r="26" spans="1:23" x14ac:dyDescent="0.25">
      <c r="A26">
        <f t="shared" si="5"/>
        <v>25</v>
      </c>
      <c r="B26">
        <f t="shared" si="6"/>
        <v>20</v>
      </c>
      <c r="C26">
        <f t="shared" si="7"/>
        <v>500</v>
      </c>
      <c r="H26">
        <f t="shared" si="0"/>
        <v>0.19657852307249324</v>
      </c>
      <c r="S26">
        <f t="shared" si="9"/>
        <v>12</v>
      </c>
      <c r="T26">
        <f t="shared" si="1"/>
        <v>1.2000000000000002</v>
      </c>
      <c r="U26">
        <f t="shared" si="2"/>
        <v>3.3201169227365481</v>
      </c>
      <c r="V26">
        <f t="shared" si="3"/>
        <v>11.023176380641605</v>
      </c>
      <c r="W26">
        <f t="shared" si="4"/>
        <v>36.598234443677974</v>
      </c>
    </row>
    <row r="27" spans="1:23" x14ac:dyDescent="0.25">
      <c r="A27">
        <f t="shared" si="5"/>
        <v>26</v>
      </c>
      <c r="B27">
        <f t="shared" si="6"/>
        <v>20</v>
      </c>
      <c r="C27">
        <f t="shared" si="7"/>
        <v>520</v>
      </c>
      <c r="H27">
        <f t="shared" si="0"/>
        <v>9.4144814272984156E-2</v>
      </c>
    </row>
    <row r="28" spans="1:23" x14ac:dyDescent="0.25">
      <c r="A28">
        <f t="shared" si="5"/>
        <v>27</v>
      </c>
      <c r="B28">
        <f t="shared" si="6"/>
        <v>20</v>
      </c>
      <c r="C28">
        <f t="shared" si="7"/>
        <v>540</v>
      </c>
      <c r="H28">
        <f t="shared" si="0"/>
        <v>-2.1348869894061151E-2</v>
      </c>
    </row>
    <row r="29" spans="1:23" x14ac:dyDescent="0.25">
      <c r="A29">
        <f t="shared" si="5"/>
        <v>28</v>
      </c>
      <c r="B29">
        <f t="shared" si="6"/>
        <v>20</v>
      </c>
      <c r="C29">
        <f t="shared" si="7"/>
        <v>560</v>
      </c>
      <c r="H29">
        <f t="shared" si="0"/>
        <v>-0.15156763516970706</v>
      </c>
    </row>
    <row r="30" spans="1:23" x14ac:dyDescent="0.25">
      <c r="A30">
        <f t="shared" si="5"/>
        <v>29</v>
      </c>
      <c r="B30">
        <f t="shared" si="6"/>
        <v>20</v>
      </c>
      <c r="C30">
        <f t="shared" si="7"/>
        <v>580</v>
      </c>
      <c r="H30">
        <f t="shared" si="0"/>
        <v>-0.2983888830345518</v>
      </c>
    </row>
    <row r="31" spans="1:23" x14ac:dyDescent="0.25">
      <c r="A31">
        <f t="shared" si="5"/>
        <v>30</v>
      </c>
      <c r="B31">
        <f t="shared" si="6"/>
        <v>20</v>
      </c>
      <c r="C31">
        <f t="shared" si="7"/>
        <v>600</v>
      </c>
      <c r="H31">
        <f t="shared" si="0"/>
        <v>-0.46392937774711962</v>
      </c>
    </row>
    <row r="32" spans="1:23" x14ac:dyDescent="0.25">
      <c r="A32">
        <f t="shared" si="5"/>
        <v>31</v>
      </c>
      <c r="B32">
        <f t="shared" si="6"/>
        <v>20</v>
      </c>
      <c r="C32">
        <f t="shared" si="7"/>
        <v>620</v>
      </c>
      <c r="H32">
        <f t="shared" si="0"/>
        <v>-0.65057576434443209</v>
      </c>
    </row>
    <row r="33" spans="1:8" x14ac:dyDescent="0.25">
      <c r="A33">
        <f t="shared" si="5"/>
        <v>32</v>
      </c>
      <c r="B33">
        <f t="shared" si="6"/>
        <v>20</v>
      </c>
      <c r="C33">
        <f t="shared" si="7"/>
        <v>640</v>
      </c>
      <c r="H33">
        <f t="shared" si="0"/>
        <v>-0.86101897759156798</v>
      </c>
    </row>
    <row r="34" spans="1:8" x14ac:dyDescent="0.25">
      <c r="A34">
        <f t="shared" si="5"/>
        <v>33</v>
      </c>
      <c r="B34">
        <f t="shared" si="6"/>
        <v>20</v>
      </c>
      <c r="C34">
        <f t="shared" si="7"/>
        <v>660</v>
      </c>
      <c r="H34">
        <f t="shared" si="0"/>
        <v>-1.0982930379639622</v>
      </c>
    </row>
    <row r="35" spans="1:8" x14ac:dyDescent="0.25">
      <c r="A35">
        <f t="shared" si="5"/>
        <v>34</v>
      </c>
      <c r="B35">
        <f t="shared" si="6"/>
        <v>20</v>
      </c>
      <c r="C35">
        <f t="shared" si="7"/>
        <v>680</v>
      </c>
      <c r="H35">
        <f t="shared" si="0"/>
        <v>-1.3658187939952908</v>
      </c>
    </row>
    <row r="36" spans="1:8" x14ac:dyDescent="0.25">
      <c r="A36">
        <f t="shared" si="5"/>
        <v>35</v>
      </c>
      <c r="B36">
        <f t="shared" si="6"/>
        <v>20</v>
      </c>
      <c r="C36">
        <f t="shared" si="7"/>
        <v>700</v>
      </c>
      <c r="H36">
        <f t="shared" si="0"/>
        <v>-1.667453241637006</v>
      </c>
    </row>
    <row r="37" spans="1:8" x14ac:dyDescent="0.25">
      <c r="A37">
        <f t="shared" si="5"/>
        <v>36</v>
      </c>
      <c r="B37">
        <f t="shared" si="6"/>
        <v>20</v>
      </c>
      <c r="C37">
        <f t="shared" si="7"/>
        <v>720</v>
      </c>
      <c r="H37">
        <f t="shared" si="0"/>
        <v>-2.0075451316809243</v>
      </c>
    </row>
    <row r="38" spans="1:8" x14ac:dyDescent="0.25">
      <c r="A38">
        <f t="shared" si="5"/>
        <v>37</v>
      </c>
      <c r="B38">
        <f t="shared" si="6"/>
        <v>20</v>
      </c>
      <c r="C38">
        <f t="shared" si="7"/>
        <v>740</v>
      </c>
      <c r="H38">
        <f t="shared" si="0"/>
        <v>-2.3909976669531217</v>
      </c>
    </row>
    <row r="39" spans="1:8" x14ac:dyDescent="0.25">
      <c r="A39">
        <f t="shared" si="5"/>
        <v>38</v>
      </c>
      <c r="B39">
        <f t="shared" si="6"/>
        <v>20</v>
      </c>
      <c r="C39">
        <f t="shared" si="7"/>
        <v>760</v>
      </c>
      <c r="H39">
        <f t="shared" si="0"/>
        <v>-2.8233391932026528</v>
      </c>
    </row>
    <row r="40" spans="1:8" x14ac:dyDescent="0.25">
      <c r="A40">
        <f t="shared" si="5"/>
        <v>39</v>
      </c>
      <c r="B40">
        <f t="shared" si="6"/>
        <v>20</v>
      </c>
      <c r="C40">
        <f t="shared" si="7"/>
        <v>780</v>
      </c>
      <c r="H40">
        <f t="shared" si="0"/>
        <v>-3.3108029028560182</v>
      </c>
    </row>
    <row r="41" spans="1:8" x14ac:dyDescent="0.25">
      <c r="A41">
        <f t="shared" si="5"/>
        <v>40</v>
      </c>
      <c r="B41">
        <f t="shared" si="6"/>
        <v>20</v>
      </c>
      <c r="C41">
        <f t="shared" si="7"/>
        <v>800</v>
      </c>
      <c r="H41">
        <f t="shared" si="0"/>
        <v>-3.8604167007493944</v>
      </c>
    </row>
    <row r="42" spans="1:8" x14ac:dyDescent="0.25">
      <c r="A42">
        <f t="shared" si="5"/>
        <v>41</v>
      </c>
      <c r="B42">
        <f t="shared" si="6"/>
        <v>20</v>
      </c>
      <c r="C42">
        <f t="shared" si="7"/>
        <v>820</v>
      </c>
      <c r="H42">
        <f t="shared" si="0"/>
        <v>-4.4801045274587592</v>
      </c>
    </row>
    <row r="43" spans="1:8" x14ac:dyDescent="0.25">
      <c r="A43">
        <f t="shared" si="5"/>
        <v>42</v>
      </c>
      <c r="B43">
        <f t="shared" si="6"/>
        <v>20</v>
      </c>
      <c r="C43">
        <f t="shared" si="7"/>
        <v>840</v>
      </c>
      <c r="H43">
        <f t="shared" si="0"/>
        <v>-5.1788006010356344</v>
      </c>
    </row>
    <row r="44" spans="1:8" x14ac:dyDescent="0.25">
      <c r="A44">
        <f t="shared" si="5"/>
        <v>43</v>
      </c>
      <c r="B44">
        <f t="shared" si="6"/>
        <v>20</v>
      </c>
      <c r="C44">
        <f t="shared" si="7"/>
        <v>860</v>
      </c>
      <c r="H44">
        <f t="shared" si="0"/>
        <v>-5.966578224204433</v>
      </c>
    </row>
    <row r="45" spans="1:8" x14ac:dyDescent="0.25">
      <c r="A45">
        <f t="shared" si="5"/>
        <v>44</v>
      </c>
      <c r="B45">
        <f t="shared" si="6"/>
        <v>20</v>
      </c>
      <c r="C45">
        <f t="shared" si="7"/>
        <v>880</v>
      </c>
      <c r="H45">
        <f t="shared" si="0"/>
        <v>-6.8547950140719367</v>
      </c>
    </row>
    <row r="46" spans="1:8" x14ac:dyDescent="0.25">
      <c r="A46">
        <f t="shared" si="5"/>
        <v>45</v>
      </c>
      <c r="B46">
        <f t="shared" si="6"/>
        <v>20</v>
      </c>
      <c r="C46">
        <f t="shared" si="7"/>
        <v>900</v>
      </c>
      <c r="H46">
        <f t="shared" si="0"/>
        <v>-7.856256648167486</v>
      </c>
    </row>
    <row r="47" spans="1:8" x14ac:dyDescent="0.25">
      <c r="A47">
        <f t="shared" si="5"/>
        <v>46</v>
      </c>
      <c r="B47">
        <f t="shared" si="6"/>
        <v>20</v>
      </c>
      <c r="C47">
        <f t="shared" si="7"/>
        <v>920</v>
      </c>
      <c r="H47">
        <f t="shared" si="0"/>
        <v>-8.9854014875877564</v>
      </c>
    </row>
    <row r="48" spans="1:8" x14ac:dyDescent="0.25">
      <c r="A48">
        <f t="shared" si="5"/>
        <v>47</v>
      </c>
      <c r="B48">
        <f t="shared" si="6"/>
        <v>20</v>
      </c>
      <c r="C48">
        <f t="shared" si="7"/>
        <v>940</v>
      </c>
      <c r="H48">
        <f t="shared" si="0"/>
        <v>-10.258508739011202</v>
      </c>
    </row>
    <row r="49" spans="1:8" x14ac:dyDescent="0.25">
      <c r="A49">
        <f t="shared" si="5"/>
        <v>48</v>
      </c>
      <c r="B49">
        <f t="shared" si="6"/>
        <v>20</v>
      </c>
      <c r="C49">
        <f t="shared" si="7"/>
        <v>960</v>
      </c>
      <c r="H49">
        <f t="shared" si="0"/>
        <v>-11.693933156714017</v>
      </c>
    </row>
    <row r="50" spans="1:8" x14ac:dyDescent="0.25">
      <c r="A50">
        <f t="shared" si="5"/>
        <v>49</v>
      </c>
      <c r="B50">
        <f t="shared" si="6"/>
        <v>20</v>
      </c>
      <c r="C50">
        <f t="shared" si="7"/>
        <v>980</v>
      </c>
      <c r="H50">
        <f t="shared" si="0"/>
        <v>-13.312369668354101</v>
      </c>
    </row>
    <row r="51" spans="1:8" x14ac:dyDescent="0.25">
      <c r="A51">
        <f t="shared" si="5"/>
        <v>50</v>
      </c>
      <c r="B51">
        <f t="shared" si="6"/>
        <v>20</v>
      </c>
      <c r="C51">
        <f t="shared" si="7"/>
        <v>1000</v>
      </c>
      <c r="H51">
        <f t="shared" si="0"/>
        <v>-15.137151739709406</v>
      </c>
    </row>
    <row r="52" spans="1:8" x14ac:dyDescent="0.25">
      <c r="A52">
        <f t="shared" si="5"/>
        <v>51</v>
      </c>
      <c r="B52">
        <f t="shared" si="6"/>
        <v>20</v>
      </c>
      <c r="C52">
        <f t="shared" si="7"/>
        <v>1020</v>
      </c>
      <c r="H52">
        <f t="shared" si="0"/>
        <v>-17.194587779980999</v>
      </c>
    </row>
    <row r="53" spans="1:8" x14ac:dyDescent="0.25">
      <c r="A53">
        <f t="shared" si="5"/>
        <v>52</v>
      </c>
      <c r="B53">
        <f t="shared" si="6"/>
        <v>20</v>
      </c>
      <c r="C53">
        <f t="shared" si="7"/>
        <v>1040</v>
      </c>
      <c r="H53">
        <f t="shared" si="0"/>
        <v>-19.514340437713162</v>
      </c>
    </row>
    <row r="54" spans="1:8" x14ac:dyDescent="0.25">
      <c r="A54">
        <f t="shared" si="5"/>
        <v>53</v>
      </c>
      <c r="B54">
        <f t="shared" si="6"/>
        <v>20</v>
      </c>
      <c r="C54">
        <f t="shared" si="7"/>
        <v>1060</v>
      </c>
      <c r="H54">
        <f t="shared" si="0"/>
        <v>-22.129854255749066</v>
      </c>
    </row>
    <row r="55" spans="1:8" x14ac:dyDescent="0.25">
      <c r="A55">
        <f t="shared" si="5"/>
        <v>54</v>
      </c>
      <c r="B55">
        <f t="shared" si="6"/>
        <v>20</v>
      </c>
      <c r="C55">
        <f t="shared" si="7"/>
        <v>1080</v>
      </c>
      <c r="H55">
        <f t="shared" si="0"/>
        <v>-25.078837850846899</v>
      </c>
    </row>
    <row r="56" spans="1:8" x14ac:dyDescent="0.25">
      <c r="A56">
        <f t="shared" si="5"/>
        <v>55</v>
      </c>
      <c r="B56">
        <f t="shared" si="6"/>
        <v>20</v>
      </c>
      <c r="C56">
        <f t="shared" si="7"/>
        <v>1100</v>
      </c>
      <c r="H56">
        <f t="shared" si="0"/>
        <v>-28.403807569678929</v>
      </c>
    </row>
    <row r="57" spans="1:8" x14ac:dyDescent="0.25">
      <c r="A57">
        <f t="shared" si="5"/>
        <v>56</v>
      </c>
      <c r="B57">
        <f t="shared" si="6"/>
        <v>20</v>
      </c>
      <c r="C57">
        <f t="shared" si="7"/>
        <v>1120</v>
      </c>
      <c r="H57">
        <f t="shared" si="0"/>
        <v>-32.152700459258782</v>
      </c>
    </row>
    <row r="58" spans="1:8" x14ac:dyDescent="0.25">
      <c r="A58">
        <f t="shared" si="5"/>
        <v>57</v>
      </c>
      <c r="B58">
        <f t="shared" si="6"/>
        <v>20</v>
      </c>
      <c r="C58">
        <f t="shared" si="7"/>
        <v>1140</v>
      </c>
      <c r="H58">
        <f t="shared" si="0"/>
        <v>-36.379565389168405</v>
      </c>
    </row>
    <row r="59" spans="1:8" x14ac:dyDescent="0.25">
      <c r="A59">
        <f t="shared" si="5"/>
        <v>58</v>
      </c>
      <c r="B59">
        <f t="shared" si="6"/>
        <v>20</v>
      </c>
      <c r="C59">
        <f t="shared" si="7"/>
        <v>1160</v>
      </c>
      <c r="H59">
        <f t="shared" si="0"/>
        <v>-41.145342289692785</v>
      </c>
    </row>
    <row r="60" spans="1:8" x14ac:dyDescent="0.25">
      <c r="A60">
        <f t="shared" si="5"/>
        <v>59</v>
      </c>
      <c r="B60">
        <f t="shared" si="6"/>
        <v>20</v>
      </c>
      <c r="C60">
        <f t="shared" si="7"/>
        <v>1180</v>
      </c>
      <c r="H60">
        <f t="shared" si="0"/>
        <v>-46.518740740363732</v>
      </c>
    </row>
    <row r="61" spans="1:8" x14ac:dyDescent="0.25">
      <c r="A61">
        <f t="shared" si="5"/>
        <v>60</v>
      </c>
      <c r="B61">
        <f t="shared" si="6"/>
        <v>20</v>
      </c>
      <c r="C61">
        <f t="shared" si="7"/>
        <v>1200</v>
      </c>
      <c r="H61">
        <f t="shared" si="0"/>
        <v>-52.577230575776724</v>
      </c>
    </row>
    <row r="62" spans="1:8" x14ac:dyDescent="0.25">
      <c r="A62">
        <f t="shared" si="5"/>
        <v>61</v>
      </c>
      <c r="B62">
        <f t="shared" si="6"/>
        <v>20</v>
      </c>
      <c r="C62">
        <f t="shared" si="7"/>
        <v>1220</v>
      </c>
      <c r="H62">
        <f t="shared" si="0"/>
        <v>-59.408158790530528</v>
      </c>
    </row>
    <row r="63" spans="1:8" x14ac:dyDescent="0.25">
      <c r="A63">
        <f t="shared" si="5"/>
        <v>62</v>
      </c>
      <c r="B63">
        <f t="shared" si="6"/>
        <v>20</v>
      </c>
      <c r="C63">
        <f t="shared" si="7"/>
        <v>1240</v>
      </c>
      <c r="H63">
        <f t="shared" si="0"/>
        <v>-67.110008846030155</v>
      </c>
    </row>
    <row r="64" spans="1:8" x14ac:dyDescent="0.25">
      <c r="A64">
        <f t="shared" si="5"/>
        <v>63</v>
      </c>
      <c r="B64">
        <f t="shared" si="6"/>
        <v>20</v>
      </c>
      <c r="C64">
        <f t="shared" si="7"/>
        <v>1260</v>
      </c>
      <c r="H64">
        <f t="shared" si="0"/>
        <v>-75.793820534942441</v>
      </c>
    </row>
    <row r="65" spans="1:8" x14ac:dyDescent="0.25">
      <c r="A65">
        <f t="shared" si="5"/>
        <v>64</v>
      </c>
      <c r="B65">
        <f t="shared" si="6"/>
        <v>20</v>
      </c>
      <c r="C65">
        <f t="shared" si="7"/>
        <v>1280</v>
      </c>
      <c r="H65">
        <f t="shared" si="0"/>
        <v>-85.584790873899124</v>
      </c>
    </row>
    <row r="66" spans="1:8" x14ac:dyDescent="0.25">
      <c r="A66">
        <f t="shared" si="5"/>
        <v>65</v>
      </c>
      <c r="B66">
        <f t="shared" si="6"/>
        <v>20</v>
      </c>
      <c r="C66">
        <f t="shared" si="7"/>
        <v>1300</v>
      </c>
      <c r="H66">
        <f t="shared" si="0"/>
        <v>-96.624079104979941</v>
      </c>
    </row>
    <row r="67" spans="1:8" x14ac:dyDescent="0.25">
      <c r="A67">
        <f t="shared" si="5"/>
        <v>66</v>
      </c>
      <c r="B67">
        <f t="shared" si="6"/>
        <v>20</v>
      </c>
      <c r="C67">
        <f t="shared" si="7"/>
        <v>1320</v>
      </c>
      <c r="H67">
        <f t="shared" ref="H67:H101" si="10">1-$E$2*EXP($F$2*C67)</f>
        <v>-109.07084182920082</v>
      </c>
    </row>
    <row r="68" spans="1:8" x14ac:dyDescent="0.25">
      <c r="A68">
        <f t="shared" ref="A68:A101" si="11">A67+1</f>
        <v>67</v>
      </c>
      <c r="B68">
        <f t="shared" ref="B68:B101" si="12">B67</f>
        <v>20</v>
      </c>
      <c r="C68">
        <f t="shared" ref="C68:C101" si="13">B68+C67</f>
        <v>1340</v>
      </c>
      <c r="H68">
        <f t="shared" si="10"/>
        <v>-123.10452761311549</v>
      </c>
    </row>
    <row r="69" spans="1:8" x14ac:dyDescent="0.25">
      <c r="A69">
        <f t="shared" si="11"/>
        <v>68</v>
      </c>
      <c r="B69">
        <f t="shared" si="12"/>
        <v>20</v>
      </c>
      <c r="C69">
        <f t="shared" si="13"/>
        <v>1360</v>
      </c>
      <c r="H69">
        <f t="shared" si="10"/>
        <v>-138.9274641505333</v>
      </c>
    </row>
    <row r="70" spans="1:8" x14ac:dyDescent="0.25">
      <c r="A70">
        <f t="shared" si="11"/>
        <v>69</v>
      </c>
      <c r="B70">
        <f t="shared" si="12"/>
        <v>20</v>
      </c>
      <c r="C70">
        <f t="shared" si="13"/>
        <v>1380</v>
      </c>
      <c r="H70">
        <f t="shared" si="10"/>
        <v>-156.76777527921215</v>
      </c>
    </row>
    <row r="71" spans="1:8" x14ac:dyDescent="0.25">
      <c r="A71">
        <f t="shared" si="11"/>
        <v>70</v>
      </c>
      <c r="B71">
        <f t="shared" si="12"/>
        <v>20</v>
      </c>
      <c r="C71">
        <f t="shared" si="13"/>
        <v>1400</v>
      </c>
      <c r="H71">
        <f t="shared" si="10"/>
        <v>-176.88266990799431</v>
      </c>
    </row>
    <row r="72" spans="1:8" x14ac:dyDescent="0.25">
      <c r="A72">
        <f t="shared" si="11"/>
        <v>71</v>
      </c>
      <c r="B72">
        <f t="shared" si="12"/>
        <v>20</v>
      </c>
      <c r="C72">
        <f t="shared" si="13"/>
        <v>1420</v>
      </c>
      <c r="H72">
        <f t="shared" si="10"/>
        <v>-199.56215027179678</v>
      </c>
    </row>
    <row r="73" spans="1:8" x14ac:dyDescent="0.25">
      <c r="A73">
        <f t="shared" si="11"/>
        <v>72</v>
      </c>
      <c r="B73">
        <f t="shared" si="12"/>
        <v>20</v>
      </c>
      <c r="C73">
        <f t="shared" si="13"/>
        <v>1440</v>
      </c>
      <c r="H73">
        <f t="shared" si="10"/>
        <v>-225.1331929774407</v>
      </c>
    </row>
    <row r="74" spans="1:8" x14ac:dyDescent="0.25">
      <c r="A74">
        <f t="shared" si="11"/>
        <v>73</v>
      </c>
      <c r="B74">
        <f t="shared" si="12"/>
        <v>20</v>
      </c>
      <c r="C74">
        <f t="shared" si="13"/>
        <v>1460</v>
      </c>
      <c r="H74">
        <f t="shared" si="10"/>
        <v>-253.96446311965559</v>
      </c>
    </row>
    <row r="75" spans="1:8" x14ac:dyDescent="0.25">
      <c r="A75">
        <f t="shared" si="11"/>
        <v>74</v>
      </c>
      <c r="B75">
        <f t="shared" si="12"/>
        <v>20</v>
      </c>
      <c r="C75">
        <f t="shared" si="13"/>
        <v>1480</v>
      </c>
      <c r="H75">
        <f t="shared" si="10"/>
        <v>-286.47162943203779</v>
      </c>
    </row>
    <row r="76" spans="1:8" x14ac:dyDescent="0.25">
      <c r="A76">
        <f t="shared" si="11"/>
        <v>75</v>
      </c>
      <c r="B76">
        <f t="shared" si="12"/>
        <v>20</v>
      </c>
      <c r="C76">
        <f t="shared" si="13"/>
        <v>1500</v>
      </c>
      <c r="H76">
        <f t="shared" si="10"/>
        <v>-323.12335710301539</v>
      </c>
    </row>
    <row r="77" spans="1:8" x14ac:dyDescent="0.25">
      <c r="A77">
        <f t="shared" si="11"/>
        <v>76</v>
      </c>
      <c r="B77">
        <f t="shared" si="12"/>
        <v>20</v>
      </c>
      <c r="C77">
        <f t="shared" si="13"/>
        <v>1520</v>
      </c>
      <c r="H77">
        <f t="shared" si="10"/>
        <v>-364.44806465698787</v>
      </c>
    </row>
    <row r="78" spans="1:8" x14ac:dyDescent="0.25">
      <c r="A78">
        <f t="shared" si="11"/>
        <v>77</v>
      </c>
      <c r="B78">
        <f t="shared" si="12"/>
        <v>20</v>
      </c>
      <c r="C78">
        <f t="shared" si="13"/>
        <v>1540</v>
      </c>
      <c r="H78">
        <f t="shared" si="10"/>
        <v>-411.04154231652961</v>
      </c>
    </row>
    <row r="79" spans="1:8" x14ac:dyDescent="0.25">
      <c r="A79">
        <f t="shared" si="11"/>
        <v>78</v>
      </c>
      <c r="B79">
        <f t="shared" si="12"/>
        <v>20</v>
      </c>
      <c r="C79">
        <f t="shared" si="13"/>
        <v>1560</v>
      </c>
      <c r="H79">
        <f t="shared" si="10"/>
        <v>-463.57554168179684</v>
      </c>
    </row>
    <row r="80" spans="1:8" x14ac:dyDescent="0.25">
      <c r="A80">
        <f t="shared" si="11"/>
        <v>79</v>
      </c>
      <c r="B80">
        <f t="shared" si="12"/>
        <v>20</v>
      </c>
      <c r="C80">
        <f t="shared" si="13"/>
        <v>1580</v>
      </c>
      <c r="H80">
        <f t="shared" si="10"/>
        <v>-522.80746056700946</v>
      </c>
    </row>
    <row r="81" spans="1:8" x14ac:dyDescent="0.25">
      <c r="A81">
        <f t="shared" si="11"/>
        <v>80</v>
      </c>
      <c r="B81">
        <f t="shared" si="12"/>
        <v>20</v>
      </c>
      <c r="C81">
        <f t="shared" si="13"/>
        <v>1600</v>
      </c>
      <c r="H81">
        <f t="shared" si="10"/>
        <v>-589.59126262309064</v>
      </c>
    </row>
    <row r="82" spans="1:8" x14ac:dyDescent="0.25">
      <c r="A82">
        <f t="shared" si="11"/>
        <v>81</v>
      </c>
      <c r="B82">
        <f t="shared" si="12"/>
        <v>20</v>
      </c>
      <c r="C82">
        <f t="shared" si="13"/>
        <v>1620</v>
      </c>
      <c r="H82">
        <f t="shared" si="10"/>
        <v>-664.88978917782367</v>
      </c>
    </row>
    <row r="83" spans="1:8" x14ac:dyDescent="0.25">
      <c r="A83">
        <f t="shared" si="11"/>
        <v>82</v>
      </c>
      <c r="B83">
        <f t="shared" si="12"/>
        <v>20</v>
      </c>
      <c r="C83">
        <f t="shared" si="13"/>
        <v>1640</v>
      </c>
      <c r="H83">
        <f t="shared" si="10"/>
        <v>-749.78864079684979</v>
      </c>
    </row>
    <row r="84" spans="1:8" x14ac:dyDescent="0.25">
      <c r="A84">
        <f t="shared" si="11"/>
        <v>83</v>
      </c>
      <c r="B84">
        <f t="shared" si="12"/>
        <v>20</v>
      </c>
      <c r="C84">
        <f t="shared" si="13"/>
        <v>1660</v>
      </c>
      <c r="H84">
        <f t="shared" si="10"/>
        <v>-845.51182870000775</v>
      </c>
    </row>
    <row r="85" spans="1:8" x14ac:dyDescent="0.25">
      <c r="A85">
        <f t="shared" si="11"/>
        <v>84</v>
      </c>
      <c r="B85">
        <f t="shared" si="12"/>
        <v>20</v>
      </c>
      <c r="C85">
        <f t="shared" si="13"/>
        <v>1680</v>
      </c>
      <c r="H85">
        <f t="shared" si="10"/>
        <v>-953.43942168395779</v>
      </c>
    </row>
    <row r="86" spans="1:8" x14ac:dyDescent="0.25">
      <c r="A86">
        <f t="shared" si="11"/>
        <v>85</v>
      </c>
      <c r="B86">
        <f t="shared" si="12"/>
        <v>20</v>
      </c>
      <c r="C86">
        <f t="shared" si="13"/>
        <v>1700</v>
      </c>
      <c r="H86">
        <f t="shared" si="10"/>
        <v>-1075.1274429719037</v>
      </c>
    </row>
    <row r="87" spans="1:8" x14ac:dyDescent="0.25">
      <c r="A87">
        <f t="shared" si="11"/>
        <v>86</v>
      </c>
      <c r="B87">
        <f t="shared" si="12"/>
        <v>20</v>
      </c>
      <c r="C87">
        <f t="shared" si="13"/>
        <v>1720</v>
      </c>
      <c r="H87">
        <f t="shared" si="10"/>
        <v>-1212.3303038489846</v>
      </c>
    </row>
    <row r="88" spans="1:8" x14ac:dyDescent="0.25">
      <c r="A88">
        <f t="shared" si="11"/>
        <v>87</v>
      </c>
      <c r="B88">
        <f t="shared" si="12"/>
        <v>20</v>
      </c>
      <c r="C88">
        <f t="shared" si="13"/>
        <v>1740</v>
      </c>
      <c r="H88">
        <f t="shared" si="10"/>
        <v>-1367.0260975155761</v>
      </c>
    </row>
    <row r="89" spans="1:8" x14ac:dyDescent="0.25">
      <c r="A89">
        <f t="shared" si="11"/>
        <v>88</v>
      </c>
      <c r="B89">
        <f t="shared" si="12"/>
        <v>20</v>
      </c>
      <c r="C89">
        <f t="shared" si="13"/>
        <v>1760</v>
      </c>
      <c r="H89">
        <f t="shared" si="10"/>
        <v>-1541.4451178272336</v>
      </c>
    </row>
    <row r="90" spans="1:8" x14ac:dyDescent="0.25">
      <c r="A90">
        <f t="shared" si="11"/>
        <v>89</v>
      </c>
      <c r="B90">
        <f t="shared" si="12"/>
        <v>20</v>
      </c>
      <c r="C90">
        <f t="shared" si="13"/>
        <v>1780</v>
      </c>
      <c r="H90">
        <f t="shared" si="10"/>
        <v>-1738.1020140841836</v>
      </c>
    </row>
    <row r="91" spans="1:8" x14ac:dyDescent="0.25">
      <c r="A91">
        <f t="shared" si="11"/>
        <v>90</v>
      </c>
      <c r="B91">
        <f t="shared" si="12"/>
        <v>20</v>
      </c>
      <c r="C91">
        <f t="shared" si="13"/>
        <v>1800</v>
      </c>
      <c r="H91">
        <f t="shared" si="10"/>
        <v>-1959.83204545527</v>
      </c>
    </row>
    <row r="92" spans="1:8" x14ac:dyDescent="0.25">
      <c r="A92">
        <f t="shared" si="11"/>
        <v>91</v>
      </c>
      <c r="B92">
        <f t="shared" si="12"/>
        <v>20</v>
      </c>
      <c r="C92">
        <f t="shared" si="13"/>
        <v>1820</v>
      </c>
      <c r="H92">
        <f t="shared" si="10"/>
        <v>-2209.8319577267625</v>
      </c>
    </row>
    <row r="93" spans="1:8" x14ac:dyDescent="0.25">
      <c r="A93">
        <f t="shared" si="11"/>
        <v>92</v>
      </c>
      <c r="B93">
        <f t="shared" si="12"/>
        <v>20</v>
      </c>
      <c r="C93">
        <f t="shared" si="13"/>
        <v>1840</v>
      </c>
      <c r="H93">
        <f t="shared" si="10"/>
        <v>-2491.7060717079944</v>
      </c>
    </row>
    <row r="94" spans="1:8" x14ac:dyDescent="0.25">
      <c r="A94">
        <f t="shared" si="11"/>
        <v>93</v>
      </c>
      <c r="B94">
        <f t="shared" si="12"/>
        <v>20</v>
      </c>
      <c r="C94">
        <f t="shared" si="13"/>
        <v>1860</v>
      </c>
      <c r="H94">
        <f t="shared" si="10"/>
        <v>-2809.5182477635553</v>
      </c>
    </row>
    <row r="95" spans="1:8" x14ac:dyDescent="0.25">
      <c r="A95">
        <f t="shared" si="11"/>
        <v>94</v>
      </c>
      <c r="B95">
        <f t="shared" si="12"/>
        <v>20</v>
      </c>
      <c r="C95">
        <f t="shared" si="13"/>
        <v>1880</v>
      </c>
      <c r="H95">
        <f t="shared" si="10"/>
        <v>-3167.8504756597895</v>
      </c>
    </row>
    <row r="96" spans="1:8" x14ac:dyDescent="0.25">
      <c r="A96">
        <f t="shared" si="11"/>
        <v>95</v>
      </c>
      <c r="B96">
        <f t="shared" si="12"/>
        <v>20</v>
      </c>
      <c r="C96">
        <f t="shared" si="13"/>
        <v>1900</v>
      </c>
      <c r="H96">
        <f t="shared" si="10"/>
        <v>-3571.8689344322233</v>
      </c>
    </row>
    <row r="97" spans="1:8" x14ac:dyDescent="0.25">
      <c r="A97">
        <f t="shared" si="11"/>
        <v>96</v>
      </c>
      <c r="B97">
        <f t="shared" si="12"/>
        <v>20</v>
      </c>
      <c r="C97">
        <f t="shared" si="13"/>
        <v>1920</v>
      </c>
      <c r="H97">
        <f t="shared" si="10"/>
        <v>-4027.3984746780875</v>
      </c>
    </row>
    <row r="98" spans="1:8" x14ac:dyDescent="0.25">
      <c r="A98">
        <f t="shared" si="11"/>
        <v>97</v>
      </c>
      <c r="B98">
        <f t="shared" si="12"/>
        <v>20</v>
      </c>
      <c r="C98">
        <f t="shared" si="13"/>
        <v>1940</v>
      </c>
      <c r="H98">
        <f t="shared" si="10"/>
        <v>-4541.0065971067079</v>
      </c>
    </row>
    <row r="99" spans="1:8" x14ac:dyDescent="0.25">
      <c r="A99">
        <f t="shared" si="11"/>
        <v>98</v>
      </c>
      <c r="B99">
        <f t="shared" si="12"/>
        <v>20</v>
      </c>
      <c r="C99">
        <f t="shared" si="13"/>
        <v>1960</v>
      </c>
      <c r="H99">
        <f t="shared" si="10"/>
        <v>-5120.0981380905632</v>
      </c>
    </row>
    <row r="100" spans="1:8" x14ac:dyDescent="0.25">
      <c r="A100">
        <f t="shared" si="11"/>
        <v>99</v>
      </c>
      <c r="B100">
        <f t="shared" si="12"/>
        <v>20</v>
      </c>
      <c r="C100">
        <f t="shared" si="13"/>
        <v>1980</v>
      </c>
      <c r="H100">
        <f t="shared" si="10"/>
        <v>-5773.0220273261184</v>
      </c>
    </row>
    <row r="101" spans="1:8" x14ac:dyDescent="0.25">
      <c r="A101">
        <f t="shared" si="11"/>
        <v>100</v>
      </c>
      <c r="B101">
        <f t="shared" si="12"/>
        <v>20</v>
      </c>
      <c r="C101">
        <f t="shared" si="13"/>
        <v>2000</v>
      </c>
      <c r="H101">
        <f t="shared" si="10"/>
        <v>-6509.1916567601565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workbookViewId="0">
      <selection activeCell="F2" sqref="F2"/>
    </sheetView>
  </sheetViews>
  <sheetFormatPr defaultRowHeight="15" x14ac:dyDescent="0.25"/>
  <sheetData>
    <row r="1" spans="1:23" x14ac:dyDescent="0.25">
      <c r="A1" t="s">
        <v>14</v>
      </c>
      <c r="B1" t="s">
        <v>13</v>
      </c>
      <c r="C1" t="s">
        <v>18</v>
      </c>
      <c r="E1" t="s">
        <v>15</v>
      </c>
      <c r="F1" t="s">
        <v>16</v>
      </c>
      <c r="H1" t="s">
        <v>20</v>
      </c>
      <c r="R1" t="s">
        <v>16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5">
      <c r="A2">
        <v>1</v>
      </c>
      <c r="B2">
        <v>20</v>
      </c>
      <c r="C2">
        <f>B2</f>
        <v>20</v>
      </c>
      <c r="E2">
        <f>1/EXP(F2*E10)</f>
        <v>1.8315638888734182E-2</v>
      </c>
      <c r="F2">
        <v>4.0000000000000001E-3</v>
      </c>
      <c r="H2">
        <f>1-$E$2*EXP($F$2*C2)</f>
        <v>0.98015890525562965</v>
      </c>
      <c r="R2">
        <v>0.1</v>
      </c>
      <c r="S2">
        <v>0</v>
      </c>
      <c r="T2">
        <f>$R$2*S2</f>
        <v>0</v>
      </c>
      <c r="U2">
        <f>EXP($S2*$R$2)</f>
        <v>1</v>
      </c>
      <c r="V2">
        <f>EXP($S2*$R$3)</f>
        <v>1</v>
      </c>
      <c r="W2">
        <f>EXP($S2*$R$4)</f>
        <v>1</v>
      </c>
    </row>
    <row r="3" spans="1:23" x14ac:dyDescent="0.25">
      <c r="A3">
        <f>A2+1</f>
        <v>2</v>
      </c>
      <c r="B3">
        <f>B2</f>
        <v>20</v>
      </c>
      <c r="C3">
        <f>B3+C2</f>
        <v>40</v>
      </c>
      <c r="E3" t="s">
        <v>17</v>
      </c>
      <c r="H3">
        <f t="shared" ref="H3:H66" si="0">1-$E$2*EXP($F$2*C3)</f>
        <v>0.97850639865491007</v>
      </c>
      <c r="R3">
        <v>0.2</v>
      </c>
      <c r="S3">
        <f>S2+0.5</f>
        <v>0.5</v>
      </c>
      <c r="T3">
        <f t="shared" ref="T3:T26" si="1">$R$2*S3</f>
        <v>0.05</v>
      </c>
      <c r="U3">
        <f t="shared" ref="U3:U26" si="2">EXP($S3*$R$2)</f>
        <v>1.0512710963760241</v>
      </c>
      <c r="V3">
        <f t="shared" ref="V3:V26" si="3">EXP($S3*$R$3)</f>
        <v>1.1051709180756477</v>
      </c>
      <c r="W3">
        <f t="shared" ref="W3:W26" si="4">EXP($S3*$R$4)</f>
        <v>1.1618342427282831</v>
      </c>
    </row>
    <row r="4" spans="1:23" x14ac:dyDescent="0.25">
      <c r="A4">
        <f t="shared" ref="A4:A67" si="5">A3+1</f>
        <v>3</v>
      </c>
      <c r="B4">
        <f t="shared" ref="B4:B67" si="6">B3</f>
        <v>20</v>
      </c>
      <c r="C4">
        <f t="shared" ref="C4:C67" si="7">B4+C3</f>
        <v>60</v>
      </c>
      <c r="E4">
        <v>9.5000000000000001E-2</v>
      </c>
      <c r="F4">
        <v>1.7000000000000001E-2</v>
      </c>
      <c r="H4">
        <f t="shared" si="0"/>
        <v>0.976716259625103</v>
      </c>
      <c r="R4">
        <v>0.3</v>
      </c>
      <c r="S4">
        <f t="shared" ref="S4:S26" si="8">S3+0.5</f>
        <v>1</v>
      </c>
      <c r="T4">
        <f t="shared" si="1"/>
        <v>0.1</v>
      </c>
      <c r="U4">
        <f t="shared" si="2"/>
        <v>1.1051709180756477</v>
      </c>
      <c r="V4">
        <f t="shared" si="3"/>
        <v>1.2214027581601699</v>
      </c>
      <c r="W4">
        <f t="shared" si="4"/>
        <v>1.3498588075760032</v>
      </c>
    </row>
    <row r="5" spans="1:23" x14ac:dyDescent="0.25">
      <c r="A5">
        <f t="shared" si="5"/>
        <v>4</v>
      </c>
      <c r="B5">
        <f t="shared" si="6"/>
        <v>20</v>
      </c>
      <c r="C5">
        <f t="shared" si="7"/>
        <v>80</v>
      </c>
      <c r="E5" t="s">
        <v>19</v>
      </c>
      <c r="H5">
        <f t="shared" si="0"/>
        <v>0.97477702516477283</v>
      </c>
      <c r="S5">
        <f t="shared" si="8"/>
        <v>1.5</v>
      </c>
      <c r="T5">
        <f t="shared" si="1"/>
        <v>0.15000000000000002</v>
      </c>
      <c r="U5">
        <f t="shared" si="2"/>
        <v>1.1618342427282831</v>
      </c>
      <c r="V5">
        <f t="shared" si="3"/>
        <v>1.3498588075760032</v>
      </c>
      <c r="W5">
        <f t="shared" si="4"/>
        <v>1.5683121854901687</v>
      </c>
    </row>
    <row r="6" spans="1:23" x14ac:dyDescent="0.25">
      <c r="A6">
        <f t="shared" si="5"/>
        <v>5</v>
      </c>
      <c r="B6">
        <f t="shared" si="6"/>
        <v>20</v>
      </c>
      <c r="C6">
        <f t="shared" si="7"/>
        <v>100</v>
      </c>
      <c r="E6">
        <v>0.04</v>
      </c>
      <c r="F6">
        <v>4.0000000000000001E-3</v>
      </c>
      <c r="H6">
        <f t="shared" si="0"/>
        <v>0.97267627755270747</v>
      </c>
      <c r="S6">
        <f t="shared" si="8"/>
        <v>2</v>
      </c>
      <c r="T6">
        <f t="shared" si="1"/>
        <v>0.2</v>
      </c>
      <c r="U6">
        <f t="shared" si="2"/>
        <v>1.2214027581601699</v>
      </c>
      <c r="V6">
        <f t="shared" si="3"/>
        <v>1.4918246976412703</v>
      </c>
      <c r="W6">
        <f t="shared" si="4"/>
        <v>1.8221188003905089</v>
      </c>
    </row>
    <row r="7" spans="1:23" x14ac:dyDescent="0.25">
      <c r="A7">
        <f t="shared" si="5"/>
        <v>6</v>
      </c>
      <c r="B7">
        <f t="shared" si="6"/>
        <v>20</v>
      </c>
      <c r="C7">
        <f t="shared" si="7"/>
        <v>120</v>
      </c>
      <c r="H7">
        <f t="shared" si="0"/>
        <v>0.97040056483210801</v>
      </c>
      <c r="S7">
        <f t="shared" si="8"/>
        <v>2.5</v>
      </c>
      <c r="T7">
        <f t="shared" si="1"/>
        <v>0.25</v>
      </c>
      <c r="U7">
        <f t="shared" si="2"/>
        <v>1.2840254166877414</v>
      </c>
      <c r="V7">
        <f t="shared" si="3"/>
        <v>1.6487212707001282</v>
      </c>
      <c r="W7">
        <f t="shared" si="4"/>
        <v>2.1170000166126748</v>
      </c>
    </row>
    <row r="8" spans="1:23" x14ac:dyDescent="0.25">
      <c r="A8">
        <f t="shared" si="5"/>
        <v>7</v>
      </c>
      <c r="B8">
        <f t="shared" si="6"/>
        <v>20</v>
      </c>
      <c r="C8">
        <f t="shared" si="7"/>
        <v>140</v>
      </c>
      <c r="F8">
        <f>-LN(E2)/F2</f>
        <v>1000</v>
      </c>
      <c r="H8">
        <f t="shared" si="0"/>
        <v>0.96793531467213922</v>
      </c>
      <c r="S8">
        <f t="shared" si="8"/>
        <v>3</v>
      </c>
      <c r="T8">
        <f t="shared" si="1"/>
        <v>0.30000000000000004</v>
      </c>
      <c r="U8">
        <f t="shared" si="2"/>
        <v>1.3498588075760032</v>
      </c>
      <c r="V8">
        <f t="shared" si="3"/>
        <v>1.8221188003905091</v>
      </c>
      <c r="W8">
        <f t="shared" si="4"/>
        <v>2.4596031111569494</v>
      </c>
    </row>
    <row r="9" spans="1:23" x14ac:dyDescent="0.25">
      <c r="A9">
        <f t="shared" si="5"/>
        <v>8</v>
      </c>
      <c r="B9">
        <f t="shared" si="6"/>
        <v>20</v>
      </c>
      <c r="C9">
        <f t="shared" si="7"/>
        <v>160</v>
      </c>
      <c r="E9" t="s">
        <v>34</v>
      </c>
      <c r="H9">
        <f t="shared" si="0"/>
        <v>0.96526474105526139</v>
      </c>
      <c r="S9">
        <f t="shared" si="8"/>
        <v>3.5</v>
      </c>
      <c r="T9">
        <f t="shared" si="1"/>
        <v>0.35000000000000003</v>
      </c>
      <c r="U9">
        <f t="shared" si="2"/>
        <v>1.4190675485932573</v>
      </c>
      <c r="V9">
        <f t="shared" si="3"/>
        <v>2.0137527074704766</v>
      </c>
      <c r="W9">
        <f t="shared" si="4"/>
        <v>2.8576511180631639</v>
      </c>
    </row>
    <row r="10" spans="1:23" x14ac:dyDescent="0.25">
      <c r="A10">
        <f t="shared" si="5"/>
        <v>9</v>
      </c>
      <c r="B10">
        <f t="shared" si="6"/>
        <v>20</v>
      </c>
      <c r="C10">
        <f t="shared" si="7"/>
        <v>180</v>
      </c>
      <c r="E10">
        <v>1000</v>
      </c>
      <c r="H10">
        <f t="shared" si="0"/>
        <v>0.96237174319282381</v>
      </c>
      <c r="S10">
        <f t="shared" si="8"/>
        <v>4</v>
      </c>
      <c r="T10">
        <f t="shared" si="1"/>
        <v>0.4</v>
      </c>
      <c r="U10">
        <f t="shared" si="2"/>
        <v>1.4918246976412703</v>
      </c>
      <c r="V10">
        <f t="shared" si="3"/>
        <v>2.2255409284924679</v>
      </c>
      <c r="W10">
        <f t="shared" si="4"/>
        <v>3.3201169227365472</v>
      </c>
    </row>
    <row r="11" spans="1:23" x14ac:dyDescent="0.25">
      <c r="A11">
        <f t="shared" si="5"/>
        <v>10</v>
      </c>
      <c r="B11">
        <f t="shared" si="6"/>
        <v>20</v>
      </c>
      <c r="C11">
        <f t="shared" si="7"/>
        <v>200</v>
      </c>
      <c r="H11">
        <f t="shared" si="0"/>
        <v>0.95923779602163373</v>
      </c>
      <c r="S11">
        <f t="shared" si="8"/>
        <v>4.5</v>
      </c>
      <c r="T11">
        <f t="shared" si="1"/>
        <v>0.45</v>
      </c>
      <c r="U11">
        <f t="shared" si="2"/>
        <v>1.5683121854901689</v>
      </c>
      <c r="V11">
        <f t="shared" si="3"/>
        <v>2.4596031111569499</v>
      </c>
      <c r="W11">
        <f t="shared" si="4"/>
        <v>3.857425530696974</v>
      </c>
    </row>
    <row r="12" spans="1:23" x14ac:dyDescent="0.25">
      <c r="A12">
        <f t="shared" si="5"/>
        <v>11</v>
      </c>
      <c r="B12">
        <f t="shared" si="6"/>
        <v>20</v>
      </c>
      <c r="C12">
        <f t="shared" si="7"/>
        <v>220</v>
      </c>
      <c r="F12">
        <f>LN(1)</f>
        <v>0</v>
      </c>
      <c r="H12">
        <f t="shared" si="0"/>
        <v>0.95584283158030714</v>
      </c>
      <c r="S12">
        <f t="shared" si="8"/>
        <v>5</v>
      </c>
      <c r="T12">
        <f t="shared" si="1"/>
        <v>0.5</v>
      </c>
      <c r="U12">
        <f t="shared" si="2"/>
        <v>1.6487212707001282</v>
      </c>
      <c r="V12">
        <f t="shared" si="3"/>
        <v>2.7182818284590451</v>
      </c>
      <c r="W12">
        <f t="shared" si="4"/>
        <v>4.4816890703380645</v>
      </c>
    </row>
    <row r="13" spans="1:23" x14ac:dyDescent="0.25">
      <c r="A13">
        <f t="shared" si="5"/>
        <v>12</v>
      </c>
      <c r="B13">
        <f t="shared" si="6"/>
        <v>20</v>
      </c>
      <c r="C13">
        <f t="shared" si="7"/>
        <v>240</v>
      </c>
      <c r="H13">
        <f t="shared" si="0"/>
        <v>0.95216511050580166</v>
      </c>
      <c r="S13">
        <f t="shared" si="8"/>
        <v>5.5</v>
      </c>
      <c r="T13">
        <f t="shared" si="1"/>
        <v>0.55000000000000004</v>
      </c>
      <c r="U13">
        <f t="shared" si="2"/>
        <v>1.7332530178673953</v>
      </c>
      <c r="V13">
        <f t="shared" si="3"/>
        <v>3.0041660239464334</v>
      </c>
      <c r="W13">
        <f t="shared" si="4"/>
        <v>5.2069798271798486</v>
      </c>
    </row>
    <row r="14" spans="1:23" x14ac:dyDescent="0.25">
      <c r="A14">
        <f t="shared" si="5"/>
        <v>13</v>
      </c>
      <c r="B14">
        <f t="shared" si="6"/>
        <v>20</v>
      </c>
      <c r="C14">
        <f t="shared" si="7"/>
        <v>260</v>
      </c>
      <c r="H14">
        <f t="shared" si="0"/>
        <v>0.9481810828272742</v>
      </c>
      <c r="S14">
        <f t="shared" si="8"/>
        <v>6</v>
      </c>
      <c r="T14">
        <f t="shared" si="1"/>
        <v>0.60000000000000009</v>
      </c>
      <c r="U14">
        <f t="shared" si="2"/>
        <v>1.8221188003905091</v>
      </c>
      <c r="V14">
        <f t="shared" si="3"/>
        <v>3.3201169227365481</v>
      </c>
      <c r="W14">
        <f t="shared" si="4"/>
        <v>6.0496474644129448</v>
      </c>
    </row>
    <row r="15" spans="1:23" x14ac:dyDescent="0.25">
      <c r="A15">
        <f t="shared" si="5"/>
        <v>14</v>
      </c>
      <c r="B15">
        <f t="shared" si="6"/>
        <v>20</v>
      </c>
      <c r="C15">
        <f t="shared" si="7"/>
        <v>280</v>
      </c>
      <c r="H15">
        <f t="shared" si="0"/>
        <v>0.94386523716586623</v>
      </c>
      <c r="S15">
        <f t="shared" si="8"/>
        <v>6.5</v>
      </c>
      <c r="T15">
        <f t="shared" si="1"/>
        <v>0.65</v>
      </c>
      <c r="U15">
        <f t="shared" si="2"/>
        <v>1.9155408290138962</v>
      </c>
      <c r="V15">
        <f t="shared" si="3"/>
        <v>3.6692966676192444</v>
      </c>
      <c r="W15">
        <f t="shared" si="4"/>
        <v>7.0286875805892928</v>
      </c>
    </row>
    <row r="16" spans="1:23" x14ac:dyDescent="0.25">
      <c r="A16">
        <f t="shared" si="5"/>
        <v>15</v>
      </c>
      <c r="B16">
        <f t="shared" si="6"/>
        <v>20</v>
      </c>
      <c r="C16">
        <f t="shared" si="7"/>
        <v>300</v>
      </c>
      <c r="H16">
        <f t="shared" si="0"/>
        <v>0.93918993737478207</v>
      </c>
      <c r="S16">
        <f t="shared" si="8"/>
        <v>7</v>
      </c>
      <c r="T16">
        <f t="shared" si="1"/>
        <v>0.70000000000000007</v>
      </c>
      <c r="U16">
        <f t="shared" si="2"/>
        <v>2.0137527074704766</v>
      </c>
      <c r="V16">
        <f t="shared" si="3"/>
        <v>4.0551999668446754</v>
      </c>
      <c r="W16">
        <f t="shared" si="4"/>
        <v>8.1661699125676517</v>
      </c>
    </row>
    <row r="17" spans="1:23" x14ac:dyDescent="0.25">
      <c r="A17">
        <f t="shared" si="5"/>
        <v>16</v>
      </c>
      <c r="B17">
        <f t="shared" si="6"/>
        <v>20</v>
      </c>
      <c r="C17">
        <f t="shared" si="7"/>
        <v>320</v>
      </c>
      <c r="H17">
        <f t="shared" si="0"/>
        <v>0.934125245573597</v>
      </c>
      <c r="S17">
        <f t="shared" si="8"/>
        <v>7.5</v>
      </c>
      <c r="T17">
        <f t="shared" si="1"/>
        <v>0.75</v>
      </c>
      <c r="U17">
        <f t="shared" si="2"/>
        <v>2.1170000166126748</v>
      </c>
      <c r="V17">
        <f t="shared" si="3"/>
        <v>4.4816890703380645</v>
      </c>
      <c r="W17">
        <f t="shared" si="4"/>
        <v>9.4877358363585262</v>
      </c>
    </row>
    <row r="18" spans="1:23" x14ac:dyDescent="0.25">
      <c r="A18">
        <f t="shared" si="5"/>
        <v>17</v>
      </c>
      <c r="B18">
        <f t="shared" si="6"/>
        <v>20</v>
      </c>
      <c r="C18">
        <f t="shared" si="7"/>
        <v>340</v>
      </c>
      <c r="H18">
        <f t="shared" si="0"/>
        <v>0.92863873044361389</v>
      </c>
      <c r="S18">
        <f t="shared" si="8"/>
        <v>8</v>
      </c>
      <c r="T18">
        <f t="shared" si="1"/>
        <v>0.8</v>
      </c>
      <c r="U18">
        <f t="shared" si="2"/>
        <v>2.2255409284924679</v>
      </c>
      <c r="V18">
        <f t="shared" si="3"/>
        <v>4.9530324243951149</v>
      </c>
      <c r="W18">
        <f t="shared" si="4"/>
        <v>11.023176380641601</v>
      </c>
    </row>
    <row r="19" spans="1:23" x14ac:dyDescent="0.25">
      <c r="A19">
        <f t="shared" si="5"/>
        <v>18</v>
      </c>
      <c r="B19">
        <f t="shared" si="6"/>
        <v>20</v>
      </c>
      <c r="C19">
        <f t="shared" si="7"/>
        <v>360</v>
      </c>
      <c r="H19">
        <f t="shared" si="0"/>
        <v>0.92269525955670029</v>
      </c>
      <c r="S19">
        <f t="shared" si="8"/>
        <v>8.5</v>
      </c>
      <c r="T19">
        <f t="shared" si="1"/>
        <v>0.85000000000000009</v>
      </c>
      <c r="U19">
        <f t="shared" si="2"/>
        <v>2.3396468519259912</v>
      </c>
      <c r="V19">
        <f t="shared" si="3"/>
        <v>5.4739473917272008</v>
      </c>
      <c r="W19">
        <f t="shared" si="4"/>
        <v>12.807103782663029</v>
      </c>
    </row>
    <row r="20" spans="1:23" x14ac:dyDescent="0.25">
      <c r="A20">
        <f t="shared" si="5"/>
        <v>19</v>
      </c>
      <c r="B20">
        <f t="shared" si="6"/>
        <v>20</v>
      </c>
      <c r="C20">
        <f t="shared" si="7"/>
        <v>380</v>
      </c>
      <c r="H20">
        <f t="shared" si="0"/>
        <v>0.91625677440780406</v>
      </c>
      <c r="S20">
        <f t="shared" si="8"/>
        <v>9</v>
      </c>
      <c r="T20">
        <f t="shared" si="1"/>
        <v>0.9</v>
      </c>
      <c r="U20">
        <f t="shared" si="2"/>
        <v>2.4596031111569499</v>
      </c>
      <c r="V20">
        <f t="shared" si="3"/>
        <v>6.0496474644129465</v>
      </c>
      <c r="W20">
        <f t="shared" si="4"/>
        <v>14.87973172487283</v>
      </c>
    </row>
    <row r="21" spans="1:23" x14ac:dyDescent="0.25">
      <c r="A21">
        <f t="shared" si="5"/>
        <v>20</v>
      </c>
      <c r="B21">
        <f t="shared" si="6"/>
        <v>20</v>
      </c>
      <c r="C21">
        <f t="shared" si="7"/>
        <v>400</v>
      </c>
      <c r="H21">
        <f t="shared" si="0"/>
        <v>0.90928204671058754</v>
      </c>
      <c r="S21">
        <f t="shared" si="8"/>
        <v>9.5</v>
      </c>
      <c r="T21">
        <f t="shared" si="1"/>
        <v>0.95000000000000007</v>
      </c>
      <c r="U21">
        <f t="shared" si="2"/>
        <v>2.5857096593158464</v>
      </c>
      <c r="V21">
        <f t="shared" si="3"/>
        <v>6.6858944422792703</v>
      </c>
      <c r="W21">
        <f t="shared" si="4"/>
        <v>17.287781840567639</v>
      </c>
    </row>
    <row r="22" spans="1:23" x14ac:dyDescent="0.25">
      <c r="A22">
        <f t="shared" si="5"/>
        <v>21</v>
      </c>
      <c r="B22">
        <f t="shared" si="6"/>
        <v>20</v>
      </c>
      <c r="C22">
        <f t="shared" si="7"/>
        <v>420</v>
      </c>
      <c r="H22">
        <f t="shared" si="0"/>
        <v>0.9017264143956385</v>
      </c>
      <c r="S22">
        <f t="shared" si="8"/>
        <v>10</v>
      </c>
      <c r="T22">
        <f t="shared" si="1"/>
        <v>1</v>
      </c>
      <c r="U22">
        <f t="shared" si="2"/>
        <v>2.7182818284590451</v>
      </c>
      <c r="V22">
        <f t="shared" si="3"/>
        <v>7.3890560989306504</v>
      </c>
      <c r="W22">
        <f t="shared" si="4"/>
        <v>20.085536923187668</v>
      </c>
    </row>
    <row r="23" spans="1:23" x14ac:dyDescent="0.25">
      <c r="A23">
        <f t="shared" si="5"/>
        <v>22</v>
      </c>
      <c r="B23">
        <f t="shared" si="6"/>
        <v>20</v>
      </c>
      <c r="C23">
        <f t="shared" si="7"/>
        <v>440</v>
      </c>
      <c r="H23">
        <f t="shared" si="0"/>
        <v>0.89354149562074714</v>
      </c>
      <c r="S23">
        <f t="shared" si="8"/>
        <v>10.5</v>
      </c>
      <c r="T23">
        <f t="shared" si="1"/>
        <v>1.05</v>
      </c>
      <c r="U23">
        <f t="shared" si="2"/>
        <v>2.8576511180631639</v>
      </c>
      <c r="V23">
        <f t="shared" si="3"/>
        <v>8.1661699125676517</v>
      </c>
      <c r="W23">
        <f t="shared" si="4"/>
        <v>23.336064580942711</v>
      </c>
    </row>
    <row r="24" spans="1:23" x14ac:dyDescent="0.25">
      <c r="A24">
        <f t="shared" si="5"/>
        <v>23</v>
      </c>
      <c r="B24">
        <f t="shared" si="6"/>
        <v>20</v>
      </c>
      <c r="C24">
        <f t="shared" si="7"/>
        <v>460</v>
      </c>
      <c r="H24">
        <f t="shared" si="0"/>
        <v>0.88467487896193742</v>
      </c>
      <c r="S24">
        <f t="shared" si="8"/>
        <v>11</v>
      </c>
      <c r="T24">
        <f t="shared" si="1"/>
        <v>1.1000000000000001</v>
      </c>
      <c r="U24">
        <f t="shared" si="2"/>
        <v>3.0041660239464334</v>
      </c>
      <c r="V24">
        <f t="shared" si="3"/>
        <v>9.025013499434122</v>
      </c>
      <c r="W24">
        <f t="shared" si="4"/>
        <v>27.112638920657883</v>
      </c>
    </row>
    <row r="25" spans="1:23" x14ac:dyDescent="0.25">
      <c r="A25">
        <f t="shared" si="5"/>
        <v>24</v>
      </c>
      <c r="B25">
        <f t="shared" si="6"/>
        <v>20</v>
      </c>
      <c r="C25">
        <f t="shared" si="7"/>
        <v>480</v>
      </c>
      <c r="H25">
        <f t="shared" si="0"/>
        <v>0.87506978780141753</v>
      </c>
      <c r="S25">
        <f t="shared" si="8"/>
        <v>11.5</v>
      </c>
      <c r="T25">
        <f t="shared" si="1"/>
        <v>1.1500000000000001</v>
      </c>
      <c r="U25">
        <f t="shared" si="2"/>
        <v>3.1581929096897681</v>
      </c>
      <c r="V25">
        <f t="shared" si="3"/>
        <v>9.9741824548147235</v>
      </c>
      <c r="W25">
        <f t="shared" si="4"/>
        <v>31.500392308747923</v>
      </c>
    </row>
    <row r="26" spans="1:23" x14ac:dyDescent="0.25">
      <c r="A26">
        <f t="shared" si="5"/>
        <v>25</v>
      </c>
      <c r="B26">
        <f t="shared" si="6"/>
        <v>20</v>
      </c>
      <c r="C26">
        <f t="shared" si="7"/>
        <v>500</v>
      </c>
      <c r="H26">
        <f t="shared" si="0"/>
        <v>0.8646647167633873</v>
      </c>
      <c r="S26">
        <f t="shared" si="8"/>
        <v>12</v>
      </c>
      <c r="T26">
        <f t="shared" si="1"/>
        <v>1.2000000000000002</v>
      </c>
      <c r="U26">
        <f t="shared" si="2"/>
        <v>3.3201169227365481</v>
      </c>
      <c r="V26">
        <f t="shared" si="3"/>
        <v>11.023176380641605</v>
      </c>
      <c r="W26">
        <f t="shared" si="4"/>
        <v>36.598234443677974</v>
      </c>
    </row>
    <row r="27" spans="1:23" x14ac:dyDescent="0.25">
      <c r="A27">
        <f t="shared" si="5"/>
        <v>26</v>
      </c>
      <c r="B27">
        <f t="shared" si="6"/>
        <v>20</v>
      </c>
      <c r="C27">
        <f t="shared" si="7"/>
        <v>520</v>
      </c>
      <c r="H27">
        <f t="shared" si="0"/>
        <v>0.85339303786964982</v>
      </c>
    </row>
    <row r="28" spans="1:23" x14ac:dyDescent="0.25">
      <c r="A28">
        <f t="shared" si="5"/>
        <v>27</v>
      </c>
      <c r="B28">
        <f t="shared" si="6"/>
        <v>20</v>
      </c>
      <c r="C28">
        <f t="shared" si="7"/>
        <v>540</v>
      </c>
      <c r="H28">
        <f t="shared" si="0"/>
        <v>0.84118257389307927</v>
      </c>
    </row>
    <row r="29" spans="1:23" x14ac:dyDescent="0.25">
      <c r="A29">
        <f t="shared" si="5"/>
        <v>28</v>
      </c>
      <c r="B29">
        <f t="shared" si="6"/>
        <v>20</v>
      </c>
      <c r="C29">
        <f t="shared" si="7"/>
        <v>560</v>
      </c>
      <c r="H29">
        <f t="shared" si="0"/>
        <v>0.82795513617694938</v>
      </c>
    </row>
    <row r="30" spans="1:23" x14ac:dyDescent="0.25">
      <c r="A30">
        <f t="shared" si="5"/>
        <v>29</v>
      </c>
      <c r="B30">
        <f t="shared" si="6"/>
        <v>20</v>
      </c>
      <c r="C30">
        <f t="shared" si="7"/>
        <v>580</v>
      </c>
      <c r="H30">
        <f t="shared" si="0"/>
        <v>0.81362602396059003</v>
      </c>
    </row>
    <row r="31" spans="1:23" x14ac:dyDescent="0.25">
      <c r="A31">
        <f t="shared" si="5"/>
        <v>30</v>
      </c>
      <c r="B31">
        <f t="shared" si="6"/>
        <v>20</v>
      </c>
      <c r="C31">
        <f t="shared" si="7"/>
        <v>600</v>
      </c>
      <c r="H31">
        <f t="shared" si="0"/>
        <v>0.79810348200534453</v>
      </c>
    </row>
    <row r="32" spans="1:23" x14ac:dyDescent="0.25">
      <c r="A32">
        <f t="shared" si="5"/>
        <v>31</v>
      </c>
      <c r="B32">
        <f t="shared" si="6"/>
        <v>20</v>
      </c>
      <c r="C32">
        <f t="shared" si="7"/>
        <v>620</v>
      </c>
      <c r="H32">
        <f t="shared" si="0"/>
        <v>0.78128811304778523</v>
      </c>
    </row>
    <row r="33" spans="1:8" x14ac:dyDescent="0.25">
      <c r="A33">
        <f t="shared" si="5"/>
        <v>32</v>
      </c>
      <c r="B33">
        <f t="shared" si="6"/>
        <v>20</v>
      </c>
      <c r="C33">
        <f t="shared" si="7"/>
        <v>640</v>
      </c>
      <c r="H33">
        <f t="shared" si="0"/>
        <v>0.76307224131787821</v>
      </c>
    </row>
    <row r="34" spans="1:8" x14ac:dyDescent="0.25">
      <c r="A34">
        <f t="shared" si="5"/>
        <v>33</v>
      </c>
      <c r="B34">
        <f t="shared" si="6"/>
        <v>20</v>
      </c>
      <c r="C34">
        <f t="shared" si="7"/>
        <v>660</v>
      </c>
      <c r="H34">
        <f t="shared" si="0"/>
        <v>0.74333922304644406</v>
      </c>
    </row>
    <row r="35" spans="1:8" x14ac:dyDescent="0.25">
      <c r="A35">
        <f t="shared" si="5"/>
        <v>34</v>
      </c>
      <c r="B35">
        <f t="shared" si="6"/>
        <v>20</v>
      </c>
      <c r="C35">
        <f t="shared" si="7"/>
        <v>680</v>
      </c>
      <c r="H35">
        <f t="shared" si="0"/>
        <v>0.72196269954680581</v>
      </c>
    </row>
    <row r="36" spans="1:8" x14ac:dyDescent="0.25">
      <c r="A36">
        <f t="shared" si="5"/>
        <v>35</v>
      </c>
      <c r="B36">
        <f t="shared" si="6"/>
        <v>20</v>
      </c>
      <c r="C36">
        <f t="shared" si="7"/>
        <v>700</v>
      </c>
      <c r="H36">
        <f t="shared" si="0"/>
        <v>0.69880578808779781</v>
      </c>
    </row>
    <row r="37" spans="1:8" x14ac:dyDescent="0.25">
      <c r="A37">
        <f t="shared" si="5"/>
        <v>36</v>
      </c>
      <c r="B37">
        <f t="shared" si="6"/>
        <v>20</v>
      </c>
      <c r="C37">
        <f t="shared" si="7"/>
        <v>720</v>
      </c>
      <c r="H37">
        <f t="shared" si="0"/>
        <v>0.67372020537696053</v>
      </c>
    </row>
    <row r="38" spans="1:8" x14ac:dyDescent="0.25">
      <c r="A38">
        <f t="shared" si="5"/>
        <v>37</v>
      </c>
      <c r="B38">
        <f t="shared" si="6"/>
        <v>20</v>
      </c>
      <c r="C38">
        <f t="shared" si="7"/>
        <v>740</v>
      </c>
      <c r="H38">
        <f t="shared" si="0"/>
        <v>0.64654531804121984</v>
      </c>
    </row>
    <row r="39" spans="1:8" x14ac:dyDescent="0.25">
      <c r="A39">
        <f t="shared" si="5"/>
        <v>38</v>
      </c>
      <c r="B39">
        <f t="shared" si="6"/>
        <v>20</v>
      </c>
      <c r="C39">
        <f t="shared" si="7"/>
        <v>760</v>
      </c>
      <c r="H39">
        <f t="shared" si="0"/>
        <v>0.61710711402488783</v>
      </c>
    </row>
    <row r="40" spans="1:8" x14ac:dyDescent="0.25">
      <c r="A40">
        <f t="shared" si="5"/>
        <v>39</v>
      </c>
      <c r="B40">
        <f t="shared" si="6"/>
        <v>20</v>
      </c>
      <c r="C40">
        <f t="shared" si="7"/>
        <v>780</v>
      </c>
      <c r="H40">
        <f t="shared" si="0"/>
        <v>0.58521708831841857</v>
      </c>
    </row>
    <row r="41" spans="1:8" x14ac:dyDescent="0.25">
      <c r="A41">
        <f t="shared" si="5"/>
        <v>40</v>
      </c>
      <c r="B41">
        <f t="shared" si="6"/>
        <v>20</v>
      </c>
      <c r="C41">
        <f t="shared" si="7"/>
        <v>800</v>
      </c>
      <c r="H41">
        <f t="shared" si="0"/>
        <v>0.55067103588277821</v>
      </c>
    </row>
    <row r="42" spans="1:8" x14ac:dyDescent="0.25">
      <c r="A42">
        <f t="shared" si="5"/>
        <v>41</v>
      </c>
      <c r="B42">
        <f t="shared" si="6"/>
        <v>20</v>
      </c>
      <c r="C42">
        <f t="shared" si="7"/>
        <v>820</v>
      </c>
      <c r="H42">
        <f t="shared" si="0"/>
        <v>0.51324774404002826</v>
      </c>
    </row>
    <row r="43" spans="1:8" x14ac:dyDescent="0.25">
      <c r="A43">
        <f t="shared" si="5"/>
        <v>42</v>
      </c>
      <c r="B43">
        <f t="shared" si="6"/>
        <v>20</v>
      </c>
      <c r="C43">
        <f t="shared" si="7"/>
        <v>840</v>
      </c>
      <c r="H43">
        <f t="shared" si="0"/>
        <v>0.47270757595695145</v>
      </c>
    </row>
    <row r="44" spans="1:8" x14ac:dyDescent="0.25">
      <c r="A44">
        <f t="shared" si="5"/>
        <v>43</v>
      </c>
      <c r="B44">
        <f t="shared" si="6"/>
        <v>20</v>
      </c>
      <c r="C44">
        <f t="shared" si="7"/>
        <v>860</v>
      </c>
      <c r="H44">
        <f t="shared" si="0"/>
        <v>0.42879093615118513</v>
      </c>
    </row>
    <row r="45" spans="1:8" x14ac:dyDescent="0.25">
      <c r="A45">
        <f t="shared" si="5"/>
        <v>44</v>
      </c>
      <c r="B45">
        <f t="shared" si="6"/>
        <v>20</v>
      </c>
      <c r="C45">
        <f t="shared" si="7"/>
        <v>880</v>
      </c>
      <c r="H45">
        <f t="shared" si="0"/>
        <v>0.38121660819385905</v>
      </c>
    </row>
    <row r="46" spans="1:8" x14ac:dyDescent="0.25">
      <c r="A46">
        <f t="shared" si="5"/>
        <v>45</v>
      </c>
      <c r="B46">
        <f t="shared" si="6"/>
        <v>20</v>
      </c>
      <c r="C46">
        <f t="shared" si="7"/>
        <v>900</v>
      </c>
      <c r="H46">
        <f t="shared" si="0"/>
        <v>0.32967995396436067</v>
      </c>
    </row>
    <row r="47" spans="1:8" x14ac:dyDescent="0.25">
      <c r="A47">
        <f t="shared" si="5"/>
        <v>46</v>
      </c>
      <c r="B47">
        <f t="shared" si="6"/>
        <v>20</v>
      </c>
      <c r="C47">
        <f t="shared" si="7"/>
        <v>920</v>
      </c>
      <c r="H47">
        <f t="shared" si="0"/>
        <v>0.27385096292630884</v>
      </c>
    </row>
    <row r="48" spans="1:8" x14ac:dyDescent="0.25">
      <c r="A48">
        <f t="shared" si="5"/>
        <v>47</v>
      </c>
      <c r="B48">
        <f t="shared" si="6"/>
        <v>20</v>
      </c>
      <c r="C48">
        <f t="shared" si="7"/>
        <v>940</v>
      </c>
      <c r="H48">
        <f t="shared" si="0"/>
        <v>0.21337213893344631</v>
      </c>
    </row>
    <row r="49" spans="1:8" x14ac:dyDescent="0.25">
      <c r="A49">
        <f t="shared" si="5"/>
        <v>48</v>
      </c>
      <c r="B49">
        <f t="shared" si="6"/>
        <v>20</v>
      </c>
      <c r="C49">
        <f t="shared" si="7"/>
        <v>960</v>
      </c>
      <c r="H49">
        <f t="shared" si="0"/>
        <v>0.14785621103378876</v>
      </c>
    </row>
    <row r="50" spans="1:8" x14ac:dyDescent="0.25">
      <c r="A50">
        <f t="shared" si="5"/>
        <v>49</v>
      </c>
      <c r="B50">
        <f t="shared" si="6"/>
        <v>20</v>
      </c>
      <c r="C50">
        <f t="shared" si="7"/>
        <v>980</v>
      </c>
      <c r="H50">
        <f t="shared" si="0"/>
        <v>7.6883653613364134E-2</v>
      </c>
    </row>
    <row r="51" spans="1:8" x14ac:dyDescent="0.25">
      <c r="A51">
        <f t="shared" si="5"/>
        <v>50</v>
      </c>
      <c r="B51">
        <f t="shared" si="6"/>
        <v>20</v>
      </c>
      <c r="C51">
        <f t="shared" si="7"/>
        <v>1000</v>
      </c>
      <c r="H51">
        <f t="shared" si="0"/>
        <v>0</v>
      </c>
    </row>
    <row r="52" spans="1:8" x14ac:dyDescent="0.25">
      <c r="A52">
        <f t="shared" si="5"/>
        <v>51</v>
      </c>
      <c r="B52">
        <f t="shared" si="6"/>
        <v>20</v>
      </c>
      <c r="C52">
        <f t="shared" si="7"/>
        <v>1020</v>
      </c>
      <c r="H52">
        <f t="shared" si="0"/>
        <v>-8.3287067674958637E-2</v>
      </c>
    </row>
    <row r="53" spans="1:8" x14ac:dyDescent="0.25">
      <c r="A53">
        <f t="shared" si="5"/>
        <v>52</v>
      </c>
      <c r="B53">
        <f t="shared" si="6"/>
        <v>20</v>
      </c>
      <c r="C53">
        <f t="shared" si="7"/>
        <v>1040</v>
      </c>
      <c r="H53">
        <f t="shared" si="0"/>
        <v>-0.17351087099181051</v>
      </c>
    </row>
    <row r="54" spans="1:8" x14ac:dyDescent="0.25">
      <c r="A54">
        <f t="shared" si="5"/>
        <v>53</v>
      </c>
      <c r="B54">
        <f t="shared" si="6"/>
        <v>20</v>
      </c>
      <c r="C54">
        <f t="shared" si="7"/>
        <v>1060</v>
      </c>
      <c r="H54">
        <f t="shared" si="0"/>
        <v>-0.27124915032140517</v>
      </c>
    </row>
    <row r="55" spans="1:8" x14ac:dyDescent="0.25">
      <c r="A55">
        <f t="shared" si="5"/>
        <v>54</v>
      </c>
      <c r="B55">
        <f t="shared" si="6"/>
        <v>20</v>
      </c>
      <c r="C55">
        <f t="shared" si="7"/>
        <v>1080</v>
      </c>
      <c r="H55">
        <f t="shared" si="0"/>
        <v>-0.37712776433595763</v>
      </c>
    </row>
    <row r="56" spans="1:8" x14ac:dyDescent="0.25">
      <c r="A56">
        <f t="shared" si="5"/>
        <v>55</v>
      </c>
      <c r="B56">
        <f t="shared" si="6"/>
        <v>20</v>
      </c>
      <c r="C56">
        <f t="shared" si="7"/>
        <v>1100</v>
      </c>
      <c r="H56">
        <f t="shared" si="0"/>
        <v>-0.49182469764127079</v>
      </c>
    </row>
    <row r="57" spans="1:8" x14ac:dyDescent="0.25">
      <c r="A57">
        <f t="shared" si="5"/>
        <v>56</v>
      </c>
      <c r="B57">
        <f t="shared" si="6"/>
        <v>20</v>
      </c>
      <c r="C57">
        <f t="shared" si="7"/>
        <v>1120</v>
      </c>
      <c r="H57">
        <f t="shared" si="0"/>
        <v>-0.61607440219289411</v>
      </c>
    </row>
    <row r="58" spans="1:8" x14ac:dyDescent="0.25">
      <c r="A58">
        <f t="shared" si="5"/>
        <v>57</v>
      </c>
      <c r="B58">
        <f t="shared" si="6"/>
        <v>20</v>
      </c>
      <c r="C58">
        <f t="shared" si="7"/>
        <v>1140</v>
      </c>
      <c r="H58">
        <f t="shared" si="0"/>
        <v>-0.75067250029610211</v>
      </c>
    </row>
    <row r="59" spans="1:8" x14ac:dyDescent="0.25">
      <c r="A59">
        <f t="shared" si="5"/>
        <v>58</v>
      </c>
      <c r="B59">
        <f t="shared" si="6"/>
        <v>20</v>
      </c>
      <c r="C59">
        <f t="shared" si="7"/>
        <v>1160</v>
      </c>
      <c r="H59">
        <f t="shared" si="0"/>
        <v>-0.8964808793049508</v>
      </c>
    </row>
    <row r="60" spans="1:8" x14ac:dyDescent="0.25">
      <c r="A60">
        <f t="shared" si="5"/>
        <v>59</v>
      </c>
      <c r="B60">
        <f t="shared" si="6"/>
        <v>20</v>
      </c>
      <c r="C60">
        <f t="shared" si="7"/>
        <v>1180</v>
      </c>
      <c r="H60">
        <f t="shared" si="0"/>
        <v>-1.0544332106438872</v>
      </c>
    </row>
    <row r="61" spans="1:8" x14ac:dyDescent="0.25">
      <c r="A61">
        <f t="shared" si="5"/>
        <v>60</v>
      </c>
      <c r="B61">
        <f t="shared" si="6"/>
        <v>20</v>
      </c>
      <c r="C61">
        <f t="shared" si="7"/>
        <v>1200</v>
      </c>
      <c r="H61">
        <f t="shared" si="0"/>
        <v>-1.2255409284924674</v>
      </c>
    </row>
    <row r="62" spans="1:8" x14ac:dyDescent="0.25">
      <c r="A62">
        <f t="shared" si="5"/>
        <v>61</v>
      </c>
      <c r="B62">
        <f t="shared" si="6"/>
        <v>20</v>
      </c>
      <c r="C62">
        <f t="shared" si="7"/>
        <v>1220</v>
      </c>
      <c r="H62">
        <f t="shared" si="0"/>
        <v>-1.4108997064172102</v>
      </c>
    </row>
    <row r="63" spans="1:8" x14ac:dyDescent="0.25">
      <c r="A63">
        <f t="shared" si="5"/>
        <v>62</v>
      </c>
      <c r="B63">
        <f t="shared" si="6"/>
        <v>20</v>
      </c>
      <c r="C63">
        <f t="shared" si="7"/>
        <v>1240</v>
      </c>
      <c r="H63">
        <f t="shared" si="0"/>
        <v>-1.6116964734231183</v>
      </c>
    </row>
    <row r="64" spans="1:8" x14ac:dyDescent="0.25">
      <c r="A64">
        <f t="shared" si="5"/>
        <v>63</v>
      </c>
      <c r="B64">
        <f t="shared" si="6"/>
        <v>20</v>
      </c>
      <c r="C64">
        <f t="shared" si="7"/>
        <v>1260</v>
      </c>
      <c r="H64">
        <f t="shared" si="0"/>
        <v>-1.8292170143515603</v>
      </c>
    </row>
    <row r="65" spans="1:8" x14ac:dyDescent="0.25">
      <c r="A65">
        <f t="shared" si="5"/>
        <v>64</v>
      </c>
      <c r="B65">
        <f t="shared" si="6"/>
        <v>20</v>
      </c>
      <c r="C65">
        <f t="shared" si="7"/>
        <v>1280</v>
      </c>
      <c r="H65">
        <f t="shared" si="0"/>
        <v>-2.0648542032930024</v>
      </c>
    </row>
    <row r="66" spans="1:8" x14ac:dyDescent="0.25">
      <c r="A66">
        <f t="shared" si="5"/>
        <v>65</v>
      </c>
      <c r="B66">
        <f t="shared" si="6"/>
        <v>20</v>
      </c>
      <c r="C66">
        <f t="shared" si="7"/>
        <v>1300</v>
      </c>
      <c r="H66">
        <f t="shared" si="0"/>
        <v>-2.3201169227365486</v>
      </c>
    </row>
    <row r="67" spans="1:8" x14ac:dyDescent="0.25">
      <c r="A67">
        <f t="shared" si="5"/>
        <v>66</v>
      </c>
      <c r="B67">
        <f t="shared" si="6"/>
        <v>20</v>
      </c>
      <c r="C67">
        <f t="shared" si="7"/>
        <v>1320</v>
      </c>
      <c r="H67">
        <f t="shared" ref="H67:H101" si="9">1-$E$2*EXP($F$2*C67)</f>
        <v>-2.596639725569283</v>
      </c>
    </row>
    <row r="68" spans="1:8" x14ac:dyDescent="0.25">
      <c r="A68">
        <f t="shared" ref="A68:A101" si="10">A67+1</f>
        <v>67</v>
      </c>
      <c r="B68">
        <f t="shared" ref="B68:B101" si="11">B67</f>
        <v>20</v>
      </c>
      <c r="C68">
        <f t="shared" ref="C68:C101" si="12">B68+C67</f>
        <v>1340</v>
      </c>
      <c r="H68">
        <f t="shared" si="9"/>
        <v>-2.8961933017952162</v>
      </c>
    </row>
    <row r="69" spans="1:8" x14ac:dyDescent="0.25">
      <c r="A69">
        <f t="shared" si="10"/>
        <v>68</v>
      </c>
      <c r="B69">
        <f t="shared" si="11"/>
        <v>20</v>
      </c>
      <c r="C69">
        <f t="shared" si="12"/>
        <v>1360</v>
      </c>
      <c r="H69">
        <f t="shared" si="9"/>
        <v>-3.2206958169965549</v>
      </c>
    </row>
    <row r="70" spans="1:8" x14ac:dyDescent="0.25">
      <c r="A70">
        <f t="shared" si="10"/>
        <v>69</v>
      </c>
      <c r="B70">
        <f t="shared" si="11"/>
        <v>20</v>
      </c>
      <c r="C70">
        <f t="shared" si="12"/>
        <v>1380</v>
      </c>
      <c r="H70">
        <f t="shared" si="9"/>
        <v>-3.5722251951421615</v>
      </c>
    </row>
    <row r="71" spans="1:8" x14ac:dyDescent="0.25">
      <c r="A71">
        <f t="shared" si="10"/>
        <v>70</v>
      </c>
      <c r="B71">
        <f t="shared" si="11"/>
        <v>20</v>
      </c>
      <c r="C71">
        <f t="shared" si="12"/>
        <v>1400</v>
      </c>
      <c r="H71">
        <f t="shared" si="9"/>
        <v>-3.9530324243951176</v>
      </c>
    </row>
    <row r="72" spans="1:8" x14ac:dyDescent="0.25">
      <c r="A72">
        <f t="shared" si="10"/>
        <v>71</v>
      </c>
      <c r="B72">
        <f t="shared" si="11"/>
        <v>20</v>
      </c>
      <c r="C72">
        <f t="shared" si="12"/>
        <v>1420</v>
      </c>
      <c r="H72">
        <f t="shared" si="9"/>
        <v>-4.3655559711219745</v>
      </c>
    </row>
    <row r="73" spans="1:8" x14ac:dyDescent="0.25">
      <c r="A73">
        <f t="shared" si="10"/>
        <v>72</v>
      </c>
      <c r="B73">
        <f t="shared" si="11"/>
        <v>20</v>
      </c>
      <c r="C73">
        <f t="shared" si="12"/>
        <v>1440</v>
      </c>
      <c r="H73">
        <f t="shared" si="9"/>
        <v>-4.812437394402588</v>
      </c>
    </row>
    <row r="74" spans="1:8" x14ac:dyDescent="0.25">
      <c r="A74">
        <f t="shared" si="10"/>
        <v>73</v>
      </c>
      <c r="B74">
        <f t="shared" si="11"/>
        <v>20</v>
      </c>
      <c r="C74">
        <f t="shared" si="12"/>
        <v>1460</v>
      </c>
      <c r="H74">
        <f t="shared" si="9"/>
        <v>-5.2965382610266563</v>
      </c>
    </row>
    <row r="75" spans="1:8" x14ac:dyDescent="0.25">
      <c r="A75">
        <f t="shared" si="10"/>
        <v>74</v>
      </c>
      <c r="B75">
        <f t="shared" si="11"/>
        <v>20</v>
      </c>
      <c r="C75">
        <f t="shared" si="12"/>
        <v>1480</v>
      </c>
      <c r="H75">
        <f t="shared" si="9"/>
        <v>-5.8209584692907503</v>
      </c>
    </row>
    <row r="76" spans="1:8" x14ac:dyDescent="0.25">
      <c r="A76">
        <f t="shared" si="10"/>
        <v>75</v>
      </c>
      <c r="B76">
        <f t="shared" si="11"/>
        <v>20</v>
      </c>
      <c r="C76">
        <f t="shared" si="12"/>
        <v>1500</v>
      </c>
      <c r="H76">
        <f t="shared" si="9"/>
        <v>-6.3890560989306504</v>
      </c>
    </row>
    <row r="77" spans="1:8" x14ac:dyDescent="0.25">
      <c r="A77">
        <f t="shared" si="10"/>
        <v>76</v>
      </c>
      <c r="B77">
        <f t="shared" si="11"/>
        <v>20</v>
      </c>
      <c r="C77">
        <f t="shared" si="12"/>
        <v>1520</v>
      </c>
      <c r="H77">
        <f t="shared" si="9"/>
        <v>-7.0044689142963534</v>
      </c>
    </row>
    <row r="78" spans="1:8" x14ac:dyDescent="0.25">
      <c r="A78">
        <f t="shared" si="10"/>
        <v>77</v>
      </c>
      <c r="B78">
        <f t="shared" si="11"/>
        <v>20</v>
      </c>
      <c r="C78">
        <f t="shared" si="12"/>
        <v>1540</v>
      </c>
      <c r="H78">
        <f t="shared" si="9"/>
        <v>-7.6711376584634579</v>
      </c>
    </row>
    <row r="79" spans="1:8" x14ac:dyDescent="0.25">
      <c r="A79">
        <f t="shared" si="10"/>
        <v>78</v>
      </c>
      <c r="B79">
        <f t="shared" si="11"/>
        <v>20</v>
      </c>
      <c r="C79">
        <f t="shared" si="12"/>
        <v>1560</v>
      </c>
      <c r="H79">
        <f t="shared" si="9"/>
        <v>-8.3933312874427859</v>
      </c>
    </row>
    <row r="80" spans="1:8" x14ac:dyDescent="0.25">
      <c r="A80">
        <f t="shared" si="10"/>
        <v>79</v>
      </c>
      <c r="B80">
        <f t="shared" si="11"/>
        <v>20</v>
      </c>
      <c r="C80">
        <f t="shared" si="12"/>
        <v>1580</v>
      </c>
      <c r="H80">
        <f t="shared" si="9"/>
        <v>-9.1756743060733399</v>
      </c>
    </row>
    <row r="81" spans="1:8" x14ac:dyDescent="0.25">
      <c r="A81">
        <f t="shared" si="10"/>
        <v>80</v>
      </c>
      <c r="B81">
        <f t="shared" si="11"/>
        <v>20</v>
      </c>
      <c r="C81">
        <f t="shared" si="12"/>
        <v>1600</v>
      </c>
      <c r="H81">
        <f t="shared" si="9"/>
        <v>-10.023176380641607</v>
      </c>
    </row>
    <row r="82" spans="1:8" x14ac:dyDescent="0.25">
      <c r="A82">
        <f t="shared" si="10"/>
        <v>81</v>
      </c>
      <c r="B82">
        <f t="shared" si="11"/>
        <v>20</v>
      </c>
      <c r="C82">
        <f t="shared" si="12"/>
        <v>1620</v>
      </c>
      <c r="H82">
        <f t="shared" si="9"/>
        <v>-10.94126441784911</v>
      </c>
    </row>
    <row r="83" spans="1:8" x14ac:dyDescent="0.25">
      <c r="A83">
        <f t="shared" si="10"/>
        <v>82</v>
      </c>
      <c r="B83">
        <f t="shared" si="11"/>
        <v>20</v>
      </c>
      <c r="C83">
        <f t="shared" si="12"/>
        <v>1640</v>
      </c>
      <c r="H83">
        <f t="shared" si="9"/>
        <v>-11.935817315543085</v>
      </c>
    </row>
    <row r="84" spans="1:8" x14ac:dyDescent="0.25">
      <c r="A84">
        <f t="shared" si="10"/>
        <v>83</v>
      </c>
      <c r="B84">
        <f t="shared" si="11"/>
        <v>20</v>
      </c>
      <c r="C84">
        <f t="shared" si="12"/>
        <v>1660</v>
      </c>
      <c r="H84">
        <f t="shared" si="9"/>
        <v>-13.013203607733622</v>
      </c>
    </row>
    <row r="85" spans="1:8" x14ac:dyDescent="0.25">
      <c r="A85">
        <f t="shared" si="10"/>
        <v>84</v>
      </c>
      <c r="B85">
        <f t="shared" si="11"/>
        <v>20</v>
      </c>
      <c r="C85">
        <f t="shared" si="12"/>
        <v>1680</v>
      </c>
      <c r="H85">
        <f t="shared" si="9"/>
        <v>-14.180322244953892</v>
      </c>
    </row>
    <row r="86" spans="1:8" x14ac:dyDescent="0.25">
      <c r="A86">
        <f t="shared" si="10"/>
        <v>85</v>
      </c>
      <c r="B86">
        <f t="shared" si="11"/>
        <v>20</v>
      </c>
      <c r="C86">
        <f t="shared" si="12"/>
        <v>1700</v>
      </c>
      <c r="H86">
        <f t="shared" si="9"/>
        <v>-15.444646771097048</v>
      </c>
    </row>
    <row r="87" spans="1:8" x14ac:dyDescent="0.25">
      <c r="A87">
        <f t="shared" si="10"/>
        <v>86</v>
      </c>
      <c r="B87">
        <f t="shared" si="11"/>
        <v>20</v>
      </c>
      <c r="C87">
        <f t="shared" si="12"/>
        <v>1720</v>
      </c>
      <c r="H87">
        <f t="shared" si="9"/>
        <v>-16.814273179612197</v>
      </c>
    </row>
    <row r="88" spans="1:8" x14ac:dyDescent="0.25">
      <c r="A88">
        <f t="shared" si="10"/>
        <v>87</v>
      </c>
      <c r="B88">
        <f t="shared" si="11"/>
        <v>20</v>
      </c>
      <c r="C88">
        <f t="shared" si="12"/>
        <v>1740</v>
      </c>
      <c r="H88">
        <f t="shared" si="9"/>
        <v>-18.297971755502761</v>
      </c>
    </row>
    <row r="89" spans="1:8" x14ac:dyDescent="0.25">
      <c r="A89">
        <f t="shared" si="10"/>
        <v>88</v>
      </c>
      <c r="B89">
        <f t="shared" si="11"/>
        <v>20</v>
      </c>
      <c r="C89">
        <f t="shared" si="12"/>
        <v>1760</v>
      </c>
      <c r="H89">
        <f t="shared" si="9"/>
        <v>-19.905243235092758</v>
      </c>
    </row>
    <row r="90" spans="1:8" x14ac:dyDescent="0.25">
      <c r="A90">
        <f t="shared" si="10"/>
        <v>89</v>
      </c>
      <c r="B90">
        <f t="shared" si="11"/>
        <v>20</v>
      </c>
      <c r="C90">
        <f t="shared" si="12"/>
        <v>1780</v>
      </c>
      <c r="H90">
        <f t="shared" si="9"/>
        <v>-21.646379643175401</v>
      </c>
    </row>
    <row r="91" spans="1:8" x14ac:dyDescent="0.25">
      <c r="A91">
        <f t="shared" si="10"/>
        <v>90</v>
      </c>
      <c r="B91">
        <f t="shared" si="11"/>
        <v>20</v>
      </c>
      <c r="C91">
        <f t="shared" si="12"/>
        <v>1800</v>
      </c>
      <c r="H91">
        <f t="shared" si="9"/>
        <v>-23.532530197109356</v>
      </c>
    </row>
    <row r="92" spans="1:8" x14ac:dyDescent="0.25">
      <c r="A92">
        <f t="shared" si="10"/>
        <v>91</v>
      </c>
      <c r="B92">
        <f t="shared" si="11"/>
        <v>20</v>
      </c>
      <c r="C92">
        <f t="shared" si="12"/>
        <v>1820</v>
      </c>
      <c r="H92">
        <f t="shared" si="9"/>
        <v>-25.575772699873969</v>
      </c>
    </row>
    <row r="93" spans="1:8" x14ac:dyDescent="0.25">
      <c r="A93">
        <f t="shared" si="10"/>
        <v>92</v>
      </c>
      <c r="B93">
        <f t="shared" si="11"/>
        <v>20</v>
      </c>
      <c r="C93">
        <f t="shared" si="12"/>
        <v>1840</v>
      </c>
      <c r="H93">
        <f t="shared" si="9"/>
        <v>-27.789190879242689</v>
      </c>
    </row>
    <row r="94" spans="1:8" x14ac:dyDescent="0.25">
      <c r="A94">
        <f t="shared" si="10"/>
        <v>93</v>
      </c>
      <c r="B94">
        <f t="shared" si="11"/>
        <v>20</v>
      </c>
      <c r="C94">
        <f t="shared" si="12"/>
        <v>1860</v>
      </c>
      <c r="H94">
        <f t="shared" si="9"/>
        <v>-30.186958168309477</v>
      </c>
    </row>
    <row r="95" spans="1:8" x14ac:dyDescent="0.25">
      <c r="A95">
        <f t="shared" si="10"/>
        <v>94</v>
      </c>
      <c r="B95">
        <f t="shared" si="11"/>
        <v>20</v>
      </c>
      <c r="C95">
        <f t="shared" si="12"/>
        <v>1880</v>
      </c>
      <c r="H95">
        <f t="shared" si="9"/>
        <v>-32.784428463849572</v>
      </c>
    </row>
    <row r="96" spans="1:8" x14ac:dyDescent="0.25">
      <c r="A96">
        <f t="shared" si="10"/>
        <v>95</v>
      </c>
      <c r="B96">
        <f t="shared" si="11"/>
        <v>20</v>
      </c>
      <c r="C96">
        <f t="shared" si="12"/>
        <v>1900</v>
      </c>
      <c r="H96">
        <f t="shared" si="9"/>
        <v>-35.59823444367801</v>
      </c>
    </row>
    <row r="97" spans="1:8" x14ac:dyDescent="0.25">
      <c r="A97">
        <f t="shared" si="10"/>
        <v>96</v>
      </c>
      <c r="B97">
        <f t="shared" si="11"/>
        <v>20</v>
      </c>
      <c r="C97">
        <f t="shared" si="12"/>
        <v>1920</v>
      </c>
      <c r="H97">
        <f t="shared" si="9"/>
        <v>-38.646394072572583</v>
      </c>
    </row>
    <row r="98" spans="1:8" x14ac:dyDescent="0.25">
      <c r="A98">
        <f t="shared" si="10"/>
        <v>97</v>
      </c>
      <c r="B98">
        <f t="shared" si="11"/>
        <v>20</v>
      </c>
      <c r="C98">
        <f t="shared" si="12"/>
        <v>1940</v>
      </c>
      <c r="H98">
        <f t="shared" si="9"/>
        <v>-41.948425978763019</v>
      </c>
    </row>
    <row r="99" spans="1:8" x14ac:dyDescent="0.25">
      <c r="A99">
        <f t="shared" si="10"/>
        <v>98</v>
      </c>
      <c r="B99">
        <f t="shared" si="11"/>
        <v>20</v>
      </c>
      <c r="C99">
        <f t="shared" si="12"/>
        <v>1960</v>
      </c>
      <c r="H99">
        <f t="shared" si="9"/>
        <v>-45.525474439789207</v>
      </c>
    </row>
    <row r="100" spans="1:8" x14ac:dyDescent="0.25">
      <c r="A100">
        <f t="shared" si="10"/>
        <v>99</v>
      </c>
      <c r="B100">
        <f t="shared" si="11"/>
        <v>20</v>
      </c>
      <c r="C100">
        <f t="shared" si="12"/>
        <v>1980</v>
      </c>
      <c r="H100">
        <f t="shared" si="9"/>
        <v>-49.400444778065491</v>
      </c>
    </row>
    <row r="101" spans="1:8" x14ac:dyDescent="0.25">
      <c r="A101">
        <f t="shared" si="10"/>
        <v>100</v>
      </c>
      <c r="B101">
        <f t="shared" si="11"/>
        <v>20</v>
      </c>
      <c r="C101">
        <f t="shared" si="12"/>
        <v>2000</v>
      </c>
      <c r="H101">
        <f t="shared" si="9"/>
        <v>-53.598150033144243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L11" sqref="L11"/>
    </sheetView>
  </sheetViews>
  <sheetFormatPr defaultRowHeight="15" x14ac:dyDescent="0.25"/>
  <sheetData>
    <row r="1" spans="1:12" x14ac:dyDescent="0.25">
      <c r="A1" t="s">
        <v>15</v>
      </c>
      <c r="B1" t="s">
        <v>21</v>
      </c>
      <c r="C1" t="s">
        <v>33</v>
      </c>
      <c r="D1" t="s">
        <v>26</v>
      </c>
      <c r="F1" t="s">
        <v>29</v>
      </c>
      <c r="H1" t="s">
        <v>30</v>
      </c>
      <c r="J1" t="s">
        <v>31</v>
      </c>
      <c r="L1" t="s">
        <v>32</v>
      </c>
    </row>
    <row r="2" spans="1:12" x14ac:dyDescent="0.25">
      <c r="A2">
        <v>10</v>
      </c>
      <c r="B2">
        <v>0</v>
      </c>
      <c r="C2">
        <f>B2/$A$2</f>
        <v>0</v>
      </c>
      <c r="D2">
        <f>1-(C2/(C2+$A$5*(1-C2)))</f>
        <v>1</v>
      </c>
      <c r="F2">
        <f>1-($C2/($C2+$E$9*(1-$C2)))</f>
        <v>1</v>
      </c>
      <c r="H2">
        <f>1-($C2/($C2+$G$9*(1-$C2)))</f>
        <v>1</v>
      </c>
      <c r="J2">
        <f>1-($C2/($C2+$I$9*(1-$C2)))</f>
        <v>1</v>
      </c>
      <c r="L2">
        <f>1-($B2/($B2+$I$9*($A$2-$B2)))</f>
        <v>1</v>
      </c>
    </row>
    <row r="3" spans="1:12" x14ac:dyDescent="0.25">
      <c r="B3">
        <f>B2+1</f>
        <v>1</v>
      </c>
      <c r="C3">
        <f t="shared" ref="C3:C28" si="0">B3/$A$2</f>
        <v>0.1</v>
      </c>
      <c r="D3">
        <f t="shared" ref="D3:D28" si="1">1-(C3/(C3+$A$5*(1-C3)))</f>
        <v>0.64285714285714279</v>
      </c>
      <c r="F3">
        <f t="shared" ref="F3:F12" si="2">1-($C3/($C3+$E$9*(1-$C3)))</f>
        <v>0.6428566635689108</v>
      </c>
      <c r="H3">
        <f t="shared" ref="H3:H12" si="3">1-($C3/($C3+$G$9*(1-$C3)))</f>
        <v>0.9782609139604781</v>
      </c>
      <c r="J3">
        <f t="shared" ref="J3:J12" si="4">1-($C3/($C3+$I$9*(1-$C3)))</f>
        <v>0.9</v>
      </c>
      <c r="L3">
        <f t="shared" ref="L3:L12" si="5">1-($B3/($B3+$I$9*($A$2-$B3)))</f>
        <v>0.9</v>
      </c>
    </row>
    <row r="4" spans="1:12" x14ac:dyDescent="0.25">
      <c r="A4" t="s">
        <v>16</v>
      </c>
      <c r="B4">
        <f t="shared" ref="B4:B11" si="6">B3+1</f>
        <v>2</v>
      </c>
      <c r="C4">
        <f t="shared" si="0"/>
        <v>0.2</v>
      </c>
      <c r="D4">
        <f t="shared" si="1"/>
        <v>0.44444444444444453</v>
      </c>
      <c r="F4">
        <f t="shared" si="2"/>
        <v>0.44444392899613394</v>
      </c>
      <c r="H4">
        <f t="shared" si="3"/>
        <v>0.95238104705505344</v>
      </c>
      <c r="J4">
        <f t="shared" si="4"/>
        <v>0.8</v>
      </c>
      <c r="L4">
        <f t="shared" si="5"/>
        <v>0.8</v>
      </c>
    </row>
    <row r="5" spans="1:12" x14ac:dyDescent="0.25">
      <c r="A5">
        <v>0.2</v>
      </c>
      <c r="B5">
        <f t="shared" si="6"/>
        <v>3</v>
      </c>
      <c r="C5">
        <f t="shared" si="0"/>
        <v>0.3</v>
      </c>
      <c r="D5">
        <f t="shared" si="1"/>
        <v>0.31818181818181812</v>
      </c>
      <c r="F5">
        <f t="shared" si="2"/>
        <v>0.3181813653009582</v>
      </c>
      <c r="H5">
        <f t="shared" si="3"/>
        <v>0.92105278337550334</v>
      </c>
      <c r="J5">
        <f t="shared" si="4"/>
        <v>0.7</v>
      </c>
      <c r="L5">
        <f t="shared" si="5"/>
        <v>0.7</v>
      </c>
    </row>
    <row r="6" spans="1:12" x14ac:dyDescent="0.25">
      <c r="A6" t="s">
        <v>28</v>
      </c>
      <c r="B6">
        <f t="shared" si="6"/>
        <v>4</v>
      </c>
      <c r="C6">
        <f t="shared" si="0"/>
        <v>0.4</v>
      </c>
      <c r="D6">
        <f t="shared" si="1"/>
        <v>0.23076923076923073</v>
      </c>
      <c r="E6" t="s">
        <v>16</v>
      </c>
      <c r="F6">
        <f t="shared" si="2"/>
        <v>0.2307688601956106</v>
      </c>
      <c r="G6" t="s">
        <v>16</v>
      </c>
      <c r="H6">
        <f t="shared" si="3"/>
        <v>0.8823531578786401</v>
      </c>
      <c r="I6" t="s">
        <v>16</v>
      </c>
      <c r="J6">
        <f t="shared" si="4"/>
        <v>0.6</v>
      </c>
      <c r="L6">
        <f t="shared" si="5"/>
        <v>0.6</v>
      </c>
    </row>
    <row r="7" spans="1:12" x14ac:dyDescent="0.25">
      <c r="A7">
        <f>LN(A5)</f>
        <v>-1.6094379124341003</v>
      </c>
      <c r="B7">
        <f t="shared" si="6"/>
        <v>5</v>
      </c>
      <c r="C7">
        <f t="shared" si="0"/>
        <v>0.5</v>
      </c>
      <c r="D7">
        <f t="shared" si="1"/>
        <v>0.16666666666666663</v>
      </c>
      <c r="E7">
        <v>-1.60944</v>
      </c>
      <c r="F7">
        <f t="shared" si="2"/>
        <v>0.16666637672716011</v>
      </c>
      <c r="G7">
        <f>ABS(E7)</f>
        <v>1.60944</v>
      </c>
      <c r="H7">
        <f t="shared" si="3"/>
        <v>0.83333362327283989</v>
      </c>
      <c r="I7">
        <v>0</v>
      </c>
      <c r="J7">
        <f t="shared" si="4"/>
        <v>0.5</v>
      </c>
      <c r="L7">
        <f t="shared" si="5"/>
        <v>0.5</v>
      </c>
    </row>
    <row r="8" spans="1:12" x14ac:dyDescent="0.25">
      <c r="B8">
        <f t="shared" si="6"/>
        <v>6</v>
      </c>
      <c r="C8">
        <f t="shared" si="0"/>
        <v>0.6</v>
      </c>
      <c r="D8">
        <f t="shared" si="1"/>
        <v>0.11764705882352933</v>
      </c>
      <c r="E8" t="s">
        <v>27</v>
      </c>
      <c r="F8">
        <f t="shared" si="2"/>
        <v>0.11764684212135978</v>
      </c>
      <c r="G8" t="s">
        <v>27</v>
      </c>
      <c r="H8">
        <f t="shared" si="3"/>
        <v>0.76923113980438929</v>
      </c>
      <c r="I8" t="s">
        <v>27</v>
      </c>
      <c r="J8">
        <f t="shared" si="4"/>
        <v>0.4</v>
      </c>
      <c r="L8">
        <f t="shared" si="5"/>
        <v>0.4</v>
      </c>
    </row>
    <row r="9" spans="1:12" x14ac:dyDescent="0.25">
      <c r="B9">
        <f t="shared" si="6"/>
        <v>7</v>
      </c>
      <c r="C9">
        <f t="shared" si="0"/>
        <v>0.7</v>
      </c>
      <c r="D9">
        <f t="shared" si="1"/>
        <v>7.8947368421052655E-2</v>
      </c>
      <c r="E9">
        <f>EXP(E7)</f>
        <v>0.19999958248725588</v>
      </c>
      <c r="F9">
        <f t="shared" si="2"/>
        <v>7.8947216624496663E-2</v>
      </c>
      <c r="G9">
        <f>EXP(G7)</f>
        <v>5.0000104378403929</v>
      </c>
      <c r="H9">
        <f t="shared" si="3"/>
        <v>0.68181863469904191</v>
      </c>
      <c r="I9">
        <f>EXP(I7)</f>
        <v>1</v>
      </c>
      <c r="J9">
        <f t="shared" si="4"/>
        <v>0.30000000000000004</v>
      </c>
      <c r="L9">
        <f t="shared" si="5"/>
        <v>0.30000000000000004</v>
      </c>
    </row>
    <row r="10" spans="1:12" x14ac:dyDescent="0.25">
      <c r="B10">
        <f t="shared" si="6"/>
        <v>8</v>
      </c>
      <c r="C10">
        <f t="shared" si="0"/>
        <v>0.8</v>
      </c>
      <c r="D10">
        <f t="shared" si="1"/>
        <v>4.7619047619047672E-2</v>
      </c>
      <c r="F10">
        <f t="shared" si="2"/>
        <v>4.7618952944946558E-2</v>
      </c>
      <c r="H10">
        <f t="shared" si="3"/>
        <v>0.55555607100386606</v>
      </c>
      <c r="J10">
        <f t="shared" si="4"/>
        <v>0.19999999999999996</v>
      </c>
      <c r="L10">
        <f t="shared" si="5"/>
        <v>0.19999999999999996</v>
      </c>
    </row>
    <row r="11" spans="1:12" x14ac:dyDescent="0.25">
      <c r="B11">
        <f t="shared" si="6"/>
        <v>9</v>
      </c>
      <c r="C11">
        <f t="shared" si="0"/>
        <v>0.9</v>
      </c>
      <c r="D11">
        <f t="shared" si="1"/>
        <v>2.1739130434782594E-2</v>
      </c>
      <c r="F11">
        <f t="shared" si="2"/>
        <v>2.1739086039521904E-2</v>
      </c>
      <c r="H11">
        <f t="shared" si="3"/>
        <v>0.3571433364310892</v>
      </c>
      <c r="J11">
        <f t="shared" si="4"/>
        <v>9.9999999999999978E-2</v>
      </c>
      <c r="L11">
        <f t="shared" si="5"/>
        <v>9.9999999999999978E-2</v>
      </c>
    </row>
    <row r="12" spans="1:12" x14ac:dyDescent="0.25">
      <c r="B12">
        <f>B11+1</f>
        <v>10</v>
      </c>
      <c r="C12">
        <f t="shared" si="0"/>
        <v>1</v>
      </c>
      <c r="D12">
        <f t="shared" si="1"/>
        <v>0</v>
      </c>
      <c r="F12">
        <f t="shared" si="2"/>
        <v>0</v>
      </c>
      <c r="H12">
        <f t="shared" si="3"/>
        <v>0</v>
      </c>
      <c r="J12">
        <f t="shared" si="4"/>
        <v>0</v>
      </c>
      <c r="L12">
        <f t="shared" si="5"/>
        <v>0</v>
      </c>
    </row>
    <row r="13" spans="1:12" x14ac:dyDescent="0.25">
      <c r="B13">
        <f>B12+1</f>
        <v>11</v>
      </c>
      <c r="C13">
        <f t="shared" si="0"/>
        <v>1.1000000000000001</v>
      </c>
      <c r="D13">
        <f t="shared" si="1"/>
        <v>-1.8518518518518601E-2</v>
      </c>
    </row>
    <row r="14" spans="1:12" x14ac:dyDescent="0.25">
      <c r="B14">
        <f t="shared" ref="B14:B28" si="7">B13+1</f>
        <v>12</v>
      </c>
      <c r="C14">
        <f t="shared" si="0"/>
        <v>1.2</v>
      </c>
      <c r="D14">
        <f t="shared" si="1"/>
        <v>-3.4482758620689724E-2</v>
      </c>
    </row>
    <row r="15" spans="1:12" x14ac:dyDescent="0.25">
      <c r="B15">
        <f t="shared" si="7"/>
        <v>13</v>
      </c>
      <c r="C15">
        <f t="shared" si="0"/>
        <v>1.3</v>
      </c>
      <c r="D15">
        <f t="shared" si="1"/>
        <v>-4.8387096774193505E-2</v>
      </c>
    </row>
    <row r="16" spans="1:12" x14ac:dyDescent="0.25">
      <c r="B16">
        <f t="shared" si="7"/>
        <v>14</v>
      </c>
      <c r="C16">
        <f t="shared" si="0"/>
        <v>1.4</v>
      </c>
      <c r="D16">
        <f t="shared" si="1"/>
        <v>-6.0606060606060774E-2</v>
      </c>
    </row>
    <row r="17" spans="2:4" x14ac:dyDescent="0.25">
      <c r="B17">
        <f t="shared" si="7"/>
        <v>15</v>
      </c>
      <c r="C17">
        <f t="shared" si="0"/>
        <v>1.5</v>
      </c>
      <c r="D17">
        <f t="shared" si="1"/>
        <v>-7.1428571428571397E-2</v>
      </c>
    </row>
    <row r="18" spans="2:4" x14ac:dyDescent="0.25">
      <c r="B18">
        <f t="shared" si="7"/>
        <v>16</v>
      </c>
      <c r="C18">
        <f t="shared" si="0"/>
        <v>1.6</v>
      </c>
      <c r="D18">
        <f t="shared" si="1"/>
        <v>-8.1081081081081141E-2</v>
      </c>
    </row>
    <row r="19" spans="2:4" x14ac:dyDescent="0.25">
      <c r="B19">
        <f t="shared" si="7"/>
        <v>17</v>
      </c>
      <c r="C19">
        <f t="shared" si="0"/>
        <v>1.7</v>
      </c>
      <c r="D19">
        <f t="shared" si="1"/>
        <v>-8.9743589743589647E-2</v>
      </c>
    </row>
    <row r="20" spans="2:4" x14ac:dyDescent="0.25">
      <c r="B20">
        <f t="shared" si="7"/>
        <v>18</v>
      </c>
      <c r="C20">
        <f t="shared" si="0"/>
        <v>1.8</v>
      </c>
      <c r="D20">
        <f t="shared" si="1"/>
        <v>-9.7560975609755962E-2</v>
      </c>
    </row>
    <row r="21" spans="2:4" x14ac:dyDescent="0.25">
      <c r="B21">
        <f t="shared" si="7"/>
        <v>19</v>
      </c>
      <c r="C21">
        <f t="shared" si="0"/>
        <v>1.9</v>
      </c>
      <c r="D21">
        <f t="shared" si="1"/>
        <v>-0.10465116279069764</v>
      </c>
    </row>
    <row r="22" spans="2:4" x14ac:dyDescent="0.25">
      <c r="B22">
        <f t="shared" si="7"/>
        <v>20</v>
      </c>
      <c r="C22">
        <f t="shared" si="0"/>
        <v>2</v>
      </c>
      <c r="D22">
        <f t="shared" si="1"/>
        <v>-0.11111111111111116</v>
      </c>
    </row>
    <row r="23" spans="2:4" x14ac:dyDescent="0.25">
      <c r="B23">
        <f t="shared" si="7"/>
        <v>21</v>
      </c>
      <c r="C23">
        <f t="shared" si="0"/>
        <v>2.1</v>
      </c>
      <c r="D23">
        <f t="shared" si="1"/>
        <v>-0.11702127659574457</v>
      </c>
    </row>
    <row r="24" spans="2:4" x14ac:dyDescent="0.25">
      <c r="B24">
        <f t="shared" si="7"/>
        <v>22</v>
      </c>
      <c r="C24">
        <f t="shared" si="0"/>
        <v>2.2000000000000002</v>
      </c>
      <c r="D24">
        <f t="shared" si="1"/>
        <v>-0.12244897959183665</v>
      </c>
    </row>
    <row r="25" spans="2:4" x14ac:dyDescent="0.25">
      <c r="B25">
        <f t="shared" si="7"/>
        <v>23</v>
      </c>
      <c r="C25">
        <f t="shared" si="0"/>
        <v>2.2999999999999998</v>
      </c>
      <c r="D25">
        <f t="shared" si="1"/>
        <v>-0.12745098039215685</v>
      </c>
    </row>
    <row r="26" spans="2:4" x14ac:dyDescent="0.25">
      <c r="B26">
        <f t="shared" si="7"/>
        <v>24</v>
      </c>
      <c r="C26">
        <f t="shared" si="0"/>
        <v>2.4</v>
      </c>
      <c r="D26">
        <f t="shared" si="1"/>
        <v>-0.13207547169811318</v>
      </c>
    </row>
    <row r="27" spans="2:4" x14ac:dyDescent="0.25">
      <c r="B27">
        <f t="shared" si="7"/>
        <v>25</v>
      </c>
      <c r="C27">
        <f t="shared" si="0"/>
        <v>2.5</v>
      </c>
      <c r="D27">
        <f t="shared" si="1"/>
        <v>-0.13636363636363624</v>
      </c>
    </row>
    <row r="28" spans="2:4" x14ac:dyDescent="0.25">
      <c r="B28">
        <f t="shared" si="7"/>
        <v>26</v>
      </c>
      <c r="C28">
        <f t="shared" si="0"/>
        <v>2.6</v>
      </c>
      <c r="D28">
        <f t="shared" si="1"/>
        <v>-0.14035087719298245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workbookViewId="0">
      <selection activeCell="B12" sqref="B12"/>
    </sheetView>
  </sheetViews>
  <sheetFormatPr defaultRowHeight="15" x14ac:dyDescent="0.25"/>
  <sheetData>
    <row r="1" spans="1:6" x14ac:dyDescent="0.25">
      <c r="A1" t="s">
        <v>21</v>
      </c>
      <c r="B1" t="s">
        <v>15</v>
      </c>
      <c r="D1" t="s">
        <v>36</v>
      </c>
      <c r="E1" t="s">
        <v>35</v>
      </c>
      <c r="F1" t="s">
        <v>37</v>
      </c>
    </row>
    <row r="2" spans="1:6" x14ac:dyDescent="0.25">
      <c r="A2">
        <v>0</v>
      </c>
      <c r="B2">
        <v>1500</v>
      </c>
      <c r="D2">
        <f>IF(A2&gt;$B$2, 0, 1-($A2/($A2+$B$9*($B$2-$A2))))</f>
        <v>1</v>
      </c>
      <c r="E2">
        <f>IF(A2&gt;$B$2, 0, 1-($A2/($A2+$B$14*($B$2-$A2))))</f>
        <v>1</v>
      </c>
      <c r="F2">
        <f>IF(A2&gt;$B$2, 0, 1-($A2/($A2+$B$19*($B$2-$A2))))</f>
        <v>1</v>
      </c>
    </row>
    <row r="3" spans="1:6" x14ac:dyDescent="0.25">
      <c r="A3">
        <f>A2+30</f>
        <v>30</v>
      </c>
      <c r="D3">
        <f>IF(A3&gt;$B$2, 0, 1-($A3/($A3+$B$9*($B$2-$A3))))</f>
        <v>0.91620142990540487</v>
      </c>
      <c r="E3">
        <f t="shared" ref="E3:E66" si="0">IF(A3&gt;$B$2, 0, 1-($A3/($A3+$B$14*($B$2-$A3))))</f>
        <v>0.99724566277086579</v>
      </c>
      <c r="F3">
        <f t="shared" ref="F3:F66" si="1">IF(A3&gt;$B$2, 0, 1-($A3/($A3+$B$19*($B$2-$A3))))</f>
        <v>0.98</v>
      </c>
    </row>
    <row r="4" spans="1:6" x14ac:dyDescent="0.25">
      <c r="A4">
        <f t="shared" ref="A4:A67" si="2">A3+30</f>
        <v>60</v>
      </c>
      <c r="D4">
        <f t="shared" ref="D4:D66" si="3">IF(A4&gt;$B$2, 0, 1-($A4/($A4+$B$9*($B$2-$A4))))</f>
        <v>0.84264665416190254</v>
      </c>
      <c r="E4">
        <f t="shared" si="0"/>
        <v>0.994392649546882</v>
      </c>
      <c r="F4">
        <f t="shared" si="1"/>
        <v>0.96</v>
      </c>
    </row>
    <row r="5" spans="1:6" x14ac:dyDescent="0.25">
      <c r="A5">
        <f t="shared" si="2"/>
        <v>90</v>
      </c>
      <c r="D5">
        <f t="shared" si="3"/>
        <v>0.77756551805828322</v>
      </c>
      <c r="E5">
        <f t="shared" si="0"/>
        <v>0.99143556090768348</v>
      </c>
      <c r="F5">
        <f t="shared" si="1"/>
        <v>0.94</v>
      </c>
    </row>
    <row r="6" spans="1:6" x14ac:dyDescent="0.25">
      <c r="A6">
        <f t="shared" si="2"/>
        <v>120</v>
      </c>
      <c r="B6" t="s">
        <v>16</v>
      </c>
      <c r="D6">
        <f t="shared" si="3"/>
        <v>0.71957350373834661</v>
      </c>
      <c r="E6">
        <f t="shared" si="0"/>
        <v>0.98836859618204609</v>
      </c>
      <c r="F6">
        <f t="shared" si="1"/>
        <v>0.92</v>
      </c>
    </row>
    <row r="7" spans="1:6" x14ac:dyDescent="0.25">
      <c r="A7">
        <f t="shared" si="2"/>
        <v>150</v>
      </c>
      <c r="B7">
        <v>-1.5</v>
      </c>
      <c r="D7">
        <f t="shared" si="3"/>
        <v>0.66757213825688066</v>
      </c>
      <c r="E7">
        <f t="shared" si="0"/>
        <v>0.98518551546926214</v>
      </c>
      <c r="F7">
        <f t="shared" si="1"/>
        <v>0.9</v>
      </c>
    </row>
    <row r="8" spans="1:6" x14ac:dyDescent="0.25">
      <c r="A8">
        <f t="shared" si="2"/>
        <v>180</v>
      </c>
      <c r="B8" t="s">
        <v>27</v>
      </c>
      <c r="D8">
        <f t="shared" si="3"/>
        <v>0.62067874971227943</v>
      </c>
      <c r="E8">
        <f t="shared" si="0"/>
        <v>0.98187959726364638</v>
      </c>
      <c r="F8">
        <f t="shared" si="1"/>
        <v>0.88</v>
      </c>
    </row>
    <row r="9" spans="1:6" x14ac:dyDescent="0.25">
      <c r="A9">
        <f t="shared" si="2"/>
        <v>210</v>
      </c>
      <c r="B9">
        <f>EXP(B7)</f>
        <v>0.22313016014842982</v>
      </c>
      <c r="D9">
        <f t="shared" si="3"/>
        <v>0.57817595402126365</v>
      </c>
      <c r="E9">
        <f t="shared" si="0"/>
        <v>0.97844359107660905</v>
      </c>
      <c r="F9">
        <f t="shared" si="1"/>
        <v>0.86</v>
      </c>
    </row>
    <row r="10" spans="1:6" x14ac:dyDescent="0.25">
      <c r="A10">
        <f t="shared" si="2"/>
        <v>240</v>
      </c>
      <c r="D10">
        <f t="shared" si="3"/>
        <v>0.53947469571360052</v>
      </c>
      <c r="E10">
        <f t="shared" si="0"/>
        <v>0.97486966435351163</v>
      </c>
      <c r="F10">
        <f t="shared" si="1"/>
        <v>0.84</v>
      </c>
    </row>
    <row r="11" spans="1:6" x14ac:dyDescent="0.25">
      <c r="A11">
        <f t="shared" si="2"/>
        <v>270</v>
      </c>
      <c r="B11" t="s">
        <v>16</v>
      </c>
      <c r="D11">
        <f t="shared" si="3"/>
        <v>0.50408678132966811</v>
      </c>
      <c r="E11">
        <f t="shared" si="0"/>
        <v>0.97114934286736476</v>
      </c>
      <c r="F11">
        <f t="shared" si="1"/>
        <v>0.82000000000000006</v>
      </c>
    </row>
    <row r="12" spans="1:6" x14ac:dyDescent="0.25">
      <c r="A12">
        <f t="shared" si="2"/>
        <v>300</v>
      </c>
      <c r="B12">
        <v>2</v>
      </c>
      <c r="D12">
        <f t="shared" si="3"/>
        <v>0.47160417775613728</v>
      </c>
      <c r="E12">
        <f t="shared" si="0"/>
        <v>0.96727344363461398</v>
      </c>
      <c r="F12">
        <f t="shared" si="1"/>
        <v>0.8</v>
      </c>
    </row>
    <row r="13" spans="1:6" x14ac:dyDescent="0.25">
      <c r="A13">
        <f t="shared" si="2"/>
        <v>330</v>
      </c>
      <c r="B13" t="s">
        <v>27</v>
      </c>
      <c r="D13">
        <f t="shared" si="3"/>
        <v>0.44168320826840757</v>
      </c>
      <c r="E13">
        <f t="shared" si="0"/>
        <v>0.96323199923513803</v>
      </c>
      <c r="F13">
        <f t="shared" si="1"/>
        <v>0.78</v>
      </c>
    </row>
    <row r="14" spans="1:6" x14ac:dyDescent="0.25">
      <c r="A14">
        <f t="shared" si="2"/>
        <v>360</v>
      </c>
      <c r="B14">
        <f>EXP(B12)</f>
        <v>7.3890560989306504</v>
      </c>
      <c r="D14">
        <f t="shared" si="3"/>
        <v>0.41403234571654546</v>
      </c>
      <c r="E14">
        <f t="shared" si="0"/>
        <v>0.95901417222343643</v>
      </c>
      <c r="F14">
        <f t="shared" si="1"/>
        <v>0.76</v>
      </c>
    </row>
    <row r="15" spans="1:6" x14ac:dyDescent="0.25">
      <c r="A15">
        <f t="shared" si="2"/>
        <v>390</v>
      </c>
      <c r="D15">
        <f t="shared" si="3"/>
        <v>0.38840268256137744</v>
      </c>
      <c r="E15">
        <f t="shared" si="0"/>
        <v>0.95460815808364829</v>
      </c>
      <c r="F15">
        <f t="shared" si="1"/>
        <v>0.74</v>
      </c>
    </row>
    <row r="16" spans="1:6" x14ac:dyDescent="0.25">
      <c r="A16">
        <f t="shared" si="2"/>
        <v>420</v>
      </c>
      <c r="B16" t="s">
        <v>16</v>
      </c>
      <c r="D16">
        <f t="shared" si="3"/>
        <v>0.36458041706284239</v>
      </c>
      <c r="E16">
        <f t="shared" si="0"/>
        <v>0.95000107489858843</v>
      </c>
      <c r="F16">
        <f t="shared" si="1"/>
        <v>0.72</v>
      </c>
    </row>
    <row r="17" spans="1:6" x14ac:dyDescent="0.25">
      <c r="A17">
        <f t="shared" si="2"/>
        <v>450</v>
      </c>
      <c r="B17">
        <v>0</v>
      </c>
      <c r="D17">
        <f t="shared" si="3"/>
        <v>0.34238087494419922</v>
      </c>
      <c r="E17">
        <f t="shared" si="0"/>
        <v>0.94517883756117405</v>
      </c>
      <c r="F17">
        <f t="shared" si="1"/>
        <v>0.7</v>
      </c>
    </row>
    <row r="18" spans="1:6" x14ac:dyDescent="0.25">
      <c r="A18">
        <f t="shared" si="2"/>
        <v>480</v>
      </c>
      <c r="B18" t="s">
        <v>27</v>
      </c>
      <c r="D18">
        <f t="shared" si="3"/>
        <v>0.32164371251260704</v>
      </c>
      <c r="E18">
        <f t="shared" si="0"/>
        <v>0.94012601394124862</v>
      </c>
      <c r="F18">
        <f t="shared" si="1"/>
        <v>0.67999999999999994</v>
      </c>
    </row>
    <row r="19" spans="1:6" x14ac:dyDescent="0.25">
      <c r="A19">
        <f t="shared" si="2"/>
        <v>510</v>
      </c>
      <c r="B19">
        <f>EXP(B17)</f>
        <v>1</v>
      </c>
      <c r="D19">
        <f t="shared" si="3"/>
        <v>0.30222903752524777</v>
      </c>
      <c r="E19">
        <f t="shared" si="0"/>
        <v>0.93482565991387689</v>
      </c>
      <c r="F19">
        <f t="shared" si="1"/>
        <v>0.65999999999999992</v>
      </c>
    </row>
    <row r="20" spans="1:6" x14ac:dyDescent="0.25">
      <c r="A20">
        <f t="shared" si="2"/>
        <v>540</v>
      </c>
      <c r="D20">
        <f t="shared" si="3"/>
        <v>0.28401424928273333</v>
      </c>
      <c r="E20">
        <f t="shared" si="0"/>
        <v>0.92925912953369638</v>
      </c>
      <c r="F20">
        <f t="shared" si="1"/>
        <v>0.64</v>
      </c>
    </row>
    <row r="21" spans="1:6" x14ac:dyDescent="0.25">
      <c r="A21">
        <f t="shared" si="2"/>
        <v>570</v>
      </c>
      <c r="D21">
        <f t="shared" si="3"/>
        <v>0.2668914470366277</v>
      </c>
      <c r="E21">
        <f t="shared" si="0"/>
        <v>0.92340585587435631</v>
      </c>
      <c r="F21">
        <f t="shared" si="1"/>
        <v>0.62</v>
      </c>
    </row>
    <row r="22" spans="1:6" x14ac:dyDescent="0.25">
      <c r="A22">
        <f t="shared" si="2"/>
        <v>600</v>
      </c>
      <c r="D22">
        <f t="shared" si="3"/>
        <v>0.25076529093399114</v>
      </c>
      <c r="E22">
        <f t="shared" si="0"/>
        <v>0.91724309710436835</v>
      </c>
      <c r="F22">
        <f t="shared" si="1"/>
        <v>0.6</v>
      </c>
    </row>
    <row r="23" spans="1:6" x14ac:dyDescent="0.25">
      <c r="A23">
        <f t="shared" si="2"/>
        <v>630</v>
      </c>
      <c r="D23">
        <f t="shared" si="3"/>
        <v>0.23555122591514022</v>
      </c>
      <c r="E23">
        <f t="shared" si="0"/>
        <v>0.91074564119137735</v>
      </c>
      <c r="F23">
        <f t="shared" si="1"/>
        <v>0.58000000000000007</v>
      </c>
    </row>
    <row r="24" spans="1:6" x14ac:dyDescent="0.25">
      <c r="A24">
        <f t="shared" si="2"/>
        <v>660</v>
      </c>
      <c r="D24">
        <f t="shared" si="3"/>
        <v>0.22117399869076904</v>
      </c>
      <c r="E24">
        <f t="shared" si="0"/>
        <v>0.90388546115128432</v>
      </c>
      <c r="F24">
        <f t="shared" si="1"/>
        <v>0.56000000000000005</v>
      </c>
    </row>
    <row r="25" spans="1:6" x14ac:dyDescent="0.25">
      <c r="A25">
        <f t="shared" si="2"/>
        <v>690</v>
      </c>
      <c r="D25">
        <f t="shared" si="3"/>
        <v>0.20756641288651756</v>
      </c>
      <c r="E25">
        <f t="shared" si="0"/>
        <v>0.89663131090173553</v>
      </c>
      <c r="F25">
        <f t="shared" si="1"/>
        <v>0.54</v>
      </c>
    </row>
    <row r="26" spans="1:6" x14ac:dyDescent="0.25">
      <c r="A26">
        <f t="shared" si="2"/>
        <v>720</v>
      </c>
      <c r="D26">
        <f t="shared" si="3"/>
        <v>0.19466827889473148</v>
      </c>
      <c r="E26">
        <f t="shared" si="0"/>
        <v>0.88894824942852291</v>
      </c>
      <c r="F26">
        <f t="shared" si="1"/>
        <v>0.52</v>
      </c>
    </row>
    <row r="27" spans="1:6" x14ac:dyDescent="0.25">
      <c r="A27">
        <f t="shared" si="2"/>
        <v>750</v>
      </c>
      <c r="D27">
        <f t="shared" si="3"/>
        <v>0.18242552380635635</v>
      </c>
      <c r="E27">
        <f t="shared" si="0"/>
        <v>0.88079707797788243</v>
      </c>
      <c r="F27">
        <f t="shared" si="1"/>
        <v>0.5</v>
      </c>
    </row>
    <row r="28" spans="1:6" x14ac:dyDescent="0.25">
      <c r="A28">
        <f t="shared" si="2"/>
        <v>780</v>
      </c>
      <c r="D28">
        <f t="shared" si="3"/>
        <v>0.17078943365939869</v>
      </c>
      <c r="E28">
        <f t="shared" si="0"/>
        <v>0.87213367114501894</v>
      </c>
      <c r="F28">
        <f t="shared" si="1"/>
        <v>0.48</v>
      </c>
    </row>
    <row r="29" spans="1:6" x14ac:dyDescent="0.25">
      <c r="A29">
        <f t="shared" si="2"/>
        <v>810</v>
      </c>
      <c r="D29">
        <f t="shared" si="3"/>
        <v>0.15971600561041288</v>
      </c>
      <c r="E29">
        <f t="shared" si="0"/>
        <v>0.86290817776460904</v>
      </c>
      <c r="F29">
        <f t="shared" si="1"/>
        <v>0.45999999999999996</v>
      </c>
    </row>
    <row r="30" spans="1:6" x14ac:dyDescent="0.25">
      <c r="A30">
        <f t="shared" si="2"/>
        <v>840</v>
      </c>
      <c r="D30">
        <f t="shared" si="3"/>
        <v>0.14916539186456734</v>
      </c>
      <c r="E30">
        <f t="shared" si="0"/>
        <v>0.85306406104639576</v>
      </c>
      <c r="F30">
        <f t="shared" si="1"/>
        <v>0.43999999999999995</v>
      </c>
    </row>
    <row r="31" spans="1:6" x14ac:dyDescent="0.25">
      <c r="A31">
        <f t="shared" si="2"/>
        <v>870</v>
      </c>
      <c r="D31">
        <f t="shared" si="3"/>
        <v>0.13910142055115537</v>
      </c>
      <c r="E31">
        <f t="shared" si="0"/>
        <v>0.84253693891858139</v>
      </c>
      <c r="F31">
        <f t="shared" si="1"/>
        <v>0.42000000000000004</v>
      </c>
    </row>
    <row r="32" spans="1:6" x14ac:dyDescent="0.25">
      <c r="A32">
        <f t="shared" si="2"/>
        <v>900</v>
      </c>
      <c r="D32">
        <f t="shared" si="3"/>
        <v>0.12949118140280791</v>
      </c>
      <c r="E32">
        <f t="shared" si="0"/>
        <v>0.83125317431842405</v>
      </c>
      <c r="F32">
        <f t="shared" si="1"/>
        <v>0.4</v>
      </c>
    </row>
    <row r="33" spans="1:6" x14ac:dyDescent="0.25">
      <c r="A33">
        <f t="shared" si="2"/>
        <v>930</v>
      </c>
      <c r="D33">
        <f t="shared" si="3"/>
        <v>0.12030466623801961</v>
      </c>
      <c r="E33">
        <f t="shared" si="0"/>
        <v>0.81912815018075524</v>
      </c>
      <c r="F33">
        <f t="shared" si="1"/>
        <v>0.38</v>
      </c>
    </row>
    <row r="34" spans="1:6" x14ac:dyDescent="0.25">
      <c r="A34">
        <f t="shared" si="2"/>
        <v>960</v>
      </c>
      <c r="D34">
        <f t="shared" si="3"/>
        <v>0.11151445597226606</v>
      </c>
      <c r="E34">
        <f t="shared" si="0"/>
        <v>0.80606414366307555</v>
      </c>
      <c r="F34">
        <f t="shared" si="1"/>
        <v>0.36</v>
      </c>
    </row>
    <row r="35" spans="1:6" x14ac:dyDescent="0.25">
      <c r="A35">
        <f t="shared" si="2"/>
        <v>990</v>
      </c>
      <c r="D35">
        <f t="shared" si="3"/>
        <v>0.1030954472807224</v>
      </c>
      <c r="E35">
        <f t="shared" si="0"/>
        <v>0.79194768660645165</v>
      </c>
      <c r="F35">
        <f t="shared" si="1"/>
        <v>0.33999999999999997</v>
      </c>
    </row>
    <row r="36" spans="1:6" x14ac:dyDescent="0.25">
      <c r="A36">
        <f t="shared" si="2"/>
        <v>1020</v>
      </c>
      <c r="D36">
        <f t="shared" si="3"/>
        <v>9.5024613173200545E-2</v>
      </c>
      <c r="E36">
        <f t="shared" si="0"/>
        <v>0.7766462612892473</v>
      </c>
      <c r="F36">
        <f t="shared" si="1"/>
        <v>0.31999999999999995</v>
      </c>
    </row>
    <row r="37" spans="1:6" x14ac:dyDescent="0.25">
      <c r="A37">
        <f t="shared" si="2"/>
        <v>1050</v>
      </c>
      <c r="D37">
        <f t="shared" si="3"/>
        <v>8.7280792672121632E-2</v>
      </c>
      <c r="E37">
        <f t="shared" si="0"/>
        <v>0.76000412762832659</v>
      </c>
      <c r="F37">
        <f t="shared" si="1"/>
        <v>0.30000000000000004</v>
      </c>
    </row>
    <row r="38" spans="1:6" x14ac:dyDescent="0.25">
      <c r="A38">
        <f t="shared" si="2"/>
        <v>1080</v>
      </c>
      <c r="D38">
        <f t="shared" si="3"/>
        <v>7.9844505548292699E-2</v>
      </c>
      <c r="E38">
        <f t="shared" si="0"/>
        <v>0.74183700326544111</v>
      </c>
      <c r="F38">
        <f t="shared" si="1"/>
        <v>0.28000000000000003</v>
      </c>
    </row>
    <row r="39" spans="1:6" x14ac:dyDescent="0.25">
      <c r="A39">
        <f t="shared" si="2"/>
        <v>1110</v>
      </c>
      <c r="D39">
        <f t="shared" si="3"/>
        <v>7.269778869934107E-2</v>
      </c>
      <c r="E39">
        <f t="shared" si="0"/>
        <v>0.72192521097032081</v>
      </c>
      <c r="F39">
        <f t="shared" si="1"/>
        <v>0.26</v>
      </c>
    </row>
    <row r="40" spans="1:6" x14ac:dyDescent="0.25">
      <c r="A40">
        <f t="shared" si="2"/>
        <v>1140</v>
      </c>
      <c r="D40">
        <f t="shared" si="3"/>
        <v>6.5824051277454609E-2</v>
      </c>
      <c r="E40">
        <f t="shared" si="0"/>
        <v>0.70000475221011782</v>
      </c>
      <c r="F40">
        <f t="shared" si="1"/>
        <v>0.24</v>
      </c>
    </row>
    <row r="41" spans="1:6" x14ac:dyDescent="0.25">
      <c r="A41">
        <f t="shared" si="2"/>
        <v>1170</v>
      </c>
      <c r="D41">
        <f t="shared" si="3"/>
        <v>5.920794610684732E-2</v>
      </c>
      <c r="E41">
        <f t="shared" si="0"/>
        <v>0.67575553577469738</v>
      </c>
      <c r="F41">
        <f t="shared" si="1"/>
        <v>0.21999999999999997</v>
      </c>
    </row>
    <row r="42" spans="1:6" x14ac:dyDescent="0.25">
      <c r="A42">
        <f t="shared" si="2"/>
        <v>1200</v>
      </c>
      <c r="D42">
        <f t="shared" si="3"/>
        <v>5.2835255293336214E-2</v>
      </c>
      <c r="E42">
        <f t="shared" si="0"/>
        <v>0.64878564428393926</v>
      </c>
      <c r="F42">
        <f t="shared" si="1"/>
        <v>0.19999999999999996</v>
      </c>
    </row>
    <row r="43" spans="1:6" x14ac:dyDescent="0.25">
      <c r="A43">
        <f t="shared" si="2"/>
        <v>1230</v>
      </c>
      <c r="D43">
        <f t="shared" si="3"/>
        <v>4.6692788231535443E-2</v>
      </c>
      <c r="E43">
        <f t="shared" si="0"/>
        <v>0.61860999023400143</v>
      </c>
      <c r="F43">
        <f t="shared" si="1"/>
        <v>0.18000000000000005</v>
      </c>
    </row>
    <row r="44" spans="1:6" x14ac:dyDescent="0.25">
      <c r="A44">
        <f t="shared" si="2"/>
        <v>1260</v>
      </c>
      <c r="D44">
        <f t="shared" si="3"/>
        <v>4.0768290469886947E-2</v>
      </c>
      <c r="E44">
        <f t="shared" si="0"/>
        <v>0.58462088000035184</v>
      </c>
      <c r="F44">
        <f t="shared" si="1"/>
        <v>0.16000000000000003</v>
      </c>
    </row>
    <row r="45" spans="1:6" x14ac:dyDescent="0.25">
      <c r="A45">
        <f t="shared" si="2"/>
        <v>1290</v>
      </c>
      <c r="D45">
        <f t="shared" si="3"/>
        <v>3.5050362108495436E-2</v>
      </c>
      <c r="E45">
        <f t="shared" si="0"/>
        <v>0.54604666516132871</v>
      </c>
      <c r="F45">
        <f t="shared" si="1"/>
        <v>0.14000000000000001</v>
      </c>
    </row>
    <row r="46" spans="1:6" x14ac:dyDescent="0.25">
      <c r="A46">
        <f t="shared" si="2"/>
        <v>1320</v>
      </c>
      <c r="D46">
        <f t="shared" si="3"/>
        <v>2.9528384586374634E-2</v>
      </c>
      <c r="E46">
        <f t="shared" si="0"/>
        <v>0.50189244979062986</v>
      </c>
      <c r="F46">
        <f t="shared" si="1"/>
        <v>0.12</v>
      </c>
    </row>
    <row r="47" spans="1:6" x14ac:dyDescent="0.25">
      <c r="A47">
        <f t="shared" si="2"/>
        <v>1350</v>
      </c>
      <c r="D47">
        <f t="shared" si="3"/>
        <v>2.4192454868796842E-2</v>
      </c>
      <c r="E47">
        <f t="shared" si="0"/>
        <v>0.45085306037928385</v>
      </c>
      <c r="F47">
        <f t="shared" si="1"/>
        <v>9.9999999999999978E-2</v>
      </c>
    </row>
    <row r="48" spans="1:6" x14ac:dyDescent="0.25">
      <c r="A48">
        <f t="shared" si="2"/>
        <v>1380</v>
      </c>
      <c r="D48">
        <f t="shared" si="3"/>
        <v>1.9033326176564724E-2</v>
      </c>
      <c r="E48">
        <f t="shared" si="0"/>
        <v>0.39118186002682054</v>
      </c>
      <c r="F48">
        <f t="shared" si="1"/>
        <v>7.999999999999996E-2</v>
      </c>
    </row>
    <row r="49" spans="1:6" x14ac:dyDescent="0.25">
      <c r="A49">
        <f t="shared" si="2"/>
        <v>1410</v>
      </c>
      <c r="D49">
        <f t="shared" si="3"/>
        <v>1.4042354510907407E-2</v>
      </c>
      <c r="E49">
        <f t="shared" si="0"/>
        <v>0.32048685586887171</v>
      </c>
      <c r="F49">
        <f t="shared" si="1"/>
        <v>6.0000000000000053E-2</v>
      </c>
    </row>
    <row r="50" spans="1:6" x14ac:dyDescent="0.25">
      <c r="A50">
        <f t="shared" si="2"/>
        <v>1440</v>
      </c>
      <c r="D50">
        <f t="shared" si="3"/>
        <v>9.2114503234400624E-3</v>
      </c>
      <c r="E50">
        <f t="shared" si="0"/>
        <v>0.23540230313527577</v>
      </c>
      <c r="F50">
        <f t="shared" si="1"/>
        <v>4.0000000000000036E-2</v>
      </c>
    </row>
    <row r="51" spans="1:6" x14ac:dyDescent="0.25">
      <c r="A51">
        <f t="shared" si="2"/>
        <v>1470</v>
      </c>
      <c r="D51">
        <f t="shared" si="3"/>
        <v>4.5330347627724477E-3</v>
      </c>
      <c r="E51">
        <f t="shared" si="0"/>
        <v>0.13103705949549971</v>
      </c>
      <c r="F51">
        <f t="shared" si="1"/>
        <v>2.0000000000000018E-2</v>
      </c>
    </row>
    <row r="52" spans="1:6" x14ac:dyDescent="0.25">
      <c r="A52">
        <f t="shared" si="2"/>
        <v>1500</v>
      </c>
      <c r="D52">
        <f t="shared" si="3"/>
        <v>0</v>
      </c>
      <c r="E52">
        <f t="shared" si="0"/>
        <v>0</v>
      </c>
      <c r="F52">
        <f t="shared" si="1"/>
        <v>0</v>
      </c>
    </row>
    <row r="53" spans="1:6" x14ac:dyDescent="0.25">
      <c r="A53">
        <f t="shared" si="2"/>
        <v>1530</v>
      </c>
      <c r="D53">
        <f t="shared" si="3"/>
        <v>0</v>
      </c>
      <c r="E53">
        <f t="shared" si="0"/>
        <v>0</v>
      </c>
      <c r="F53">
        <f t="shared" si="1"/>
        <v>0</v>
      </c>
    </row>
    <row r="54" spans="1:6" x14ac:dyDescent="0.25">
      <c r="A54">
        <f t="shared" si="2"/>
        <v>1560</v>
      </c>
      <c r="D54">
        <f t="shared" si="3"/>
        <v>0</v>
      </c>
      <c r="E54">
        <f t="shared" si="0"/>
        <v>0</v>
      </c>
      <c r="F54">
        <f t="shared" si="1"/>
        <v>0</v>
      </c>
    </row>
    <row r="55" spans="1:6" x14ac:dyDescent="0.25">
      <c r="A55">
        <f t="shared" si="2"/>
        <v>1590</v>
      </c>
      <c r="D55">
        <f t="shared" si="3"/>
        <v>0</v>
      </c>
      <c r="E55">
        <f t="shared" si="0"/>
        <v>0</v>
      </c>
      <c r="F55">
        <f t="shared" si="1"/>
        <v>0</v>
      </c>
    </row>
    <row r="56" spans="1:6" x14ac:dyDescent="0.25">
      <c r="A56">
        <f t="shared" si="2"/>
        <v>1620</v>
      </c>
      <c r="D56">
        <f t="shared" si="3"/>
        <v>0</v>
      </c>
      <c r="E56">
        <f t="shared" si="0"/>
        <v>0</v>
      </c>
      <c r="F56">
        <f t="shared" si="1"/>
        <v>0</v>
      </c>
    </row>
    <row r="57" spans="1:6" x14ac:dyDescent="0.25">
      <c r="A57">
        <f t="shared" si="2"/>
        <v>1650</v>
      </c>
      <c r="D57">
        <f t="shared" si="3"/>
        <v>0</v>
      </c>
      <c r="E57">
        <f t="shared" si="0"/>
        <v>0</v>
      </c>
      <c r="F57">
        <f t="shared" si="1"/>
        <v>0</v>
      </c>
    </row>
    <row r="58" spans="1:6" x14ac:dyDescent="0.25">
      <c r="A58">
        <f t="shared" si="2"/>
        <v>1680</v>
      </c>
      <c r="D58">
        <f t="shared" si="3"/>
        <v>0</v>
      </c>
      <c r="E58">
        <f t="shared" si="0"/>
        <v>0</v>
      </c>
      <c r="F58">
        <f t="shared" si="1"/>
        <v>0</v>
      </c>
    </row>
    <row r="59" spans="1:6" x14ac:dyDescent="0.25">
      <c r="A59">
        <f t="shared" si="2"/>
        <v>1710</v>
      </c>
      <c r="D59">
        <f t="shared" si="3"/>
        <v>0</v>
      </c>
      <c r="E59">
        <f t="shared" si="0"/>
        <v>0</v>
      </c>
      <c r="F59">
        <f t="shared" si="1"/>
        <v>0</v>
      </c>
    </row>
    <row r="60" spans="1:6" x14ac:dyDescent="0.25">
      <c r="A60">
        <f t="shared" si="2"/>
        <v>1740</v>
      </c>
      <c r="D60">
        <f t="shared" si="3"/>
        <v>0</v>
      </c>
      <c r="E60">
        <f t="shared" si="0"/>
        <v>0</v>
      </c>
      <c r="F60">
        <f t="shared" si="1"/>
        <v>0</v>
      </c>
    </row>
    <row r="61" spans="1:6" x14ac:dyDescent="0.25">
      <c r="A61">
        <f t="shared" si="2"/>
        <v>1770</v>
      </c>
      <c r="D61">
        <f t="shared" si="3"/>
        <v>0</v>
      </c>
      <c r="E61">
        <f t="shared" si="0"/>
        <v>0</v>
      </c>
      <c r="F61">
        <f t="shared" si="1"/>
        <v>0</v>
      </c>
    </row>
    <row r="62" spans="1:6" x14ac:dyDescent="0.25">
      <c r="A62">
        <f t="shared" si="2"/>
        <v>1800</v>
      </c>
      <c r="D62">
        <f t="shared" si="3"/>
        <v>0</v>
      </c>
      <c r="E62">
        <f t="shared" si="0"/>
        <v>0</v>
      </c>
      <c r="F62">
        <f t="shared" si="1"/>
        <v>0</v>
      </c>
    </row>
    <row r="63" spans="1:6" x14ac:dyDescent="0.25">
      <c r="A63">
        <f t="shared" si="2"/>
        <v>1830</v>
      </c>
      <c r="D63">
        <f t="shared" si="3"/>
        <v>0</v>
      </c>
      <c r="E63">
        <f t="shared" si="0"/>
        <v>0</v>
      </c>
      <c r="F63">
        <f t="shared" si="1"/>
        <v>0</v>
      </c>
    </row>
    <row r="64" spans="1:6" x14ac:dyDescent="0.25">
      <c r="A64">
        <f t="shared" si="2"/>
        <v>1860</v>
      </c>
      <c r="D64">
        <f t="shared" si="3"/>
        <v>0</v>
      </c>
      <c r="E64">
        <f t="shared" si="0"/>
        <v>0</v>
      </c>
      <c r="F64">
        <f t="shared" si="1"/>
        <v>0</v>
      </c>
    </row>
    <row r="65" spans="1:6" x14ac:dyDescent="0.25">
      <c r="A65">
        <f t="shared" si="2"/>
        <v>1890</v>
      </c>
      <c r="D65">
        <f t="shared" si="3"/>
        <v>0</v>
      </c>
      <c r="E65">
        <f t="shared" si="0"/>
        <v>0</v>
      </c>
      <c r="F65">
        <f t="shared" si="1"/>
        <v>0</v>
      </c>
    </row>
    <row r="66" spans="1:6" x14ac:dyDescent="0.25">
      <c r="A66">
        <f t="shared" si="2"/>
        <v>1920</v>
      </c>
      <c r="D66">
        <f t="shared" si="3"/>
        <v>0</v>
      </c>
      <c r="E66">
        <f t="shared" si="0"/>
        <v>0</v>
      </c>
      <c r="F66">
        <f t="shared" si="1"/>
        <v>0</v>
      </c>
    </row>
    <row r="67" spans="1:6" x14ac:dyDescent="0.25">
      <c r="A67">
        <f t="shared" si="2"/>
        <v>1950</v>
      </c>
      <c r="D67">
        <f t="shared" ref="D67:D130" si="4">IF(A67&gt;$B$2, 0, 1-($A67/($A67+$B$9*($B$2-$A67))))</f>
        <v>0</v>
      </c>
      <c r="E67">
        <f t="shared" ref="E67:E130" si="5">IF(A67&gt;$B$2, 0, 1-($A67/($A67+$B$14*($B$2-$A67))))</f>
        <v>0</v>
      </c>
      <c r="F67">
        <f t="shared" ref="F67:F130" si="6">IF(A67&gt;$B$2, 0, 1-($A67/($A67+$B$19*($B$2-$A67))))</f>
        <v>0</v>
      </c>
    </row>
    <row r="68" spans="1:6" x14ac:dyDescent="0.25">
      <c r="A68">
        <f t="shared" ref="A68:A131" si="7">A67+30</f>
        <v>1980</v>
      </c>
      <c r="D68">
        <f t="shared" si="4"/>
        <v>0</v>
      </c>
      <c r="E68">
        <f t="shared" si="5"/>
        <v>0</v>
      </c>
      <c r="F68">
        <f t="shared" si="6"/>
        <v>0</v>
      </c>
    </row>
    <row r="69" spans="1:6" x14ac:dyDescent="0.25">
      <c r="A69">
        <f t="shared" si="7"/>
        <v>2010</v>
      </c>
      <c r="D69">
        <f t="shared" si="4"/>
        <v>0</v>
      </c>
      <c r="E69">
        <f t="shared" si="5"/>
        <v>0</v>
      </c>
      <c r="F69">
        <f t="shared" si="6"/>
        <v>0</v>
      </c>
    </row>
    <row r="70" spans="1:6" x14ac:dyDescent="0.25">
      <c r="A70">
        <f t="shared" si="7"/>
        <v>2040</v>
      </c>
      <c r="D70">
        <f t="shared" si="4"/>
        <v>0</v>
      </c>
      <c r="E70">
        <f t="shared" si="5"/>
        <v>0</v>
      </c>
      <c r="F70">
        <f t="shared" si="6"/>
        <v>0</v>
      </c>
    </row>
    <row r="71" spans="1:6" x14ac:dyDescent="0.25">
      <c r="A71">
        <f t="shared" si="7"/>
        <v>2070</v>
      </c>
      <c r="D71">
        <f t="shared" si="4"/>
        <v>0</v>
      </c>
      <c r="E71">
        <f t="shared" si="5"/>
        <v>0</v>
      </c>
      <c r="F71">
        <f t="shared" si="6"/>
        <v>0</v>
      </c>
    </row>
    <row r="72" spans="1:6" x14ac:dyDescent="0.25">
      <c r="A72">
        <f t="shared" si="7"/>
        <v>2100</v>
      </c>
      <c r="D72">
        <f t="shared" si="4"/>
        <v>0</v>
      </c>
      <c r="E72">
        <f t="shared" si="5"/>
        <v>0</v>
      </c>
      <c r="F72">
        <f t="shared" si="6"/>
        <v>0</v>
      </c>
    </row>
    <row r="73" spans="1:6" x14ac:dyDescent="0.25">
      <c r="A73">
        <f t="shared" si="7"/>
        <v>2130</v>
      </c>
      <c r="D73">
        <f t="shared" si="4"/>
        <v>0</v>
      </c>
      <c r="E73">
        <f t="shared" si="5"/>
        <v>0</v>
      </c>
      <c r="F73">
        <f t="shared" si="6"/>
        <v>0</v>
      </c>
    </row>
    <row r="74" spans="1:6" x14ac:dyDescent="0.25">
      <c r="A74">
        <f t="shared" si="7"/>
        <v>2160</v>
      </c>
      <c r="D74">
        <f t="shared" si="4"/>
        <v>0</v>
      </c>
      <c r="E74">
        <f t="shared" si="5"/>
        <v>0</v>
      </c>
      <c r="F74">
        <f t="shared" si="6"/>
        <v>0</v>
      </c>
    </row>
    <row r="75" spans="1:6" x14ac:dyDescent="0.25">
      <c r="A75">
        <f t="shared" si="7"/>
        <v>2190</v>
      </c>
      <c r="D75">
        <f t="shared" si="4"/>
        <v>0</v>
      </c>
      <c r="E75">
        <f t="shared" si="5"/>
        <v>0</v>
      </c>
      <c r="F75">
        <f t="shared" si="6"/>
        <v>0</v>
      </c>
    </row>
    <row r="76" spans="1:6" x14ac:dyDescent="0.25">
      <c r="A76">
        <f t="shared" si="7"/>
        <v>2220</v>
      </c>
      <c r="D76">
        <f t="shared" si="4"/>
        <v>0</v>
      </c>
      <c r="E76">
        <f t="shared" si="5"/>
        <v>0</v>
      </c>
      <c r="F76">
        <f t="shared" si="6"/>
        <v>0</v>
      </c>
    </row>
    <row r="77" spans="1:6" x14ac:dyDescent="0.25">
      <c r="A77">
        <f t="shared" si="7"/>
        <v>2250</v>
      </c>
      <c r="D77">
        <f t="shared" si="4"/>
        <v>0</v>
      </c>
      <c r="E77">
        <f t="shared" si="5"/>
        <v>0</v>
      </c>
      <c r="F77">
        <f t="shared" si="6"/>
        <v>0</v>
      </c>
    </row>
    <row r="78" spans="1:6" x14ac:dyDescent="0.25">
      <c r="A78">
        <f t="shared" si="7"/>
        <v>2280</v>
      </c>
      <c r="D78">
        <f t="shared" si="4"/>
        <v>0</v>
      </c>
      <c r="E78">
        <f t="shared" si="5"/>
        <v>0</v>
      </c>
      <c r="F78">
        <f t="shared" si="6"/>
        <v>0</v>
      </c>
    </row>
    <row r="79" spans="1:6" x14ac:dyDescent="0.25">
      <c r="A79">
        <f t="shared" si="7"/>
        <v>2310</v>
      </c>
      <c r="D79">
        <f t="shared" si="4"/>
        <v>0</v>
      </c>
      <c r="E79">
        <f t="shared" si="5"/>
        <v>0</v>
      </c>
      <c r="F79">
        <f t="shared" si="6"/>
        <v>0</v>
      </c>
    </row>
    <row r="80" spans="1:6" x14ac:dyDescent="0.25">
      <c r="A80">
        <f t="shared" si="7"/>
        <v>2340</v>
      </c>
      <c r="D80">
        <f t="shared" si="4"/>
        <v>0</v>
      </c>
      <c r="E80">
        <f t="shared" si="5"/>
        <v>0</v>
      </c>
      <c r="F80">
        <f t="shared" si="6"/>
        <v>0</v>
      </c>
    </row>
    <row r="81" spans="1:6" x14ac:dyDescent="0.25">
      <c r="A81">
        <f t="shared" si="7"/>
        <v>2370</v>
      </c>
      <c r="D81">
        <f t="shared" si="4"/>
        <v>0</v>
      </c>
      <c r="E81">
        <f t="shared" si="5"/>
        <v>0</v>
      </c>
      <c r="F81">
        <f t="shared" si="6"/>
        <v>0</v>
      </c>
    </row>
    <row r="82" spans="1:6" x14ac:dyDescent="0.25">
      <c r="A82">
        <f t="shared" si="7"/>
        <v>2400</v>
      </c>
      <c r="D82">
        <f t="shared" si="4"/>
        <v>0</v>
      </c>
      <c r="E82">
        <f t="shared" si="5"/>
        <v>0</v>
      </c>
      <c r="F82">
        <f t="shared" si="6"/>
        <v>0</v>
      </c>
    </row>
    <row r="83" spans="1:6" x14ac:dyDescent="0.25">
      <c r="A83">
        <f t="shared" si="7"/>
        <v>2430</v>
      </c>
      <c r="D83">
        <f t="shared" si="4"/>
        <v>0</v>
      </c>
      <c r="E83">
        <f t="shared" si="5"/>
        <v>0</v>
      </c>
      <c r="F83">
        <f t="shared" si="6"/>
        <v>0</v>
      </c>
    </row>
    <row r="84" spans="1:6" x14ac:dyDescent="0.25">
      <c r="A84">
        <f t="shared" si="7"/>
        <v>2460</v>
      </c>
      <c r="D84">
        <f t="shared" si="4"/>
        <v>0</v>
      </c>
      <c r="E84">
        <f t="shared" si="5"/>
        <v>0</v>
      </c>
      <c r="F84">
        <f t="shared" si="6"/>
        <v>0</v>
      </c>
    </row>
    <row r="85" spans="1:6" x14ac:dyDescent="0.25">
      <c r="A85">
        <f t="shared" si="7"/>
        <v>2490</v>
      </c>
      <c r="D85">
        <f t="shared" si="4"/>
        <v>0</v>
      </c>
      <c r="E85">
        <f t="shared" si="5"/>
        <v>0</v>
      </c>
      <c r="F85">
        <f t="shared" si="6"/>
        <v>0</v>
      </c>
    </row>
    <row r="86" spans="1:6" x14ac:dyDescent="0.25">
      <c r="A86">
        <f t="shared" si="7"/>
        <v>2520</v>
      </c>
      <c r="D86">
        <f t="shared" si="4"/>
        <v>0</v>
      </c>
      <c r="E86">
        <f t="shared" si="5"/>
        <v>0</v>
      </c>
      <c r="F86">
        <f t="shared" si="6"/>
        <v>0</v>
      </c>
    </row>
    <row r="87" spans="1:6" x14ac:dyDescent="0.25">
      <c r="A87">
        <f t="shared" si="7"/>
        <v>2550</v>
      </c>
      <c r="D87">
        <f t="shared" si="4"/>
        <v>0</v>
      </c>
      <c r="E87">
        <f t="shared" si="5"/>
        <v>0</v>
      </c>
      <c r="F87">
        <f t="shared" si="6"/>
        <v>0</v>
      </c>
    </row>
    <row r="88" spans="1:6" x14ac:dyDescent="0.25">
      <c r="A88">
        <f t="shared" si="7"/>
        <v>2580</v>
      </c>
      <c r="D88">
        <f t="shared" si="4"/>
        <v>0</v>
      </c>
      <c r="E88">
        <f t="shared" si="5"/>
        <v>0</v>
      </c>
      <c r="F88">
        <f t="shared" si="6"/>
        <v>0</v>
      </c>
    </row>
    <row r="89" spans="1:6" x14ac:dyDescent="0.25">
      <c r="A89">
        <f t="shared" si="7"/>
        <v>2610</v>
      </c>
      <c r="D89">
        <f t="shared" si="4"/>
        <v>0</v>
      </c>
      <c r="E89">
        <f t="shared" si="5"/>
        <v>0</v>
      </c>
      <c r="F89">
        <f t="shared" si="6"/>
        <v>0</v>
      </c>
    </row>
    <row r="90" spans="1:6" x14ac:dyDescent="0.25">
      <c r="A90">
        <f t="shared" si="7"/>
        <v>2640</v>
      </c>
      <c r="D90">
        <f t="shared" si="4"/>
        <v>0</v>
      </c>
      <c r="E90">
        <f t="shared" si="5"/>
        <v>0</v>
      </c>
      <c r="F90">
        <f t="shared" si="6"/>
        <v>0</v>
      </c>
    </row>
    <row r="91" spans="1:6" x14ac:dyDescent="0.25">
      <c r="A91">
        <f t="shared" si="7"/>
        <v>2670</v>
      </c>
      <c r="D91">
        <f t="shared" si="4"/>
        <v>0</v>
      </c>
      <c r="E91">
        <f t="shared" si="5"/>
        <v>0</v>
      </c>
      <c r="F91">
        <f t="shared" si="6"/>
        <v>0</v>
      </c>
    </row>
    <row r="92" spans="1:6" x14ac:dyDescent="0.25">
      <c r="A92">
        <f t="shared" si="7"/>
        <v>2700</v>
      </c>
      <c r="D92">
        <f t="shared" si="4"/>
        <v>0</v>
      </c>
      <c r="E92">
        <f t="shared" si="5"/>
        <v>0</v>
      </c>
      <c r="F92">
        <f t="shared" si="6"/>
        <v>0</v>
      </c>
    </row>
    <row r="93" spans="1:6" x14ac:dyDescent="0.25">
      <c r="A93">
        <f t="shared" si="7"/>
        <v>2730</v>
      </c>
      <c r="D93">
        <f t="shared" si="4"/>
        <v>0</v>
      </c>
      <c r="E93">
        <f t="shared" si="5"/>
        <v>0</v>
      </c>
      <c r="F93">
        <f t="shared" si="6"/>
        <v>0</v>
      </c>
    </row>
    <row r="94" spans="1:6" x14ac:dyDescent="0.25">
      <c r="A94">
        <f t="shared" si="7"/>
        <v>2760</v>
      </c>
      <c r="D94">
        <f t="shared" si="4"/>
        <v>0</v>
      </c>
      <c r="E94">
        <f t="shared" si="5"/>
        <v>0</v>
      </c>
      <c r="F94">
        <f t="shared" si="6"/>
        <v>0</v>
      </c>
    </row>
    <row r="95" spans="1:6" x14ac:dyDescent="0.25">
      <c r="A95">
        <f t="shared" si="7"/>
        <v>2790</v>
      </c>
      <c r="D95">
        <f t="shared" si="4"/>
        <v>0</v>
      </c>
      <c r="E95">
        <f t="shared" si="5"/>
        <v>0</v>
      </c>
      <c r="F95">
        <f t="shared" si="6"/>
        <v>0</v>
      </c>
    </row>
    <row r="96" spans="1:6" x14ac:dyDescent="0.25">
      <c r="A96">
        <f t="shared" si="7"/>
        <v>2820</v>
      </c>
      <c r="D96">
        <f t="shared" si="4"/>
        <v>0</v>
      </c>
      <c r="E96">
        <f t="shared" si="5"/>
        <v>0</v>
      </c>
      <c r="F96">
        <f t="shared" si="6"/>
        <v>0</v>
      </c>
    </row>
    <row r="97" spans="1:6" x14ac:dyDescent="0.25">
      <c r="A97">
        <f t="shared" si="7"/>
        <v>2850</v>
      </c>
      <c r="D97">
        <f t="shared" si="4"/>
        <v>0</v>
      </c>
      <c r="E97">
        <f t="shared" si="5"/>
        <v>0</v>
      </c>
      <c r="F97">
        <f t="shared" si="6"/>
        <v>0</v>
      </c>
    </row>
    <row r="98" spans="1:6" x14ac:dyDescent="0.25">
      <c r="A98">
        <f t="shared" si="7"/>
        <v>2880</v>
      </c>
      <c r="D98">
        <f t="shared" si="4"/>
        <v>0</v>
      </c>
      <c r="E98">
        <f t="shared" si="5"/>
        <v>0</v>
      </c>
      <c r="F98">
        <f t="shared" si="6"/>
        <v>0</v>
      </c>
    </row>
    <row r="99" spans="1:6" x14ac:dyDescent="0.25">
      <c r="A99">
        <f t="shared" si="7"/>
        <v>2910</v>
      </c>
      <c r="D99">
        <f t="shared" si="4"/>
        <v>0</v>
      </c>
      <c r="E99">
        <f t="shared" si="5"/>
        <v>0</v>
      </c>
      <c r="F99">
        <f t="shared" si="6"/>
        <v>0</v>
      </c>
    </row>
    <row r="100" spans="1:6" x14ac:dyDescent="0.25">
      <c r="A100">
        <f t="shared" si="7"/>
        <v>2940</v>
      </c>
      <c r="D100">
        <f t="shared" si="4"/>
        <v>0</v>
      </c>
      <c r="E100">
        <f t="shared" si="5"/>
        <v>0</v>
      </c>
      <c r="F100">
        <f t="shared" si="6"/>
        <v>0</v>
      </c>
    </row>
    <row r="101" spans="1:6" x14ac:dyDescent="0.25">
      <c r="A101">
        <f t="shared" si="7"/>
        <v>2970</v>
      </c>
      <c r="D101">
        <f t="shared" si="4"/>
        <v>0</v>
      </c>
      <c r="E101">
        <f t="shared" si="5"/>
        <v>0</v>
      </c>
      <c r="F101">
        <f t="shared" si="6"/>
        <v>0</v>
      </c>
    </row>
    <row r="102" spans="1:6" x14ac:dyDescent="0.25">
      <c r="A102">
        <f t="shared" si="7"/>
        <v>3000</v>
      </c>
      <c r="D102">
        <f t="shared" si="4"/>
        <v>0</v>
      </c>
      <c r="E102">
        <f t="shared" si="5"/>
        <v>0</v>
      </c>
      <c r="F102">
        <f t="shared" si="6"/>
        <v>0</v>
      </c>
    </row>
    <row r="103" spans="1:6" x14ac:dyDescent="0.25">
      <c r="A103">
        <f t="shared" si="7"/>
        <v>3030</v>
      </c>
      <c r="D103">
        <f t="shared" si="4"/>
        <v>0</v>
      </c>
      <c r="E103">
        <f t="shared" si="5"/>
        <v>0</v>
      </c>
      <c r="F103">
        <f t="shared" si="6"/>
        <v>0</v>
      </c>
    </row>
    <row r="104" spans="1:6" x14ac:dyDescent="0.25">
      <c r="A104">
        <f t="shared" si="7"/>
        <v>3060</v>
      </c>
      <c r="D104">
        <f t="shared" si="4"/>
        <v>0</v>
      </c>
      <c r="E104">
        <f t="shared" si="5"/>
        <v>0</v>
      </c>
      <c r="F104">
        <f t="shared" si="6"/>
        <v>0</v>
      </c>
    </row>
    <row r="105" spans="1:6" x14ac:dyDescent="0.25">
      <c r="A105">
        <f t="shared" si="7"/>
        <v>3090</v>
      </c>
      <c r="D105">
        <f t="shared" si="4"/>
        <v>0</v>
      </c>
      <c r="E105">
        <f t="shared" si="5"/>
        <v>0</v>
      </c>
      <c r="F105">
        <f t="shared" si="6"/>
        <v>0</v>
      </c>
    </row>
    <row r="106" spans="1:6" x14ac:dyDescent="0.25">
      <c r="A106">
        <f t="shared" si="7"/>
        <v>3120</v>
      </c>
      <c r="D106">
        <f t="shared" si="4"/>
        <v>0</v>
      </c>
      <c r="E106">
        <f t="shared" si="5"/>
        <v>0</v>
      </c>
      <c r="F106">
        <f t="shared" si="6"/>
        <v>0</v>
      </c>
    </row>
    <row r="107" spans="1:6" x14ac:dyDescent="0.25">
      <c r="A107">
        <f t="shared" si="7"/>
        <v>3150</v>
      </c>
      <c r="D107">
        <f t="shared" si="4"/>
        <v>0</v>
      </c>
      <c r="E107">
        <f t="shared" si="5"/>
        <v>0</v>
      </c>
      <c r="F107">
        <f t="shared" si="6"/>
        <v>0</v>
      </c>
    </row>
    <row r="108" spans="1:6" x14ac:dyDescent="0.25">
      <c r="A108">
        <f t="shared" si="7"/>
        <v>3180</v>
      </c>
      <c r="D108">
        <f t="shared" si="4"/>
        <v>0</v>
      </c>
      <c r="E108">
        <f t="shared" si="5"/>
        <v>0</v>
      </c>
      <c r="F108">
        <f t="shared" si="6"/>
        <v>0</v>
      </c>
    </row>
    <row r="109" spans="1:6" x14ac:dyDescent="0.25">
      <c r="A109">
        <f t="shared" si="7"/>
        <v>3210</v>
      </c>
      <c r="D109">
        <f t="shared" si="4"/>
        <v>0</v>
      </c>
      <c r="E109">
        <f t="shared" si="5"/>
        <v>0</v>
      </c>
      <c r="F109">
        <f t="shared" si="6"/>
        <v>0</v>
      </c>
    </row>
    <row r="110" spans="1:6" x14ac:dyDescent="0.25">
      <c r="A110">
        <f t="shared" si="7"/>
        <v>3240</v>
      </c>
      <c r="D110">
        <f t="shared" si="4"/>
        <v>0</v>
      </c>
      <c r="E110">
        <f t="shared" si="5"/>
        <v>0</v>
      </c>
      <c r="F110">
        <f t="shared" si="6"/>
        <v>0</v>
      </c>
    </row>
    <row r="111" spans="1:6" x14ac:dyDescent="0.25">
      <c r="A111">
        <f t="shared" si="7"/>
        <v>3270</v>
      </c>
      <c r="D111">
        <f t="shared" si="4"/>
        <v>0</v>
      </c>
      <c r="E111">
        <f t="shared" si="5"/>
        <v>0</v>
      </c>
      <c r="F111">
        <f t="shared" si="6"/>
        <v>0</v>
      </c>
    </row>
    <row r="112" spans="1:6" x14ac:dyDescent="0.25">
      <c r="A112">
        <f t="shared" si="7"/>
        <v>3300</v>
      </c>
      <c r="D112">
        <f t="shared" si="4"/>
        <v>0</v>
      </c>
      <c r="E112">
        <f t="shared" si="5"/>
        <v>0</v>
      </c>
      <c r="F112">
        <f t="shared" si="6"/>
        <v>0</v>
      </c>
    </row>
    <row r="113" spans="1:6" x14ac:dyDescent="0.25">
      <c r="A113">
        <f t="shared" si="7"/>
        <v>3330</v>
      </c>
      <c r="D113">
        <f t="shared" si="4"/>
        <v>0</v>
      </c>
      <c r="E113">
        <f t="shared" si="5"/>
        <v>0</v>
      </c>
      <c r="F113">
        <f t="shared" si="6"/>
        <v>0</v>
      </c>
    </row>
    <row r="114" spans="1:6" x14ac:dyDescent="0.25">
      <c r="A114">
        <f t="shared" si="7"/>
        <v>3360</v>
      </c>
      <c r="D114">
        <f t="shared" si="4"/>
        <v>0</v>
      </c>
      <c r="E114">
        <f t="shared" si="5"/>
        <v>0</v>
      </c>
      <c r="F114">
        <f t="shared" si="6"/>
        <v>0</v>
      </c>
    </row>
    <row r="115" spans="1:6" x14ac:dyDescent="0.25">
      <c r="A115">
        <f t="shared" si="7"/>
        <v>3390</v>
      </c>
      <c r="D115">
        <f t="shared" si="4"/>
        <v>0</v>
      </c>
      <c r="E115">
        <f t="shared" si="5"/>
        <v>0</v>
      </c>
      <c r="F115">
        <f t="shared" si="6"/>
        <v>0</v>
      </c>
    </row>
    <row r="116" spans="1:6" x14ac:dyDescent="0.25">
      <c r="A116">
        <f t="shared" si="7"/>
        <v>3420</v>
      </c>
      <c r="D116">
        <f t="shared" si="4"/>
        <v>0</v>
      </c>
      <c r="E116">
        <f t="shared" si="5"/>
        <v>0</v>
      </c>
      <c r="F116">
        <f t="shared" si="6"/>
        <v>0</v>
      </c>
    </row>
    <row r="117" spans="1:6" x14ac:dyDescent="0.25">
      <c r="A117">
        <f t="shared" si="7"/>
        <v>3450</v>
      </c>
      <c r="D117">
        <f t="shared" si="4"/>
        <v>0</v>
      </c>
      <c r="E117">
        <f t="shared" si="5"/>
        <v>0</v>
      </c>
      <c r="F117">
        <f t="shared" si="6"/>
        <v>0</v>
      </c>
    </row>
    <row r="118" spans="1:6" x14ac:dyDescent="0.25">
      <c r="A118">
        <f t="shared" si="7"/>
        <v>3480</v>
      </c>
      <c r="D118">
        <f t="shared" si="4"/>
        <v>0</v>
      </c>
      <c r="E118">
        <f t="shared" si="5"/>
        <v>0</v>
      </c>
      <c r="F118">
        <f t="shared" si="6"/>
        <v>0</v>
      </c>
    </row>
    <row r="119" spans="1:6" x14ac:dyDescent="0.25">
      <c r="A119">
        <f t="shared" si="7"/>
        <v>3510</v>
      </c>
      <c r="D119">
        <f t="shared" si="4"/>
        <v>0</v>
      </c>
      <c r="E119">
        <f t="shared" si="5"/>
        <v>0</v>
      </c>
      <c r="F119">
        <f t="shared" si="6"/>
        <v>0</v>
      </c>
    </row>
    <row r="120" spans="1:6" x14ac:dyDescent="0.25">
      <c r="A120">
        <f t="shared" si="7"/>
        <v>3540</v>
      </c>
      <c r="D120">
        <f t="shared" si="4"/>
        <v>0</v>
      </c>
      <c r="E120">
        <f t="shared" si="5"/>
        <v>0</v>
      </c>
      <c r="F120">
        <f t="shared" si="6"/>
        <v>0</v>
      </c>
    </row>
    <row r="121" spans="1:6" x14ac:dyDescent="0.25">
      <c r="A121">
        <f t="shared" si="7"/>
        <v>3570</v>
      </c>
      <c r="D121">
        <f t="shared" si="4"/>
        <v>0</v>
      </c>
      <c r="E121">
        <f t="shared" si="5"/>
        <v>0</v>
      </c>
      <c r="F121">
        <f t="shared" si="6"/>
        <v>0</v>
      </c>
    </row>
    <row r="122" spans="1:6" x14ac:dyDescent="0.25">
      <c r="A122">
        <f t="shared" si="7"/>
        <v>3600</v>
      </c>
      <c r="D122">
        <f t="shared" si="4"/>
        <v>0</v>
      </c>
      <c r="E122">
        <f t="shared" si="5"/>
        <v>0</v>
      </c>
      <c r="F122">
        <f t="shared" si="6"/>
        <v>0</v>
      </c>
    </row>
    <row r="123" spans="1:6" x14ac:dyDescent="0.25">
      <c r="A123">
        <f t="shared" si="7"/>
        <v>3630</v>
      </c>
      <c r="D123">
        <f t="shared" si="4"/>
        <v>0</v>
      </c>
      <c r="E123">
        <f t="shared" si="5"/>
        <v>0</v>
      </c>
      <c r="F123">
        <f t="shared" si="6"/>
        <v>0</v>
      </c>
    </row>
    <row r="124" spans="1:6" x14ac:dyDescent="0.25">
      <c r="A124">
        <f t="shared" si="7"/>
        <v>3660</v>
      </c>
      <c r="D124">
        <f t="shared" si="4"/>
        <v>0</v>
      </c>
      <c r="E124">
        <f t="shared" si="5"/>
        <v>0</v>
      </c>
      <c r="F124">
        <f t="shared" si="6"/>
        <v>0</v>
      </c>
    </row>
    <row r="125" spans="1:6" x14ac:dyDescent="0.25">
      <c r="A125">
        <f t="shared" si="7"/>
        <v>3690</v>
      </c>
      <c r="D125">
        <f t="shared" si="4"/>
        <v>0</v>
      </c>
      <c r="E125">
        <f t="shared" si="5"/>
        <v>0</v>
      </c>
      <c r="F125">
        <f t="shared" si="6"/>
        <v>0</v>
      </c>
    </row>
    <row r="126" spans="1:6" x14ac:dyDescent="0.25">
      <c r="A126">
        <f t="shared" si="7"/>
        <v>3720</v>
      </c>
      <c r="D126">
        <f t="shared" si="4"/>
        <v>0</v>
      </c>
      <c r="E126">
        <f t="shared" si="5"/>
        <v>0</v>
      </c>
      <c r="F126">
        <f t="shared" si="6"/>
        <v>0</v>
      </c>
    </row>
    <row r="127" spans="1:6" x14ac:dyDescent="0.25">
      <c r="A127">
        <f t="shared" si="7"/>
        <v>3750</v>
      </c>
      <c r="D127">
        <f t="shared" si="4"/>
        <v>0</v>
      </c>
      <c r="E127">
        <f t="shared" si="5"/>
        <v>0</v>
      </c>
      <c r="F127">
        <f t="shared" si="6"/>
        <v>0</v>
      </c>
    </row>
    <row r="128" spans="1:6" x14ac:dyDescent="0.25">
      <c r="A128">
        <f t="shared" si="7"/>
        <v>3780</v>
      </c>
      <c r="D128">
        <f t="shared" si="4"/>
        <v>0</v>
      </c>
      <c r="E128">
        <f t="shared" si="5"/>
        <v>0</v>
      </c>
      <c r="F128">
        <f t="shared" si="6"/>
        <v>0</v>
      </c>
    </row>
    <row r="129" spans="1:6" x14ac:dyDescent="0.25">
      <c r="A129">
        <f t="shared" si="7"/>
        <v>3810</v>
      </c>
      <c r="D129">
        <f t="shared" si="4"/>
        <v>0</v>
      </c>
      <c r="E129">
        <f t="shared" si="5"/>
        <v>0</v>
      </c>
      <c r="F129">
        <f t="shared" si="6"/>
        <v>0</v>
      </c>
    </row>
    <row r="130" spans="1:6" x14ac:dyDescent="0.25">
      <c r="A130">
        <f t="shared" si="7"/>
        <v>3840</v>
      </c>
      <c r="D130">
        <f t="shared" si="4"/>
        <v>0</v>
      </c>
      <c r="E130">
        <f t="shared" si="5"/>
        <v>0</v>
      </c>
      <c r="F130">
        <f t="shared" si="6"/>
        <v>0</v>
      </c>
    </row>
    <row r="131" spans="1:6" x14ac:dyDescent="0.25">
      <c r="A131">
        <f t="shared" si="7"/>
        <v>3870</v>
      </c>
      <c r="D131">
        <f t="shared" ref="D131:D174" si="8">IF(A131&gt;$B$2, 0, 1-($A131/($A131+$B$9*($B$2-$A131))))</f>
        <v>0</v>
      </c>
      <c r="E131">
        <f t="shared" ref="E131:E174" si="9">IF(A131&gt;$B$2, 0, 1-($A131/($A131+$B$14*($B$2-$A131))))</f>
        <v>0</v>
      </c>
      <c r="F131">
        <f t="shared" ref="F131:F174" si="10">IF(A131&gt;$B$2, 0, 1-($A131/($A131+$B$19*($B$2-$A131))))</f>
        <v>0</v>
      </c>
    </row>
    <row r="132" spans="1:6" x14ac:dyDescent="0.25">
      <c r="A132">
        <f t="shared" ref="A132:A154" si="11">A131+30</f>
        <v>3900</v>
      </c>
      <c r="D132">
        <f t="shared" si="8"/>
        <v>0</v>
      </c>
      <c r="E132">
        <f t="shared" si="9"/>
        <v>0</v>
      </c>
      <c r="F132">
        <f t="shared" si="10"/>
        <v>0</v>
      </c>
    </row>
    <row r="133" spans="1:6" x14ac:dyDescent="0.25">
      <c r="A133">
        <f t="shared" si="11"/>
        <v>3930</v>
      </c>
      <c r="D133">
        <f t="shared" si="8"/>
        <v>0</v>
      </c>
      <c r="E133">
        <f t="shared" si="9"/>
        <v>0</v>
      </c>
      <c r="F133">
        <f t="shared" si="10"/>
        <v>0</v>
      </c>
    </row>
    <row r="134" spans="1:6" x14ac:dyDescent="0.25">
      <c r="A134">
        <f t="shared" si="11"/>
        <v>3960</v>
      </c>
      <c r="D134">
        <f t="shared" si="8"/>
        <v>0</v>
      </c>
      <c r="E134">
        <f t="shared" si="9"/>
        <v>0</v>
      </c>
      <c r="F134">
        <f t="shared" si="10"/>
        <v>0</v>
      </c>
    </row>
    <row r="135" spans="1:6" x14ac:dyDescent="0.25">
      <c r="A135">
        <f t="shared" si="11"/>
        <v>3990</v>
      </c>
      <c r="D135">
        <f t="shared" si="8"/>
        <v>0</v>
      </c>
      <c r="E135">
        <f t="shared" si="9"/>
        <v>0</v>
      </c>
      <c r="F135">
        <f t="shared" si="10"/>
        <v>0</v>
      </c>
    </row>
    <row r="136" spans="1:6" x14ac:dyDescent="0.25">
      <c r="A136">
        <f t="shared" si="11"/>
        <v>4020</v>
      </c>
      <c r="D136">
        <f t="shared" si="8"/>
        <v>0</v>
      </c>
      <c r="E136">
        <f t="shared" si="9"/>
        <v>0</v>
      </c>
      <c r="F136">
        <f t="shared" si="10"/>
        <v>0</v>
      </c>
    </row>
    <row r="137" spans="1:6" x14ac:dyDescent="0.25">
      <c r="A137">
        <f t="shared" si="11"/>
        <v>4050</v>
      </c>
      <c r="D137">
        <f t="shared" si="8"/>
        <v>0</v>
      </c>
      <c r="E137">
        <f t="shared" si="9"/>
        <v>0</v>
      </c>
      <c r="F137">
        <f t="shared" si="10"/>
        <v>0</v>
      </c>
    </row>
    <row r="138" spans="1:6" x14ac:dyDescent="0.25">
      <c r="A138">
        <f t="shared" si="11"/>
        <v>4080</v>
      </c>
      <c r="D138">
        <f t="shared" si="8"/>
        <v>0</v>
      </c>
      <c r="E138">
        <f t="shared" si="9"/>
        <v>0</v>
      </c>
      <c r="F138">
        <f t="shared" si="10"/>
        <v>0</v>
      </c>
    </row>
    <row r="139" spans="1:6" x14ac:dyDescent="0.25">
      <c r="A139">
        <f t="shared" si="11"/>
        <v>4110</v>
      </c>
      <c r="D139">
        <f t="shared" si="8"/>
        <v>0</v>
      </c>
      <c r="E139">
        <f t="shared" si="9"/>
        <v>0</v>
      </c>
      <c r="F139">
        <f t="shared" si="10"/>
        <v>0</v>
      </c>
    </row>
    <row r="140" spans="1:6" x14ac:dyDescent="0.25">
      <c r="A140">
        <f t="shared" si="11"/>
        <v>4140</v>
      </c>
      <c r="D140">
        <f t="shared" si="8"/>
        <v>0</v>
      </c>
      <c r="E140">
        <f t="shared" si="9"/>
        <v>0</v>
      </c>
      <c r="F140">
        <f t="shared" si="10"/>
        <v>0</v>
      </c>
    </row>
    <row r="141" spans="1:6" x14ac:dyDescent="0.25">
      <c r="A141">
        <f t="shared" si="11"/>
        <v>4170</v>
      </c>
      <c r="D141">
        <f t="shared" si="8"/>
        <v>0</v>
      </c>
      <c r="E141">
        <f t="shared" si="9"/>
        <v>0</v>
      </c>
      <c r="F141">
        <f t="shared" si="10"/>
        <v>0</v>
      </c>
    </row>
    <row r="142" spans="1:6" x14ac:dyDescent="0.25">
      <c r="A142">
        <f t="shared" si="11"/>
        <v>4200</v>
      </c>
      <c r="D142">
        <f t="shared" si="8"/>
        <v>0</v>
      </c>
      <c r="E142">
        <f t="shared" si="9"/>
        <v>0</v>
      </c>
      <c r="F142">
        <f t="shared" si="10"/>
        <v>0</v>
      </c>
    </row>
    <row r="143" spans="1:6" x14ac:dyDescent="0.25">
      <c r="A143">
        <f t="shared" si="11"/>
        <v>4230</v>
      </c>
      <c r="D143">
        <f t="shared" si="8"/>
        <v>0</v>
      </c>
      <c r="E143">
        <f t="shared" si="9"/>
        <v>0</v>
      </c>
      <c r="F143">
        <f t="shared" si="10"/>
        <v>0</v>
      </c>
    </row>
    <row r="144" spans="1:6" x14ac:dyDescent="0.25">
      <c r="A144">
        <f t="shared" si="11"/>
        <v>4260</v>
      </c>
      <c r="D144">
        <f t="shared" si="8"/>
        <v>0</v>
      </c>
      <c r="E144">
        <f t="shared" si="9"/>
        <v>0</v>
      </c>
      <c r="F144">
        <f t="shared" si="10"/>
        <v>0</v>
      </c>
    </row>
    <row r="145" spans="1:6" x14ac:dyDescent="0.25">
      <c r="A145">
        <f t="shared" si="11"/>
        <v>4290</v>
      </c>
      <c r="D145">
        <f t="shared" si="8"/>
        <v>0</v>
      </c>
      <c r="E145">
        <f t="shared" si="9"/>
        <v>0</v>
      </c>
      <c r="F145">
        <f t="shared" si="10"/>
        <v>0</v>
      </c>
    </row>
    <row r="146" spans="1:6" x14ac:dyDescent="0.25">
      <c r="A146">
        <f t="shared" si="11"/>
        <v>4320</v>
      </c>
      <c r="D146">
        <f t="shared" si="8"/>
        <v>0</v>
      </c>
      <c r="E146">
        <f t="shared" si="9"/>
        <v>0</v>
      </c>
      <c r="F146">
        <f t="shared" si="10"/>
        <v>0</v>
      </c>
    </row>
    <row r="147" spans="1:6" x14ac:dyDescent="0.25">
      <c r="A147">
        <f t="shared" si="11"/>
        <v>4350</v>
      </c>
      <c r="D147">
        <f t="shared" si="8"/>
        <v>0</v>
      </c>
      <c r="E147">
        <f t="shared" si="9"/>
        <v>0</v>
      </c>
      <c r="F147">
        <f t="shared" si="10"/>
        <v>0</v>
      </c>
    </row>
    <row r="148" spans="1:6" x14ac:dyDescent="0.25">
      <c r="A148">
        <f t="shared" si="11"/>
        <v>4380</v>
      </c>
      <c r="D148">
        <f t="shared" si="8"/>
        <v>0</v>
      </c>
      <c r="E148">
        <f t="shared" si="9"/>
        <v>0</v>
      </c>
      <c r="F148">
        <f t="shared" si="10"/>
        <v>0</v>
      </c>
    </row>
    <row r="149" spans="1:6" x14ac:dyDescent="0.25">
      <c r="A149">
        <f t="shared" si="11"/>
        <v>4410</v>
      </c>
      <c r="D149">
        <f t="shared" si="8"/>
        <v>0</v>
      </c>
      <c r="E149">
        <f t="shared" si="9"/>
        <v>0</v>
      </c>
      <c r="F149">
        <f t="shared" si="10"/>
        <v>0</v>
      </c>
    </row>
    <row r="150" spans="1:6" x14ac:dyDescent="0.25">
      <c r="A150">
        <f t="shared" si="11"/>
        <v>4440</v>
      </c>
      <c r="D150">
        <f t="shared" si="8"/>
        <v>0</v>
      </c>
      <c r="E150">
        <f t="shared" si="9"/>
        <v>0</v>
      </c>
      <c r="F150">
        <f t="shared" si="10"/>
        <v>0</v>
      </c>
    </row>
    <row r="151" spans="1:6" x14ac:dyDescent="0.25">
      <c r="A151">
        <f t="shared" si="11"/>
        <v>4470</v>
      </c>
      <c r="D151">
        <f t="shared" si="8"/>
        <v>0</v>
      </c>
      <c r="E151">
        <f t="shared" si="9"/>
        <v>0</v>
      </c>
      <c r="F151">
        <f t="shared" si="10"/>
        <v>0</v>
      </c>
    </row>
    <row r="152" spans="1:6" x14ac:dyDescent="0.25">
      <c r="A152">
        <f t="shared" si="11"/>
        <v>4500</v>
      </c>
      <c r="D152">
        <f t="shared" si="8"/>
        <v>0</v>
      </c>
      <c r="E152">
        <f t="shared" si="9"/>
        <v>0</v>
      </c>
      <c r="F152">
        <f t="shared" si="10"/>
        <v>0</v>
      </c>
    </row>
    <row r="153" spans="1:6" x14ac:dyDescent="0.25">
      <c r="A153">
        <f t="shared" si="11"/>
        <v>4530</v>
      </c>
      <c r="D153">
        <f t="shared" si="8"/>
        <v>0</v>
      </c>
      <c r="E153">
        <f t="shared" si="9"/>
        <v>0</v>
      </c>
      <c r="F153">
        <f t="shared" si="10"/>
        <v>0</v>
      </c>
    </row>
    <row r="154" spans="1:6" x14ac:dyDescent="0.25">
      <c r="A154">
        <f t="shared" si="11"/>
        <v>4560</v>
      </c>
      <c r="D154">
        <f t="shared" si="8"/>
        <v>0</v>
      </c>
      <c r="E154">
        <f t="shared" si="9"/>
        <v>0</v>
      </c>
      <c r="F154">
        <f t="shared" si="10"/>
        <v>0</v>
      </c>
    </row>
    <row r="155" spans="1:6" x14ac:dyDescent="0.25">
      <c r="A155">
        <f>A154+30</f>
        <v>4590</v>
      </c>
      <c r="D155">
        <f t="shared" si="8"/>
        <v>0</v>
      </c>
      <c r="E155">
        <f t="shared" si="9"/>
        <v>0</v>
      </c>
      <c r="F155">
        <f t="shared" si="10"/>
        <v>0</v>
      </c>
    </row>
    <row r="156" spans="1:6" x14ac:dyDescent="0.25">
      <c r="A156">
        <f t="shared" ref="A156:A168" si="12">A155+30</f>
        <v>4620</v>
      </c>
      <c r="D156">
        <f t="shared" si="8"/>
        <v>0</v>
      </c>
      <c r="E156">
        <f t="shared" si="9"/>
        <v>0</v>
      </c>
      <c r="F156">
        <f t="shared" si="10"/>
        <v>0</v>
      </c>
    </row>
    <row r="157" spans="1:6" x14ac:dyDescent="0.25">
      <c r="A157">
        <f t="shared" si="12"/>
        <v>4650</v>
      </c>
      <c r="D157">
        <f t="shared" si="8"/>
        <v>0</v>
      </c>
      <c r="E157">
        <f t="shared" si="9"/>
        <v>0</v>
      </c>
      <c r="F157">
        <f t="shared" si="10"/>
        <v>0</v>
      </c>
    </row>
    <row r="158" spans="1:6" x14ac:dyDescent="0.25">
      <c r="A158">
        <f t="shared" si="12"/>
        <v>4680</v>
      </c>
      <c r="D158">
        <f t="shared" si="8"/>
        <v>0</v>
      </c>
      <c r="E158">
        <f t="shared" si="9"/>
        <v>0</v>
      </c>
      <c r="F158">
        <f t="shared" si="10"/>
        <v>0</v>
      </c>
    </row>
    <row r="159" spans="1:6" x14ac:dyDescent="0.25">
      <c r="A159">
        <f t="shared" si="12"/>
        <v>4710</v>
      </c>
      <c r="D159">
        <f t="shared" si="8"/>
        <v>0</v>
      </c>
      <c r="E159">
        <f t="shared" si="9"/>
        <v>0</v>
      </c>
      <c r="F159">
        <f t="shared" si="10"/>
        <v>0</v>
      </c>
    </row>
    <row r="160" spans="1:6" x14ac:dyDescent="0.25">
      <c r="A160">
        <f t="shared" si="12"/>
        <v>4740</v>
      </c>
      <c r="D160">
        <f t="shared" si="8"/>
        <v>0</v>
      </c>
      <c r="E160">
        <f t="shared" si="9"/>
        <v>0</v>
      </c>
      <c r="F160">
        <f t="shared" si="10"/>
        <v>0</v>
      </c>
    </row>
    <row r="161" spans="1:6" x14ac:dyDescent="0.25">
      <c r="A161">
        <f t="shared" si="12"/>
        <v>4770</v>
      </c>
      <c r="D161">
        <f t="shared" si="8"/>
        <v>0</v>
      </c>
      <c r="E161">
        <f t="shared" si="9"/>
        <v>0</v>
      </c>
      <c r="F161">
        <f t="shared" si="10"/>
        <v>0</v>
      </c>
    </row>
    <row r="162" spans="1:6" x14ac:dyDescent="0.25">
      <c r="A162">
        <f t="shared" si="12"/>
        <v>4800</v>
      </c>
      <c r="D162">
        <f t="shared" si="8"/>
        <v>0</v>
      </c>
      <c r="E162">
        <f t="shared" si="9"/>
        <v>0</v>
      </c>
      <c r="F162">
        <f t="shared" si="10"/>
        <v>0</v>
      </c>
    </row>
    <row r="163" spans="1:6" x14ac:dyDescent="0.25">
      <c r="A163">
        <f t="shared" si="12"/>
        <v>4830</v>
      </c>
      <c r="D163">
        <f t="shared" si="8"/>
        <v>0</v>
      </c>
      <c r="E163">
        <f t="shared" si="9"/>
        <v>0</v>
      </c>
      <c r="F163">
        <f t="shared" si="10"/>
        <v>0</v>
      </c>
    </row>
    <row r="164" spans="1:6" x14ac:dyDescent="0.25">
      <c r="A164">
        <f t="shared" si="12"/>
        <v>4860</v>
      </c>
      <c r="D164">
        <f t="shared" si="8"/>
        <v>0</v>
      </c>
      <c r="E164">
        <f t="shared" si="9"/>
        <v>0</v>
      </c>
      <c r="F164">
        <f t="shared" si="10"/>
        <v>0</v>
      </c>
    </row>
    <row r="165" spans="1:6" x14ac:dyDescent="0.25">
      <c r="A165">
        <f t="shared" si="12"/>
        <v>4890</v>
      </c>
      <c r="D165">
        <f t="shared" si="8"/>
        <v>0</v>
      </c>
      <c r="E165">
        <f t="shared" si="9"/>
        <v>0</v>
      </c>
      <c r="F165">
        <f t="shared" si="10"/>
        <v>0</v>
      </c>
    </row>
    <row r="166" spans="1:6" x14ac:dyDescent="0.25">
      <c r="A166">
        <f t="shared" si="12"/>
        <v>4920</v>
      </c>
      <c r="D166">
        <f t="shared" si="8"/>
        <v>0</v>
      </c>
      <c r="E166">
        <f t="shared" si="9"/>
        <v>0</v>
      </c>
      <c r="F166">
        <f t="shared" si="10"/>
        <v>0</v>
      </c>
    </row>
    <row r="167" spans="1:6" x14ac:dyDescent="0.25">
      <c r="A167">
        <f t="shared" si="12"/>
        <v>4950</v>
      </c>
      <c r="D167">
        <f t="shared" si="8"/>
        <v>0</v>
      </c>
      <c r="E167">
        <f t="shared" si="9"/>
        <v>0</v>
      </c>
      <c r="F167">
        <f t="shared" si="10"/>
        <v>0</v>
      </c>
    </row>
    <row r="168" spans="1:6" x14ac:dyDescent="0.25">
      <c r="A168">
        <f t="shared" si="12"/>
        <v>4980</v>
      </c>
      <c r="D168">
        <f t="shared" si="8"/>
        <v>0</v>
      </c>
      <c r="E168">
        <f t="shared" si="9"/>
        <v>0</v>
      </c>
      <c r="F168">
        <f t="shared" si="10"/>
        <v>0</v>
      </c>
    </row>
    <row r="169" spans="1:6" x14ac:dyDescent="0.25">
      <c r="A169">
        <f t="shared" ref="A169:A174" si="13">A168+30</f>
        <v>5010</v>
      </c>
      <c r="D169">
        <f t="shared" si="8"/>
        <v>0</v>
      </c>
      <c r="E169">
        <f t="shared" si="9"/>
        <v>0</v>
      </c>
      <c r="F169">
        <f t="shared" si="10"/>
        <v>0</v>
      </c>
    </row>
    <row r="170" spans="1:6" x14ac:dyDescent="0.25">
      <c r="A170">
        <f t="shared" si="13"/>
        <v>5040</v>
      </c>
      <c r="D170">
        <f t="shared" si="8"/>
        <v>0</v>
      </c>
      <c r="E170">
        <f t="shared" si="9"/>
        <v>0</v>
      </c>
      <c r="F170">
        <f t="shared" si="10"/>
        <v>0</v>
      </c>
    </row>
    <row r="171" spans="1:6" x14ac:dyDescent="0.25">
      <c r="A171">
        <f t="shared" si="13"/>
        <v>5070</v>
      </c>
      <c r="D171">
        <f t="shared" si="8"/>
        <v>0</v>
      </c>
      <c r="E171">
        <f t="shared" si="9"/>
        <v>0</v>
      </c>
      <c r="F171">
        <f t="shared" si="10"/>
        <v>0</v>
      </c>
    </row>
    <row r="172" spans="1:6" x14ac:dyDescent="0.25">
      <c r="A172">
        <f t="shared" si="13"/>
        <v>5100</v>
      </c>
      <c r="D172">
        <f t="shared" si="8"/>
        <v>0</v>
      </c>
      <c r="E172">
        <f t="shared" si="9"/>
        <v>0</v>
      </c>
      <c r="F172">
        <f t="shared" si="10"/>
        <v>0</v>
      </c>
    </row>
    <row r="173" spans="1:6" x14ac:dyDescent="0.25">
      <c r="A173">
        <f t="shared" si="13"/>
        <v>5130</v>
      </c>
      <c r="D173">
        <f t="shared" si="8"/>
        <v>0</v>
      </c>
      <c r="E173">
        <f t="shared" si="9"/>
        <v>0</v>
      </c>
      <c r="F173">
        <f t="shared" si="10"/>
        <v>0</v>
      </c>
    </row>
    <row r="174" spans="1:6" x14ac:dyDescent="0.25">
      <c r="A174">
        <f t="shared" si="13"/>
        <v>5160</v>
      </c>
      <c r="D174">
        <f t="shared" si="8"/>
        <v>0</v>
      </c>
      <c r="E174">
        <f t="shared" si="9"/>
        <v>0</v>
      </c>
      <c r="F174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unitus</vt:lpstr>
      <vt:lpstr>example of s</vt:lpstr>
      <vt:lpstr>partitioning dd</vt:lpstr>
      <vt:lpstr>partitioning dd (2)</vt:lpstr>
      <vt:lpstr>new partitioning</vt:lpstr>
      <vt:lpstr>new partitioning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2015-07-06T15:01:04Z</dcterms:modified>
</cp:coreProperties>
</file>