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mitchell/Documents/"/>
    </mc:Choice>
  </mc:AlternateContent>
  <xr:revisionPtr revIDLastSave="0" documentId="13_ncr:1_{94970550-3755-3E42-A304-C5A478FAB8B1}" xr6:coauthVersionLast="47" xr6:coauthVersionMax="47" xr10:uidLastSave="{00000000-0000-0000-0000-000000000000}"/>
  <bookViews>
    <workbookView xWindow="300" yWindow="500" windowWidth="28500" windowHeight="15420" tabRatio="820" xr2:uid="{72F31863-14A6-4BB1-BE5C-F03A02813C88}"/>
  </bookViews>
  <sheets>
    <sheet name="NTFS" sheetId="5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52" l="1"/>
  <c r="B20" i="52"/>
  <c r="B21" i="52"/>
  <c r="B22" i="52"/>
  <c r="B18" i="52"/>
  <c r="B14" i="52"/>
  <c r="B16" i="52"/>
  <c r="C17" i="52" l="1"/>
  <c r="B17" i="52"/>
  <c r="B15" i="52"/>
  <c r="C15" i="52" s="1"/>
  <c r="C18" i="52" l="1"/>
  <c r="C19" i="52" s="1"/>
  <c r="C20" i="52" s="1"/>
  <c r="C21" i="52" s="1"/>
  <c r="C22" i="52" s="1"/>
</calcChain>
</file>

<file path=xl/sharedStrings.xml><?xml version="1.0" encoding="utf-8"?>
<sst xmlns="http://schemas.openxmlformats.org/spreadsheetml/2006/main" count="84" uniqueCount="70">
  <si>
    <t>Description</t>
  </si>
  <si>
    <t>Filename</t>
  </si>
  <si>
    <t># Sectors</t>
  </si>
  <si>
    <t>Ext</t>
  </si>
  <si>
    <t>Start</t>
  </si>
  <si>
    <t>Allocated (Sectors)</t>
  </si>
  <si>
    <t>Value</t>
  </si>
  <si>
    <t>Structure</t>
  </si>
  <si>
    <t>Size</t>
  </si>
  <si>
    <t>Start Location</t>
  </si>
  <si>
    <t>Recovery Command</t>
  </si>
  <si>
    <t>Confirmation Command</t>
  </si>
  <si>
    <t>Sectors Before Partition</t>
  </si>
  <si>
    <t>Bytes/Sec</t>
  </si>
  <si>
    <t>Sec/Cluster</t>
  </si>
  <si>
    <t>Reserved Sectors</t>
  </si>
  <si>
    <t>MBR</t>
  </si>
  <si>
    <t>0xB</t>
  </si>
  <si>
    <t>0xC</t>
  </si>
  <si>
    <t>0xD</t>
  </si>
  <si>
    <t>0x1C</t>
  </si>
  <si>
    <t>$MFT Cluster Start</t>
  </si>
  <si>
    <t>$MFTMirr Cluster Start</t>
  </si>
  <si>
    <t>0x38</t>
  </si>
  <si>
    <t>0x30</t>
  </si>
  <si>
    <t>Sectors to Partition</t>
  </si>
  <si>
    <t>$MFTMirr Start</t>
  </si>
  <si>
    <t># System $MFT Records</t>
  </si>
  <si>
    <t>MFT</t>
  </si>
  <si>
    <t>$MFT Record Size</t>
  </si>
  <si>
    <t>$MFT System Records</t>
  </si>
  <si>
    <t>File #1 $MFT Record</t>
  </si>
  <si>
    <t>File #2 $MFT Record</t>
  </si>
  <si>
    <t>File #3 $MFT Record</t>
  </si>
  <si>
    <t>File #4 $MFT Record</t>
  </si>
  <si>
    <t>File #5 $MFT Record</t>
  </si>
  <si>
    <t>General NTFS Values</t>
  </si>
  <si>
    <t>NTFS Data Stucture Locations</t>
  </si>
  <si>
    <t>NTFS $MFT Record Information</t>
  </si>
  <si>
    <t>Attributes</t>
  </si>
  <si>
    <t>1st Sector</t>
  </si>
  <si>
    <t>1st Sector + Disk Offset</t>
  </si>
  <si>
    <t>In Use (Header)</t>
  </si>
  <si>
    <t>Allocated Size (x30)</t>
  </si>
  <si>
    <t># Clusters (x80)</t>
  </si>
  <si>
    <t>First VCN (x80)</t>
  </si>
  <si>
    <t>Last VCN (x80)</t>
  </si>
  <si>
    <t>Real Size (x80)</t>
  </si>
  <si>
    <t>1st Cluster (x80 - 2)</t>
  </si>
  <si>
    <t>dd if=filename of=filename bs=? skip=? count=? iflag=skip_bytes,count_bytes</t>
  </si>
  <si>
    <t>Jets</t>
  </si>
  <si>
    <t>Mystery</t>
  </si>
  <si>
    <t>Bear</t>
  </si>
  <si>
    <t>jpg</t>
  </si>
  <si>
    <t>GIF</t>
  </si>
  <si>
    <t>avi</t>
  </si>
  <si>
    <t>$STANDARD_INFORMATION (x10) $FILE_NAME (0x30) $SECURITY_DESCRIPTOR (0x50)   $DATA (0x80)</t>
  </si>
  <si>
    <t>Yes</t>
  </si>
  <si>
    <t>Non-Resident (0x80)</t>
  </si>
  <si>
    <t>dd if=ntfs.dd of=Jets.jpg bs=512 skip=106496 count=320</t>
  </si>
  <si>
    <t>dd if=ntfs.dd of=Mystery.GIF bs=512 skip=139264 count=80</t>
  </si>
  <si>
    <t xml:space="preserve">hexdump ntfs.dd -C -s $(( 106496*512 )) -n $(( 1*512 )) </t>
  </si>
  <si>
    <t xml:space="preserve">hexdump ntfs.dd -C -s $(( 139264*512 )) -n $(( 1*512 )) </t>
  </si>
  <si>
    <t xml:space="preserve">hexdump ntfs.dd -C -s $(( 172032*512 )) -n $(( 1*512 )) </t>
  </si>
  <si>
    <t xml:space="preserve">21504 / 3305 </t>
  </si>
  <si>
    <t xml:space="preserve">172032 / 26440 </t>
  </si>
  <si>
    <t>172032 / 26441</t>
  </si>
  <si>
    <t xml:space="preserve">4095 / 2982 </t>
  </si>
  <si>
    <t xml:space="preserve">32760 / 23856 </t>
  </si>
  <si>
    <t>dd if=ntfs.dd of=Bear.avi bs=512 skip=172032 count=32760 / dd if=ntfs.dd of=Bear.avi bs=512 seek =32760 skip=26441 count=23856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</si>
</sst>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FF96-BFBC-4192-BE63-303B269606AC}">
  <dimension ref="A1:O39"/>
  <sheetViews>
    <sheetView tabSelected="1" topLeftCell="C21" zoomScale="90" zoomScaleNormal="90" workbookViewId="0">
      <selection activeCell="F17" sqref="F17"/>
    </sheetView>
  </sheetViews>
  <sheetFormatPr baseColWidth="10" defaultColWidth="18" defaultRowHeight="20" x14ac:dyDescent="0.2"/>
  <cols>
    <col min="1" max="1" width="36" style="1" bestFit="1" customWidth="1"/>
    <col min="2" max="2" width="27.5" style="1" bestFit="1" customWidth="1"/>
    <col min="3" max="3" width="52" style="1" bestFit="1" customWidth="1"/>
    <col min="4" max="4" width="23" style="1" bestFit="1" customWidth="1"/>
    <col min="5" max="5" width="29.83203125" style="1" bestFit="1" customWidth="1"/>
    <col min="6" max="6" width="28.83203125" style="1" bestFit="1" customWidth="1"/>
    <col min="7" max="7" width="22.1640625" style="1" bestFit="1" customWidth="1"/>
    <col min="8" max="8" width="28.5" style="1" customWidth="1"/>
    <col min="9" max="9" width="15.5" style="1" bestFit="1" customWidth="1"/>
    <col min="10" max="10" width="34.5" style="1" bestFit="1" customWidth="1"/>
    <col min="11" max="11" width="23" style="1" bestFit="1" customWidth="1"/>
    <col min="12" max="12" width="14.5" style="1" bestFit="1" customWidth="1"/>
    <col min="13" max="13" width="22.5" style="1" bestFit="1" customWidth="1"/>
    <col min="14" max="14" width="22.1640625" style="1" bestFit="1" customWidth="1"/>
    <col min="15" max="16384" width="18" style="1"/>
  </cols>
  <sheetData>
    <row r="1" spans="1:9" x14ac:dyDescent="0.2">
      <c r="A1" s="21" t="s">
        <v>36</v>
      </c>
      <c r="B1" s="21"/>
      <c r="C1" s="21"/>
      <c r="D1" s="21"/>
      <c r="E1" s="21"/>
      <c r="F1" s="18"/>
    </row>
    <row r="2" spans="1:9" x14ac:dyDescent="0.2">
      <c r="A2" s="2" t="s">
        <v>0</v>
      </c>
      <c r="B2" s="2" t="s">
        <v>6</v>
      </c>
      <c r="C2" s="2" t="s">
        <v>7</v>
      </c>
      <c r="D2" s="2" t="s">
        <v>9</v>
      </c>
      <c r="E2" s="2" t="s">
        <v>8</v>
      </c>
    </row>
    <row r="3" spans="1:9" x14ac:dyDescent="0.2">
      <c r="A3" s="3" t="s">
        <v>13</v>
      </c>
      <c r="B3" s="3">
        <v>512</v>
      </c>
      <c r="C3" s="3" t="s">
        <v>16</v>
      </c>
      <c r="D3" s="3" t="s">
        <v>17</v>
      </c>
      <c r="E3" s="3">
        <v>2</v>
      </c>
    </row>
    <row r="4" spans="1:9" x14ac:dyDescent="0.2">
      <c r="A4" s="3" t="s">
        <v>14</v>
      </c>
      <c r="B4" s="3">
        <v>8</v>
      </c>
      <c r="C4" s="3" t="s">
        <v>16</v>
      </c>
      <c r="D4" s="3" t="s">
        <v>18</v>
      </c>
      <c r="E4" s="3">
        <v>1</v>
      </c>
    </row>
    <row r="5" spans="1:9" x14ac:dyDescent="0.2">
      <c r="A5" s="3" t="s">
        <v>15</v>
      </c>
      <c r="B5" s="3">
        <v>0</v>
      </c>
      <c r="C5" s="3" t="s">
        <v>16</v>
      </c>
      <c r="D5" s="3" t="s">
        <v>19</v>
      </c>
      <c r="E5" s="3">
        <v>2</v>
      </c>
    </row>
    <row r="6" spans="1:9" x14ac:dyDescent="0.2">
      <c r="A6" s="4" t="s">
        <v>12</v>
      </c>
      <c r="B6" s="4">
        <v>0</v>
      </c>
      <c r="C6" s="3" t="s">
        <v>16</v>
      </c>
      <c r="D6" s="3" t="s">
        <v>20</v>
      </c>
      <c r="E6" s="3">
        <v>4</v>
      </c>
    </row>
    <row r="7" spans="1:9" x14ac:dyDescent="0.2">
      <c r="A7" s="3" t="s">
        <v>21</v>
      </c>
      <c r="B7" s="3">
        <v>4</v>
      </c>
      <c r="C7" s="3" t="s">
        <v>16</v>
      </c>
      <c r="D7" s="4" t="s">
        <v>24</v>
      </c>
      <c r="E7" s="4">
        <v>8</v>
      </c>
    </row>
    <row r="8" spans="1:9" x14ac:dyDescent="0.2">
      <c r="A8" s="3" t="s">
        <v>22</v>
      </c>
      <c r="B8" s="3">
        <v>12799</v>
      </c>
      <c r="C8" s="3" t="s">
        <v>16</v>
      </c>
      <c r="D8" s="4" t="s">
        <v>23</v>
      </c>
      <c r="E8" s="4">
        <v>8</v>
      </c>
    </row>
    <row r="9" spans="1:9" x14ac:dyDescent="0.2">
      <c r="A9" s="3" t="s">
        <v>27</v>
      </c>
      <c r="B9" s="3">
        <v>64</v>
      </c>
      <c r="C9" s="3" t="s">
        <v>28</v>
      </c>
      <c r="D9" s="5"/>
      <c r="E9" s="5"/>
    </row>
    <row r="10" spans="1:9" x14ac:dyDescent="0.2">
      <c r="A10" s="3" t="s">
        <v>29</v>
      </c>
      <c r="B10" s="3">
        <v>1024</v>
      </c>
      <c r="C10" s="3" t="s">
        <v>28</v>
      </c>
      <c r="D10" s="5"/>
      <c r="E10" s="5"/>
    </row>
    <row r="12" spans="1:9" x14ac:dyDescent="0.2">
      <c r="A12" s="21" t="s">
        <v>37</v>
      </c>
      <c r="B12" s="21"/>
      <c r="C12" s="21"/>
      <c r="D12" s="6"/>
      <c r="E12" s="6"/>
      <c r="F12" s="6"/>
    </row>
    <row r="13" spans="1:9" x14ac:dyDescent="0.2">
      <c r="A13" s="7"/>
      <c r="B13" s="7" t="s">
        <v>5</v>
      </c>
      <c r="C13" s="7" t="s">
        <v>4</v>
      </c>
      <c r="D13" s="6"/>
      <c r="I13" s="8"/>
    </row>
    <row r="14" spans="1:9" x14ac:dyDescent="0.2">
      <c r="A14" s="3" t="s">
        <v>25</v>
      </c>
      <c r="B14" s="9">
        <f>B6</f>
        <v>0</v>
      </c>
      <c r="C14" s="3">
        <v>0</v>
      </c>
      <c r="D14" s="8"/>
    </row>
    <row r="15" spans="1:9" x14ac:dyDescent="0.2">
      <c r="A15" s="3" t="s">
        <v>26</v>
      </c>
      <c r="B15" s="9">
        <f>B8*B4</f>
        <v>102392</v>
      </c>
      <c r="C15" s="9">
        <f>B14+B15</f>
        <v>102392</v>
      </c>
      <c r="D15" s="17"/>
    </row>
    <row r="16" spans="1:9" x14ac:dyDescent="0.2">
      <c r="A16" s="3" t="s">
        <v>21</v>
      </c>
      <c r="B16" s="9">
        <f>B7*B4</f>
        <v>32</v>
      </c>
      <c r="C16" s="14"/>
      <c r="D16" s="17"/>
    </row>
    <row r="17" spans="1:15" x14ac:dyDescent="0.2">
      <c r="A17" s="3" t="s">
        <v>30</v>
      </c>
      <c r="B17" s="10">
        <f>B10*B9/B3</f>
        <v>128</v>
      </c>
      <c r="C17" s="9">
        <f>B16+B14</f>
        <v>32</v>
      </c>
      <c r="D17" s="17"/>
    </row>
    <row r="18" spans="1:15" x14ac:dyDescent="0.2">
      <c r="A18" s="3" t="s">
        <v>31</v>
      </c>
      <c r="B18" s="11">
        <f>$B$10/$B$3</f>
        <v>2</v>
      </c>
      <c r="C18" s="9">
        <f>B17+C17</f>
        <v>160</v>
      </c>
      <c r="D18" s="17"/>
    </row>
    <row r="19" spans="1:15" x14ac:dyDescent="0.2">
      <c r="A19" s="3" t="s">
        <v>32</v>
      </c>
      <c r="B19" s="11">
        <f t="shared" ref="B19:B22" si="0">$B$10/$B$3</f>
        <v>2</v>
      </c>
      <c r="C19" s="9">
        <f t="shared" ref="C19:C22" si="1">B18+C18</f>
        <v>162</v>
      </c>
      <c r="D19" s="17"/>
    </row>
    <row r="20" spans="1:15" x14ac:dyDescent="0.2">
      <c r="A20" s="3" t="s">
        <v>33</v>
      </c>
      <c r="B20" s="11">
        <f t="shared" si="0"/>
        <v>2</v>
      </c>
      <c r="C20" s="9">
        <f t="shared" si="1"/>
        <v>164</v>
      </c>
      <c r="D20" s="17"/>
    </row>
    <row r="21" spans="1:15" x14ac:dyDescent="0.2">
      <c r="A21" s="3" t="s">
        <v>34</v>
      </c>
      <c r="B21" s="11">
        <f t="shared" si="0"/>
        <v>2</v>
      </c>
      <c r="C21" s="9">
        <f t="shared" si="1"/>
        <v>166</v>
      </c>
      <c r="D21" s="17"/>
    </row>
    <row r="22" spans="1:15" x14ac:dyDescent="0.2">
      <c r="A22" s="3" t="s">
        <v>35</v>
      </c>
      <c r="B22" s="11">
        <f t="shared" si="0"/>
        <v>2</v>
      </c>
      <c r="C22" s="9">
        <f t="shared" si="1"/>
        <v>168</v>
      </c>
      <c r="D22" s="17"/>
    </row>
    <row r="24" spans="1:15" x14ac:dyDescent="0.2">
      <c r="A24" s="21" t="s">
        <v>38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16"/>
    </row>
    <row r="25" spans="1:15" x14ac:dyDescent="0.2">
      <c r="A25" s="7" t="s">
        <v>1</v>
      </c>
      <c r="B25" s="7" t="s">
        <v>3</v>
      </c>
      <c r="C25" s="7" t="s">
        <v>39</v>
      </c>
      <c r="D25" s="7" t="s">
        <v>42</v>
      </c>
      <c r="E25" s="7" t="s">
        <v>58</v>
      </c>
      <c r="F25" s="7" t="s">
        <v>43</v>
      </c>
      <c r="G25" s="7" t="s">
        <v>47</v>
      </c>
      <c r="H25" s="7" t="s">
        <v>48</v>
      </c>
      <c r="I25" s="7" t="s">
        <v>40</v>
      </c>
      <c r="J25" s="7" t="s">
        <v>41</v>
      </c>
      <c r="K25" s="7" t="s">
        <v>44</v>
      </c>
      <c r="L25" s="7" t="s">
        <v>2</v>
      </c>
      <c r="M25" s="7" t="s">
        <v>45</v>
      </c>
      <c r="N25" s="7" t="s">
        <v>46</v>
      </c>
      <c r="O25" s="8"/>
    </row>
    <row r="26" spans="1:15" ht="84" x14ac:dyDescent="0.2">
      <c r="A26" s="12" t="s">
        <v>50</v>
      </c>
      <c r="B26" s="12" t="s">
        <v>53</v>
      </c>
      <c r="C26" s="13" t="s">
        <v>56</v>
      </c>
      <c r="D26" s="13" t="s">
        <v>57</v>
      </c>
      <c r="E26" s="12" t="s">
        <v>57</v>
      </c>
      <c r="F26" s="11">
        <v>163840</v>
      </c>
      <c r="G26" s="10">
        <v>162525</v>
      </c>
      <c r="H26" s="10">
        <v>13312</v>
      </c>
      <c r="I26" s="10">
        <v>106496</v>
      </c>
      <c r="J26" s="10">
        <v>106496</v>
      </c>
      <c r="K26" s="3">
        <v>40</v>
      </c>
      <c r="L26" s="3">
        <v>320</v>
      </c>
      <c r="M26" s="1">
        <v>0</v>
      </c>
      <c r="N26" s="3">
        <v>39</v>
      </c>
      <c r="O26" s="8"/>
    </row>
    <row r="27" spans="1:15" ht="84" x14ac:dyDescent="0.2">
      <c r="A27" s="12" t="s">
        <v>51</v>
      </c>
      <c r="B27" s="12" t="s">
        <v>54</v>
      </c>
      <c r="C27" s="13" t="s">
        <v>56</v>
      </c>
      <c r="D27" s="13" t="s">
        <v>57</v>
      </c>
      <c r="E27" s="12" t="s">
        <v>57</v>
      </c>
      <c r="F27" s="10">
        <v>40960</v>
      </c>
      <c r="G27" s="11">
        <v>37827</v>
      </c>
      <c r="H27" s="10">
        <v>17408</v>
      </c>
      <c r="I27" s="10">
        <v>139264</v>
      </c>
      <c r="J27" s="10">
        <v>139264</v>
      </c>
      <c r="K27" s="10">
        <v>10</v>
      </c>
      <c r="L27" s="3">
        <v>80</v>
      </c>
      <c r="M27" s="3">
        <v>0</v>
      </c>
      <c r="N27" s="3">
        <v>9</v>
      </c>
      <c r="O27" s="8"/>
    </row>
    <row r="28" spans="1:15" ht="84" x14ac:dyDescent="0.2">
      <c r="A28" s="12" t="s">
        <v>52</v>
      </c>
      <c r="B28" s="12" t="s">
        <v>55</v>
      </c>
      <c r="C28" s="13" t="s">
        <v>56</v>
      </c>
      <c r="D28" s="13" t="s">
        <v>57</v>
      </c>
      <c r="E28" s="12" t="s">
        <v>57</v>
      </c>
      <c r="F28" s="10">
        <v>28987392</v>
      </c>
      <c r="G28" s="11">
        <v>28985992</v>
      </c>
      <c r="H28" s="10" t="s">
        <v>64</v>
      </c>
      <c r="I28" s="19" t="s">
        <v>65</v>
      </c>
      <c r="J28" s="19" t="s">
        <v>66</v>
      </c>
      <c r="K28" s="10" t="s">
        <v>67</v>
      </c>
      <c r="L28" s="20" t="s">
        <v>68</v>
      </c>
      <c r="M28" s="3">
        <v>0</v>
      </c>
      <c r="N28" s="3">
        <v>7076</v>
      </c>
      <c r="O28" s="8"/>
    </row>
    <row r="30" spans="1:15" x14ac:dyDescent="0.2">
      <c r="A30" s="21" t="s">
        <v>11</v>
      </c>
      <c r="B30" s="21"/>
      <c r="C30" s="21"/>
      <c r="D30" s="21"/>
      <c r="E30" s="21"/>
      <c r="F30" s="21"/>
      <c r="G30" s="8"/>
      <c r="H30" s="8"/>
    </row>
    <row r="31" spans="1:15" x14ac:dyDescent="0.2">
      <c r="A31" s="22" t="s">
        <v>61</v>
      </c>
      <c r="B31" s="22"/>
      <c r="C31" s="22"/>
      <c r="D31" s="22"/>
      <c r="E31" s="22"/>
      <c r="F31" s="22"/>
      <c r="G31" s="15"/>
      <c r="H31" s="15"/>
    </row>
    <row r="32" spans="1:15" x14ac:dyDescent="0.2">
      <c r="A32" s="22" t="s">
        <v>62</v>
      </c>
      <c r="B32" s="22"/>
      <c r="C32" s="22"/>
      <c r="D32" s="22"/>
      <c r="E32" s="22"/>
      <c r="F32" s="22"/>
      <c r="G32" s="15"/>
      <c r="H32" s="15"/>
    </row>
    <row r="33" spans="1:8" x14ac:dyDescent="0.2">
      <c r="A33" s="22" t="s">
        <v>63</v>
      </c>
      <c r="B33" s="22"/>
      <c r="C33" s="22"/>
      <c r="D33" s="22"/>
      <c r="E33" s="22"/>
      <c r="F33" s="22"/>
      <c r="G33" s="15"/>
      <c r="H33" s="15"/>
    </row>
    <row r="35" spans="1:8" x14ac:dyDescent="0.2">
      <c r="A35" s="21" t="s">
        <v>10</v>
      </c>
      <c r="B35" s="21"/>
      <c r="C35" s="21"/>
      <c r="D35" s="21"/>
      <c r="E35" s="21"/>
      <c r="F35" s="21"/>
    </row>
    <row r="36" spans="1:8" x14ac:dyDescent="0.2">
      <c r="A36" s="22" t="s">
        <v>59</v>
      </c>
      <c r="B36" s="22"/>
      <c r="C36" s="22"/>
      <c r="D36" s="22"/>
      <c r="E36" s="22"/>
      <c r="F36" s="22"/>
    </row>
    <row r="37" spans="1:8" x14ac:dyDescent="0.2">
      <c r="A37" s="22" t="s">
        <v>60</v>
      </c>
      <c r="B37" s="22"/>
      <c r="C37" s="22"/>
      <c r="D37" s="22"/>
      <c r="E37" s="22"/>
      <c r="F37" s="22"/>
    </row>
    <row r="38" spans="1:8" x14ac:dyDescent="0.2">
      <c r="A38" s="22" t="s">
        <v>69</v>
      </c>
      <c r="B38" s="22"/>
      <c r="C38" s="22"/>
      <c r="D38" s="22"/>
      <c r="E38" s="22"/>
      <c r="F38" s="22"/>
    </row>
    <row r="39" spans="1:8" x14ac:dyDescent="0.2">
      <c r="A39" s="22" t="s">
        <v>49</v>
      </c>
      <c r="B39" s="22"/>
      <c r="C39" s="22"/>
      <c r="D39" s="22"/>
      <c r="E39" s="22"/>
      <c r="F39" s="22"/>
    </row>
  </sheetData>
  <mergeCells count="12">
    <mergeCell ref="A39:F39"/>
    <mergeCell ref="A24:N24"/>
    <mergeCell ref="A37:F37"/>
    <mergeCell ref="A38:F38"/>
    <mergeCell ref="A12:C12"/>
    <mergeCell ref="A1:E1"/>
    <mergeCell ref="A30:F30"/>
    <mergeCell ref="A31:F31"/>
    <mergeCell ref="A36:F36"/>
    <mergeCell ref="A35:F35"/>
    <mergeCell ref="A32:F32"/>
    <mergeCell ref="A33:F3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Microsoft Office User</cp:lastModifiedBy>
  <dcterms:created xsi:type="dcterms:W3CDTF">2019-01-02T21:25:56Z</dcterms:created>
  <dcterms:modified xsi:type="dcterms:W3CDTF">2022-09-29T15:37:30Z</dcterms:modified>
</cp:coreProperties>
</file>