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yem Acer\Desktop\"/>
    </mc:Choice>
  </mc:AlternateContent>
  <xr:revisionPtr revIDLastSave="0" documentId="8_{96F06C55-48F4-4438-888D-08D281131B07}" xr6:coauthVersionLast="34" xr6:coauthVersionMax="34" xr10:uidLastSave="{00000000-0000-0000-0000-000000000000}"/>
  <bookViews>
    <workbookView xWindow="0" yWindow="0" windowWidth="21570" windowHeight="7980" activeTab="4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6" sheetId="6" r:id="rId5"/>
    <sheet name="Sheet7" sheetId="7" r:id="rId6"/>
  </sheets>
  <calcPr calcId="179021"/>
  <pivotCaches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01" i="1" l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9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<sst xmlns="http://schemas.openxmlformats.org/spreadsheetml/2006/main" count="33112" uniqueCount="8454">
  <si>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</si>
  <si>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</si>
  <si>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</si>
  <si>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</si>
  <si>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</si>
  <si>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</si>
  <si>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</si>
  <si>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</si>
  <si>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</si>
  <si>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</si>
  <si>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</si>
  <si>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</si>
  <si>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</si>
  <si>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</si>
  <si>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</si>
  <si>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</si>
  <si>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</si>
  <si>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</si>
  <si>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</si>
  <si>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</si>
  <si>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</si>
  <si>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</si>
  <si>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</si>
  <si>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</si>
  <si>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</si>
  <si>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</si>
  <si>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</si>
  <si>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</si>
  <si>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</si>
  <si>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</si>
  <si>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</si>
  <si>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</si>
  <si>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</si>
  <si>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</si>
  <si>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</si>
  <si>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</si>
  <si>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</si>
  <si>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</si>
  <si>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</si>
  <si>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</si>
  <si>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</si>
  <si>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</si>
  <si>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</si>
  <si>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</si>
  <si>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</si>
  <si>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</si>
  <si>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</si>
  <si>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</si>
  <si>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</si>
  <si>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</si>
  <si>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</si>
  <si>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</si>
  <si>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</si>
  <si>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</si>
  <si>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</si>
  <si>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</si>
  <si>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</si>
  <si>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</si>
  <si>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</si>
  <si>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</si>
  <si>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</si>
  <si>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</si>
  <si>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</si>
  <si>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</si>
  <si>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</si>
  <si>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</si>
  <si>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</si>
  <si>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</si>
  <si>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</si>
  <si>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</si>
  <si>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</si>
  <si>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</si>
  <si>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</si>
  <si>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</si>
  <si>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</si>
  <si>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</si>
  <si>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</si>
  <si>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</si>
  <si>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</si>
  <si>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</si>
  <si>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</si>
  <si>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</si>
  <si>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</si>
  <si>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</si>
  <si>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</si>
  <si>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</si>
  <si>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</si>
  <si>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</si>
  <si>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</si>
  <si>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</si>
  <si>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</si>
  <si>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</si>
  <si>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</si>
  <si>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</si>
  <si>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</si>
  <si>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</si>
  <si>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</si>
  <si>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</si>
  <si>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</si>
  <si>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</si>
  <si>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</si>
  <si>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</si>
  <si>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</si>
  <si>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</si>
  <si>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</si>
  <si>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</si>
  <si>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</si>
  <si>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</si>
  <si>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</si>
  <si>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</si>
  <si>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</si>
  <si>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</si>
  <si>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</si>
  <si>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</si>
  <si>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</si>
  <si>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</si>
  <si>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</si>
  <si>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</si>
  <si>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</si>
  <si>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</si>
  <si>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</si>
  <si>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</si>
  <si>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</si>
  <si>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</si>
  <si>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</si>
  <si>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</si>
  <si>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</si>
  <si>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</si>
  <si>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</si>
  <si>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</si>
  <si>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</si>
  <si>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</si>
  <si>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</si>
  <si>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</si>
  <si>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</si>
  <si>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</si>
  <si>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</si>
  <si>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</si>
  <si>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</si>
  <si>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</si>
  <si>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</si>
  <si>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</si>
  <si>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</si>
  <si>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</si>
  <si>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</si>
  <si>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</si>
  <si>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</si>
  <si>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</si>
  <si>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</si>
  <si>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</si>
  <si>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</si>
  <si>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</si>
  <si>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</si>
  <si>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</si>
  <si>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</si>
  <si>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</si>
  <si>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</si>
  <si>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</si>
  <si>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</si>
  <si>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</si>
  <si>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</si>
  <si>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</si>
  <si>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</si>
  <si>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</si>
  <si>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</si>
  <si>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</si>
  <si>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</si>
  <si>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</si>
  <si>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</si>
  <si>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</si>
  <si>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</si>
  <si>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</si>
  <si>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</si>
  <si>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</si>
  <si>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</si>
  <si>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</si>
  <si>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</si>
  <si>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</si>
  <si>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</si>
  <si>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</si>
  <si>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</si>
  <si>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</si>
  <si>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</si>
  <si>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</si>
  <si>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</si>
  <si>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</si>
  <si>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</si>
  <si>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</si>
  <si>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</si>
  <si>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</si>
  <si>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</si>
  <si>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</si>
  <si>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</si>
  <si>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</si>
  <si>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</si>
  <si>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</si>
  <si>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</si>
  <si>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</si>
  <si>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</si>
  <si>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</si>
  <si>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</si>
  <si>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</si>
  <si>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</si>
  <si>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</si>
  <si>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</si>
  <si>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</si>
  <si>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</si>
  <si>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</si>
  <si>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</si>
  <si>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</si>
  <si>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</si>
  <si>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</si>
  <si>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</si>
  <si>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</si>
  <si>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</si>
  <si>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</si>
  <si>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</si>
  <si>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</si>
  <si>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</si>
  <si>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</si>
  <si>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</si>
  <si>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</si>
  <si>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</si>
  <si>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</si>
  <si>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</si>
  <si>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</si>
  <si>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</si>
  <si>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</si>
  <si>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</si>
  <si>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</si>
  <si>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</si>
  <si>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</si>
  <si>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</si>
  <si>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</si>
  <si>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</si>
  <si>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</si>
  <si>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</si>
  <si>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</si>
  <si>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</si>
  <si>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</si>
  <si>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</si>
  <si>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</si>
  <si>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</si>
  <si>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</si>
  <si>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</si>
  <si>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</si>
  <si>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</si>
  <si>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</si>
  <si>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</si>
  <si>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</si>
  <si>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</si>
  <si>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</si>
  <si>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</si>
  <si>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</si>
  <si>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</si>
  <si>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</si>
  <si>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</si>
  <si>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</si>
  <si>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</si>
  <si>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</si>
  <si>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</si>
  <si>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</si>
  <si>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</si>
  <si>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</si>
  <si>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</si>
  <si>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</si>
  <si>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</si>
  <si>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</si>
  <si>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</si>
  <si>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</si>
  <si>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</si>
  <si>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</si>
  <si>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</si>
  <si>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</si>
  <si>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</si>
  <si>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</si>
  <si>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</si>
  <si>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</si>
  <si>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</si>
  <si>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</si>
  <si>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</si>
  <si>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</si>
  <si>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</si>
  <si>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</si>
  <si>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</si>
  <si>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</si>
  <si>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</si>
  <si>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</si>
  <si>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</si>
  <si>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</si>
  <si>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</si>
  <si>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</si>
  <si>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</si>
  <si>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</si>
  <si>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</si>
  <si>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</si>
  <si>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</si>
  <si>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</si>
  <si>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</si>
  <si>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</si>
  <si>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</si>
  <si>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</si>
  <si>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</si>
  <si>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</si>
  <si>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</si>
  <si>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</si>
  <si>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</si>
  <si>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</si>
  <si>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</si>
  <si>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</si>
  <si>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</si>
  <si>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</si>
  <si>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</si>
  <si>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</si>
  <si>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</si>
  <si>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</si>
  <si>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</si>
  <si>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</si>
  <si>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</si>
  <si>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</si>
  <si>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</si>
  <si>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</si>
  <si>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</si>
  <si>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</si>
  <si>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</si>
  <si>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</si>
  <si>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</si>
  <si>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</si>
  <si>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</si>
  <si>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</si>
  <si>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</si>
  <si>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</si>
  <si>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</si>
  <si>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</si>
  <si>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</si>
  <si>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</si>
  <si>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</si>
  <si>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</si>
  <si>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</si>
  <si>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</si>
  <si>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</si>
  <si>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</si>
  <si>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</si>
  <si>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</si>
  <si>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</si>
  <si>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</si>
  <si>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</si>
  <si>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</si>
  <si>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</si>
  <si>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</si>
  <si>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</si>
  <si>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</si>
  <si>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</si>
  <si>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</si>
  <si>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</si>
  <si>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</si>
  <si>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</si>
  <si>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</si>
  <si>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</si>
  <si>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</si>
  <si>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</si>
  <si>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</si>
  <si>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</si>
  <si>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</si>
  <si>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</si>
  <si>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</si>
  <si>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</si>
  <si>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</si>
  <si>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</si>
  <si>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</si>
  <si>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</si>
  <si>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</si>
  <si>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</si>
  <si>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</si>
  <si>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</si>
  <si>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</si>
  <si>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</si>
  <si>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</si>
  <si>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</si>
  <si>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</si>
  <si>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</si>
  <si>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</si>
  <si>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</si>
  <si>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</si>
  <si>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</si>
  <si>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</si>
  <si>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</si>
  <si>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</si>
  <si>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</si>
  <si>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</si>
  <si>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</si>
  <si>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</si>
  <si>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</si>
  <si>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</si>
  <si>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</si>
  <si>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</si>
  <si>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</si>
  <si>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</si>
  <si>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</si>
  <si>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</si>
  <si>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</si>
  <si>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</si>
  <si>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</si>
  <si>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</si>
  <si>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</si>
  <si>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</si>
  <si>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</si>
  <si>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</si>
  <si>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</si>
  <si>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</si>
  <si>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</si>
  <si>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</si>
  <si>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</si>
  <si>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</si>
  <si>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</si>
  <si>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</si>
  <si>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</si>
  <si>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</si>
  <si>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</si>
  <si>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</si>
  <si>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</si>
  <si>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</si>
  <si>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</si>
  <si>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</si>
  <si>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</si>
  <si>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</si>
  <si>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</si>
  <si>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</si>
  <si>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</si>
  <si>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</si>
  <si>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</si>
  <si>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</si>
  <si>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</si>
  <si>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</si>
  <si>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</si>
  <si>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</si>
  <si>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</si>
  <si>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</si>
  <si>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</si>
  <si>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</si>
  <si>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</si>
  <si>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</si>
  <si>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</si>
  <si>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</si>
  <si>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</si>
  <si>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</si>
  <si>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</si>
  <si>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</si>
  <si>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</si>
  <si>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</si>
  <si>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</si>
  <si>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</si>
  <si>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</si>
  <si>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</si>
  <si>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</si>
  <si>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</si>
  <si>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</si>
  <si>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</si>
  <si>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</si>
  <si>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</si>
  <si>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</si>
  <si>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</si>
  <si>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</si>
  <si>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</si>
  <si>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</si>
  <si>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</si>
  <si>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</si>
  <si>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</si>
  <si>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</si>
  <si>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</si>
  <si>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</si>
  <si>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</si>
  <si>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</si>
  <si>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</si>
  <si>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</si>
  <si>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</si>
  <si>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</si>
  <si>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</si>
  <si>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</si>
  <si>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</si>
  <si>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</si>
  <si>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</si>
  <si>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</si>
  <si>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</si>
  <si>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</si>
  <si>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</si>
  <si>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</si>
  <si>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</si>
  <si>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</si>
  <si>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</si>
  <si>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</si>
  <si>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</si>
  <si>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</si>
  <si>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</si>
  <si>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</si>
  <si>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</si>
  <si>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</si>
  <si>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</si>
  <si>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</si>
  <si>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</si>
  <si>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</si>
  <si>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</si>
  <si>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</si>
  <si>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</si>
  <si>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</si>
  <si>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</si>
  <si>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</si>
  <si>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</si>
  <si>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</si>
  <si>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</si>
  <si>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</si>
  <si>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</si>
  <si>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</si>
  <si>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</si>
  <si>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</si>
  <si>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</si>
  <si>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</si>
  <si>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</si>
  <si>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</si>
  <si>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</si>
  <si>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</si>
  <si>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</si>
  <si>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</si>
  <si>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</si>
  <si>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</si>
  <si>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</si>
  <si>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</si>
  <si>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</si>
  <si>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</si>
  <si>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</si>
  <si>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</si>
  <si>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</si>
  <si>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</si>
  <si>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</si>
  <si>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</si>
  <si>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</si>
  <si>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</si>
  <si>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</si>
  <si>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</si>
  <si>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</si>
  <si>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</si>
  <si>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</si>
  <si>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</si>
  <si>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</si>
  <si>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</si>
  <si>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</si>
  <si>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</si>
  <si>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</si>
  <si>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</si>
  <si>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</si>
  <si>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</si>
  <si>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</si>
  <si>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</si>
  <si>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</si>
  <si>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</si>
  <si>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</si>
  <si>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</si>
  <si>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</si>
  <si>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</si>
  <si>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</si>
  <si>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</si>
  <si>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</si>
  <si>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</si>
  <si>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</si>
  <si>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</si>
  <si>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</si>
  <si>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</si>
  <si>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</si>
  <si>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</si>
  <si>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</si>
  <si>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</si>
  <si>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</si>
  <si>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</si>
  <si>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</si>
  <si>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</si>
  <si>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</si>
  <si>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</si>
  <si>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</si>
  <si>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</si>
  <si>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</si>
  <si>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</si>
  <si>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</si>
  <si>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</si>
  <si>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</si>
  <si>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</si>
  <si>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</si>
  <si>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</si>
  <si>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</si>
  <si>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</si>
  <si>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</si>
  <si>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</si>
  <si>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</si>
  <si>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</si>
  <si>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</si>
  <si>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</si>
  <si>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</si>
  <si>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</si>
  <si>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</si>
  <si>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</si>
  <si>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</si>
  <si>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</si>
  <si>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</si>
  <si>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</si>
  <si>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</si>
  <si>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</si>
  <si>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</si>
  <si>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</si>
  <si>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</si>
  <si>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</si>
  <si>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</si>
  <si>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</si>
  <si>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</si>
  <si>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</si>
  <si>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</si>
  <si>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</si>
  <si>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</si>
  <si>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</si>
  <si>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</si>
  <si>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</si>
  <si>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</si>
  <si>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</si>
  <si>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</si>
  <si>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</si>
  <si>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</si>
  <si>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</si>
  <si>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</si>
  <si>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</si>
  <si>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</si>
  <si>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</si>
  <si>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</si>
  <si>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</si>
  <si>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</si>
  <si>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</si>
  <si>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</si>
  <si>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</si>
  <si>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</si>
  <si>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</si>
  <si>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</si>
  <si>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</si>
  <si>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</si>
  <si>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</si>
  <si>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</si>
  <si>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</si>
  <si>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</si>
  <si>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</si>
  <si>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</si>
  <si>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</si>
  <si>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</si>
  <si>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</si>
  <si>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</si>
  <si>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</si>
  <si>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</si>
  <si>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</si>
  <si>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</si>
  <si>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</si>
  <si>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</si>
  <si>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</si>
  <si>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</si>
  <si>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</si>
  <si>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</si>
  <si>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</si>
  <si>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</si>
  <si>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</si>
  <si>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</si>
  <si>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</si>
  <si>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</si>
  <si>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</si>
  <si>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</si>
  <si>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</si>
  <si>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</si>
  <si>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</si>
  <si>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</si>
  <si>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</si>
  <si>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</si>
  <si>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</si>
  <si>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</si>
  <si>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</si>
  <si>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</si>
  <si>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</si>
  <si>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</si>
  <si>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</si>
  <si>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</si>
  <si>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</si>
  <si>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</si>
  <si>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</si>
  <si>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</si>
  <si>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</si>
  <si>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</si>
  <si>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</si>
  <si>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</si>
  <si>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</si>
  <si>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</si>
  <si>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</si>
  <si>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</si>
  <si>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</si>
  <si>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</si>
  <si>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</si>
  <si>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</si>
  <si>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</si>
  <si>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</si>
  <si>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</si>
  <si>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</si>
  <si>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</si>
  <si>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</si>
  <si>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</si>
  <si>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</si>
  <si>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</si>
  <si>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</si>
  <si>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</si>
  <si>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</si>
  <si>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</si>
  <si>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</si>
  <si>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</si>
  <si>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</si>
  <si>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</si>
  <si>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</si>
  <si>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</si>
  <si>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</si>
  <si>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</si>
  <si>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</si>
  <si>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</si>
  <si>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</si>
  <si>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</si>
  <si>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</si>
  <si>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</si>
  <si>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</si>
  <si>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</si>
  <si>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</si>
  <si>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</si>
  <si>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</si>
  <si>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</si>
  <si>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</si>
  <si>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</si>
  <si>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</si>
  <si>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</si>
  <si>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</si>
  <si>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</si>
  <si>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</si>
  <si>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</si>
  <si>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</si>
  <si>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</si>
  <si>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</si>
  <si>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</si>
  <si>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</si>
  <si>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</si>
  <si>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</si>
  <si>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</si>
  <si>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</si>
  <si>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</si>
  <si>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</si>
  <si>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</si>
  <si>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</si>
  <si>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</si>
  <si>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</si>
  <si>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</si>
  <si>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</si>
  <si>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</si>
  <si>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</si>
  <si>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</si>
  <si>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</si>
  <si>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</si>
  <si>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</si>
  <si>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</si>
  <si>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</si>
  <si>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</si>
  <si>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</si>
  <si>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</si>
  <si>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</si>
  <si>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</si>
  <si>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</si>
  <si>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</si>
  <si>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</si>
  <si>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</si>
  <si>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</si>
  <si>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</si>
  <si>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</si>
  <si>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</si>
  <si>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</si>
  <si>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</si>
  <si>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</si>
  <si>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</si>
  <si>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</si>
  <si>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</si>
  <si>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</si>
  <si>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</si>
  <si>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</si>
  <si>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</si>
  <si>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</si>
  <si>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</si>
  <si>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</si>
  <si>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</si>
  <si>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</si>
  <si>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</si>
  <si>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</si>
  <si>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</si>
  <si>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</si>
  <si>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</si>
  <si>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</si>
  <si>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</si>
  <si>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</si>
  <si>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</si>
  <si>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</si>
  <si>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</si>
  <si>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</si>
  <si>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</si>
  <si>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</si>
  <si>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</si>
  <si>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</si>
  <si>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</si>
  <si>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</si>
  <si>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</si>
  <si>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</si>
  <si>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</si>
  <si>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</si>
  <si>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</si>
  <si>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</si>
  <si>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</si>
  <si>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</si>
  <si>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</si>
  <si>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</si>
  <si>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</si>
  <si>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</si>
  <si>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</si>
  <si>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</si>
  <si>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</si>
  <si>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</si>
  <si>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</si>
  <si>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</si>
  <si>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</si>
  <si>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</si>
  <si>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</si>
  <si>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</si>
  <si>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</si>
  <si>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</si>
  <si>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</si>
  <si>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</si>
  <si>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</si>
  <si>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</si>
  <si>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</si>
  <si>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</si>
  <si>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</si>
  <si>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</si>
  <si>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</si>
  <si>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</si>
  <si>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</si>
  <si>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</si>
  <si>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</si>
  <si>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</si>
  <si>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</si>
  <si>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</si>
  <si>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</si>
  <si>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</si>
  <si>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</si>
  <si>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</si>
  <si>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</si>
  <si>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</si>
  <si>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</si>
  <si>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</si>
  <si>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</si>
  <si>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</si>
  <si>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</si>
  <si>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</si>
  <si>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</si>
  <si>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</si>
  <si>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</si>
  <si>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</si>
  <si>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</si>
  <si>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</si>
  <si>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</si>
  <si>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</si>
  <si>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</si>
  <si>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</si>
  <si>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</si>
  <si>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</si>
  <si>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</si>
  <si>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</si>
  <si>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</si>
  <si>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</si>
  <si>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</si>
  <si>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</si>
  <si>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</si>
  <si>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</si>
  <si>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</si>
  <si>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</si>
  <si>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</si>
  <si>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</si>
  <si>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</si>
  <si>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</si>
  <si>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</si>
  <si>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</si>
  <si>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</si>
  <si>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</si>
  <si>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</si>
  <si>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</si>
  <si>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</si>
  <si>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</si>
  <si>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</si>
  <si>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</si>
  <si>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</si>
  <si>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</si>
  <si>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</si>
  <si>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</si>
  <si>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</si>
  <si>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</si>
  <si>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</si>
  <si>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</si>
  <si>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</si>
  <si>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</si>
  <si>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</si>
  <si>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</si>
  <si>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</si>
  <si>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</si>
  <si>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</si>
  <si>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</si>
  <si>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</si>
  <si>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</si>
  <si>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</si>
  <si>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</si>
  <si>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</si>
  <si>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</si>
  <si>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</si>
  <si>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</si>
  <si>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</si>
  <si>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</si>
  <si>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</si>
  <si>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</si>
  <si>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</si>
  <si>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</si>
  <si>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</si>
  <si>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</si>
  <si>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</si>
  <si>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</si>
  <si>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</si>
  <si>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</si>
  <si>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</si>
  <si>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</si>
  <si>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</si>
  <si>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</si>
  <si>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</si>
  <si>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</si>
  <si>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</si>
  <si>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</si>
  <si>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</si>
  <si>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</si>
  <si>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</si>
  <si>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</si>
  <si>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</si>
  <si>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</si>
  <si>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</si>
  <si>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</si>
  <si>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</si>
  <si>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</si>
  <si>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</si>
  <si>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</si>
  <si>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</si>
  <si>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</si>
  <si>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</si>
  <si>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</si>
  <si>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</si>
  <si>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</si>
  <si>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</si>
  <si>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</si>
  <si>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</si>
  <si>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</si>
  <si>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</si>
  <si>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</si>
  <si>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</si>
  <si>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</si>
  <si>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</si>
  <si>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</si>
  <si>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</si>
  <si>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</si>
  <si>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</si>
  <si>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</si>
  <si>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</si>
  <si>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</si>
  <si>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</si>
  <si>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</si>
  <si>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</si>
  <si>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</si>
  <si>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</si>
  <si>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</si>
  <si>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</si>
  <si>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</si>
  <si>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</si>
  <si>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</si>
  <si>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</si>
  <si>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</si>
  <si>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</si>
  <si>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</si>
  <si>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</si>
  <si>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</si>
  <si>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</si>
  <si>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</si>
  <si>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</si>
  <si>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</si>
  <si>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</si>
  <si>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</si>
  <si>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</si>
  <si>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</si>
  <si>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</si>
  <si>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</si>
  <si>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</si>
  <si>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</si>
  <si>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</si>
  <si>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</si>
  <si>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</si>
  <si>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</si>
  <si>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</si>
  <si>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</si>
  <si>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</si>
  <si>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</si>
  <si>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</si>
  <si>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</si>
  <si>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</si>
  <si>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</si>
  <si>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</si>
  <si>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</si>
  <si>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</si>
  <si>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</si>
  <si>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</si>
  <si>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</si>
  <si>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</si>
  <si>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</si>
  <si>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</si>
  <si>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</si>
  <si>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</si>
  <si>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</si>
  <si>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</si>
  <si>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</si>
  <si>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</si>
  <si>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</si>
  <si>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</si>
  <si>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</si>
  <si>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</si>
  <si>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</si>
  <si>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</si>
  <si>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</si>
  <si>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</si>
  <si>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</si>
  <si>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</si>
  <si>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</si>
  <si>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</si>
  <si>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</si>
  <si>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</si>
  <si>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</si>
  <si>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</si>
  <si>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</si>
  <si>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</si>
  <si>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</si>
  <si>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</si>
  <si>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</si>
  <si>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</si>
  <si>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</si>
  <si>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</si>
  <si>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</si>
  <si>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</si>
  <si>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</si>
  <si>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</si>
  <si>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</si>
  <si>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</si>
  <si>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</si>
  <si>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</si>
  <si>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</si>
  <si>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</si>
  <si>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</si>
  <si>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</si>
  <si>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</si>
  <si>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</si>
  <si>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</si>
  <si>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</si>
  <si>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</si>
  <si>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</si>
  <si>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</si>
  <si>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</si>
  <si>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</si>
  <si>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</si>
  <si>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</si>
  <si>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</si>
  <si>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</si>
  <si>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</si>
  <si>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</si>
  <si>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</si>
  <si>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</si>
  <si>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</si>
  <si>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</si>
  <si>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</si>
  <si>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</si>
  <si>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</si>
  <si>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</si>
  <si>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</si>
  <si>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</si>
  <si>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</si>
  <si>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</si>
  <si>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</si>
  <si>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</si>
  <si>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</si>
  <si>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</si>
  <si>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</si>
  <si>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</si>
  <si>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</si>
  <si>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</si>
  <si>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</si>
  <si>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</si>
  <si>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</si>
  <si>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</si>
  <si>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</si>
  <si>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</si>
  <si>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</si>
  <si>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</si>
  <si>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</si>
  <si>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</si>
  <si>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</si>
  <si>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</si>
  <si>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</si>
  <si>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</si>
  <si>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</si>
  <si>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</si>
  <si>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</si>
  <si>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</si>
  <si>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</si>
  <si>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</si>
  <si>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</si>
  <si>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</si>
  <si>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</si>
  <si>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</si>
  <si>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</si>
  <si>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</si>
  <si>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</si>
  <si>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</si>
  <si>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</si>
  <si>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</si>
  <si>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</si>
  <si>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</si>
  <si>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</si>
  <si>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</si>
  <si>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</si>
  <si>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</si>
  <si>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</si>
  <si>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</si>
  <si>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</si>
  <si>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</si>
  <si>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</si>
  <si>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</si>
  <si>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</si>
  <si>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</si>
  <si>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</si>
  <si>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</si>
  <si>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</si>
  <si>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</si>
  <si>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</si>
  <si>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</si>
  <si>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</si>
  <si>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</si>
  <si>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</si>
  <si>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</si>
  <si>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</si>
  <si>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</si>
  <si>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</si>
  <si>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</si>
  <si>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</si>
  <si>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</si>
  <si>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</si>
  <si>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</si>
  <si>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</si>
  <si>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</si>
  <si>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</si>
  <si>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</si>
  <si>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</si>
  <si>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</si>
  <si>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</si>
  <si>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</si>
  <si>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</si>
  <si>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</si>
  <si>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</si>
  <si>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</si>
  <si>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</si>
  <si>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</si>
  <si>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</si>
  <si>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</si>
  <si>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</si>
  <si>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</si>
  <si>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</si>
  <si>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</si>
  <si>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</si>
  <si>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</si>
  <si>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</si>
  <si>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</si>
  <si>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</si>
  <si>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</si>
  <si>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</si>
  <si>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</si>
  <si>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</si>
  <si>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</si>
  <si>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</si>
  <si>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</si>
  <si>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</si>
  <si>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</si>
  <si>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</si>
  <si>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</si>
  <si>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</si>
  <si>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</si>
  <si>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</si>
  <si>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</si>
  <si>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</si>
  <si>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</si>
  <si>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</si>
  <si>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</si>
  <si>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</si>
  <si>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</si>
  <si>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</si>
  <si>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</si>
  <si>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</si>
  <si>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</si>
  <si>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</si>
  <si>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</si>
  <si>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</si>
  <si>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</si>
  <si>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</si>
  <si>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</si>
  <si>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</si>
  <si>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</si>
  <si>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</si>
  <si>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</si>
  <si>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</si>
  <si>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</si>
  <si>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</si>
  <si>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</si>
  <si>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</si>
  <si>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</si>
  <si>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</si>
  <si>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</si>
  <si>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</si>
  <si>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</si>
  <si>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</si>
  <si>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</si>
  <si>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</si>
  <si>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</si>
  <si>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</si>
  <si>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</si>
  <si>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</si>
  <si>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</si>
  <si>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</si>
  <si>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</si>
  <si>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</si>
  <si>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</si>
  <si>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</si>
  <si>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</si>
  <si>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</si>
  <si>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</si>
  <si>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</si>
  <si>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</si>
  <si>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</si>
  <si>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</si>
  <si>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</si>
  <si>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</si>
  <si>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</si>
  <si>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</si>
  <si>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</si>
  <si>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</si>
  <si>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</si>
  <si>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</si>
  <si>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</si>
  <si>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</si>
  <si>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</si>
  <si>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</si>
  <si>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</si>
  <si>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</si>
  <si>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</si>
  <si>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</si>
  <si>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</si>
  <si>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</si>
  <si>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</si>
  <si>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</si>
  <si>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</si>
  <si>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</si>
  <si>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</si>
  <si>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</si>
  <si>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</si>
  <si>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</si>
  <si>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</si>
  <si>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</si>
  <si>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</si>
  <si>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</si>
  <si>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</si>
  <si>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</si>
  <si>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</si>
  <si>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</si>
  <si>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</si>
  <si>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</si>
  <si>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</si>
  <si>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</si>
  <si>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</si>
  <si>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</si>
  <si>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</si>
  <si>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</si>
  <si>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</si>
  <si>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</si>
  <si>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</si>
  <si>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</si>
  <si>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</si>
  <si>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</si>
  <si>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</si>
  <si>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</si>
  <si>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</si>
  <si>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</si>
  <si>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</si>
  <si>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</si>
  <si>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</si>
  <si>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</si>
  <si>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</si>
  <si>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</si>
  <si>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</si>
  <si>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</si>
  <si>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</si>
  <si>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</si>
  <si>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</si>
  <si>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</si>
  <si>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</si>
  <si>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</si>
  <si>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</si>
  <si>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</si>
  <si>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</si>
  <si>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</si>
  <si>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</si>
  <si>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</si>
  <si>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</si>
  <si>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</si>
  <si>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</si>
  <si>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</si>
  <si>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</si>
  <si>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</si>
  <si>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</si>
  <si>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</si>
  <si>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</si>
  <si>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</si>
  <si>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</si>
  <si>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</si>
  <si>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</si>
  <si>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</si>
  <si>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</si>
  <si>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</si>
  <si>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</si>
  <si>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</si>
  <si>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</si>
  <si>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</si>
  <si>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</si>
  <si>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</si>
  <si>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</si>
  <si>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</si>
  <si>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</si>
  <si>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</si>
  <si>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</si>
  <si>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</si>
  <si>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</si>
  <si>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</si>
  <si>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</si>
  <si>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</si>
  <si>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</si>
  <si>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</si>
  <si>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</si>
  <si>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</si>
  <si>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</si>
  <si>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</si>
  <si>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</si>
  <si>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</si>
  <si>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</si>
  <si>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</si>
  <si>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</si>
  <si>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</si>
  <si>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</si>
  <si>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</si>
  <si>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</si>
  <si>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</si>
  <si>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</si>
  <si>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</si>
  <si>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</si>
  <si>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</si>
  <si>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</si>
  <si>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</si>
  <si>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</si>
  <si>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</si>
  <si>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</si>
  <si>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</si>
  <si>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</si>
  <si>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</si>
  <si>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</si>
  <si>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</si>
  <si>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</si>
  <si>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</si>
  <si>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</si>
  <si>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</si>
  <si>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</si>
  <si>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</si>
  <si>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</si>
  <si>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</si>
  <si>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</si>
  <si>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</si>
  <si>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</si>
  <si>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</si>
  <si>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</si>
  <si>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</si>
  <si>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</si>
  <si>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</si>
  <si>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</si>
  <si>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</si>
  <si>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</si>
  <si>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</si>
  <si>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</si>
  <si>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</si>
  <si>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</si>
  <si>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</si>
  <si>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</si>
  <si>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</si>
  <si>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</si>
  <si>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</si>
  <si>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</si>
  <si>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</si>
  <si>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</si>
  <si>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</si>
  <si>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</si>
  <si>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</si>
  <si>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</si>
  <si>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</si>
  <si>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</si>
  <si>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</si>
  <si>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</si>
  <si>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</si>
  <si>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</si>
  <si>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</si>
  <si>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</si>
  <si>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</si>
  <si>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</si>
  <si>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</si>
  <si>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</si>
  <si>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</si>
  <si>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</si>
  <si>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</si>
  <si>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</si>
  <si>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</si>
  <si>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</si>
  <si>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</si>
  <si>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</si>
  <si>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</si>
  <si>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</si>
  <si>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</si>
  <si>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</si>
  <si>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</si>
  <si>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</si>
  <si>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</si>
  <si>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</si>
  <si>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</si>
  <si>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</si>
  <si>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</si>
  <si>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</si>
  <si>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</si>
  <si>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</si>
  <si>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</si>
  <si>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</si>
  <si>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</si>
  <si>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</si>
  <si>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</si>
  <si>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</si>
  <si>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</si>
  <si>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</si>
  <si>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</si>
  <si>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</si>
  <si>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</si>
  <si>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</si>
  <si>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</si>
  <si>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</si>
  <si>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</si>
  <si>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</si>
  <si>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</si>
  <si>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</si>
  <si>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</si>
  <si>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</si>
  <si>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</si>
  <si>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</si>
  <si>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</si>
  <si>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</si>
  <si>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</si>
  <si>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</si>
  <si>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</si>
  <si>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</si>
  <si>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</si>
  <si>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</si>
  <si>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</si>
  <si>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</si>
  <si>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</si>
  <si>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</si>
  <si>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</si>
  <si>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</si>
  <si>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</si>
  <si>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</si>
  <si>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</si>
  <si>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</si>
  <si>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</si>
  <si>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</si>
  <si>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</si>
  <si>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</si>
  <si>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</si>
  <si>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</si>
  <si>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</si>
  <si>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</si>
  <si>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</si>
  <si>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</si>
  <si>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</si>
  <si>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</si>
  <si>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</si>
  <si>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</si>
  <si>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</si>
  <si>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</si>
  <si>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</si>
  <si>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</si>
  <si>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</si>
  <si>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</si>
  <si>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</si>
  <si>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</si>
  <si>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</si>
  <si>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</si>
  <si>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</si>
  <si>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</si>
  <si>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</si>
  <si>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</si>
  <si>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</si>
  <si>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</si>
  <si>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</si>
  <si>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</si>
  <si>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</si>
  <si>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</si>
  <si>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</si>
  <si>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</si>
  <si>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</si>
  <si>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</si>
  <si>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</si>
  <si>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</si>
  <si>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</si>
  <si>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</si>
  <si>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</si>
  <si>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</si>
  <si>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</si>
  <si>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</si>
  <si>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</si>
  <si>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</si>
  <si>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</si>
  <si>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</si>
  <si>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</si>
  <si>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</si>
  <si>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</si>
  <si>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</si>
  <si>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</si>
  <si>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</si>
  <si>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</si>
  <si>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</si>
  <si>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</si>
  <si>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</si>
  <si>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</si>
  <si>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</si>
  <si>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</si>
  <si>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</si>
  <si>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</si>
  <si>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</si>
  <si>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</si>
  <si>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</si>
  <si>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</si>
  <si>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</si>
  <si>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</si>
  <si>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</si>
  <si>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</si>
  <si>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</si>
  <si>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</si>
  <si>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</si>
  <si>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</si>
  <si>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</si>
  <si>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</si>
  <si>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</si>
  <si>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</si>
  <si>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</si>
  <si>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</si>
  <si>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</si>
  <si>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</si>
  <si>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</si>
  <si>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</si>
  <si>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</si>
  <si>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</si>
  <si>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</si>
  <si>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</si>
  <si>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</si>
  <si>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</si>
  <si>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</si>
  <si>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</si>
  <si>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</si>
  <si>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</si>
  <si>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</si>
  <si>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</si>
  <si>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</si>
  <si>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</si>
  <si>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</si>
  <si>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</si>
  <si>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</si>
  <si>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</si>
  <si>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</si>
  <si>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</si>
  <si>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</si>
  <si>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</si>
  <si>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</si>
  <si>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</si>
  <si>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</si>
  <si>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</si>
  <si>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</si>
  <si>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</si>
  <si>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</si>
  <si>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</si>
  <si>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</si>
  <si>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</si>
  <si>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</si>
  <si>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</si>
  <si>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</si>
  <si>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</si>
  <si>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</si>
  <si>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</si>
  <si>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</si>
  <si>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</si>
  <si>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</si>
  <si>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</si>
  <si>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</si>
  <si>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</si>
  <si>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</si>
  <si>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</si>
  <si>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</si>
  <si>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</si>
  <si>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</si>
  <si>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</si>
  <si>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</si>
  <si>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</si>
  <si>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</si>
  <si>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</si>
  <si>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</si>
  <si>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</si>
  <si>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</si>
  <si>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</si>
  <si>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</si>
  <si>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</si>
  <si>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</si>
  <si>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</si>
  <si>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</si>
  <si>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</si>
  <si>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</si>
  <si>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</si>
  <si>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</si>
  <si>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</si>
  <si>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</si>
  <si>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</si>
  <si>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</si>
  <si>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</si>
  <si>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</si>
  <si>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</si>
  <si>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</si>
  <si>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</si>
  <si>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</si>
  <si>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</si>
  <si>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</si>
  <si>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</si>
  <si>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</si>
  <si>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</si>
  <si>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</si>
  <si>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</si>
  <si>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</si>
  <si>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</si>
  <si>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</si>
  <si>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</si>
  <si>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</si>
  <si>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</si>
  <si>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</si>
  <si>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</si>
  <si>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</si>
  <si>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</si>
  <si>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</si>
  <si>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</si>
  <si>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</si>
  <si>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</si>
  <si>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</si>
  <si>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</si>
  <si>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</si>
  <si>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</si>
  <si>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</si>
  <si>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</si>
  <si>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</si>
  <si>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</si>
  <si>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</si>
  <si>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</si>
  <si>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</si>
  <si>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</si>
  <si>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</si>
  <si>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</si>
  <si>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</si>
  <si>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</si>
  <si>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</si>
  <si>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</si>
  <si>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</si>
  <si>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</si>
  <si>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</si>
  <si>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</si>
  <si>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</si>
  <si>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</si>
  <si>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</si>
  <si>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</si>
  <si>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</si>
  <si>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</si>
  <si>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</si>
  <si>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</si>
  <si>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</si>
  <si>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</si>
  <si>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</si>
  <si>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</si>
  <si>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</si>
  <si>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</si>
  <si>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</si>
  <si>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</si>
  <si>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</si>
  <si>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</si>
  <si>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</si>
  <si>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</si>
  <si>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</si>
  <si>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</si>
  <si>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</si>
  <si>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</si>
  <si>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</si>
  <si>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</si>
  <si>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</si>
  <si>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</si>
  <si>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</si>
  <si>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</si>
  <si>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</si>
  <si>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</si>
  <si>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</si>
  <si>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</si>
  <si>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</si>
  <si>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</si>
  <si>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</si>
  <si>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</si>
  <si>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</si>
  <si>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</si>
  <si>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</si>
  <si>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</si>
  <si>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</si>
  <si>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</si>
  <si>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</si>
  <si>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</si>
  <si>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</si>
  <si>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</si>
  <si>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</si>
  <si>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</si>
  <si>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</si>
  <si>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</si>
  <si>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</si>
  <si>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</si>
  <si>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</si>
  <si>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</si>
  <si>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</si>
  <si>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</si>
  <si>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</si>
  <si>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</si>
  <si>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</si>
  <si>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</si>
  <si>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</si>
  <si>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</si>
  <si>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</si>
  <si>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</si>
  <si>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</si>
  <si>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</si>
  <si>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</si>
  <si>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</si>
  <si>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</si>
  <si>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</si>
  <si>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</si>
  <si>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</si>
  <si>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</si>
  <si>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</si>
  <si>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</si>
  <si>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</si>
  <si>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</si>
  <si>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</si>
  <si>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</si>
  <si>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</si>
  <si>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</si>
  <si>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</si>
  <si>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</si>
  <si>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</si>
  <si>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</si>
  <si>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</si>
  <si>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</si>
  <si>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</si>
  <si>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</si>
  <si>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</si>
  <si>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</si>
  <si>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</si>
  <si>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</si>
  <si>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</si>
  <si>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</si>
  <si>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</si>
  <si>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</si>
  <si>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</si>
  <si>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</si>
  <si>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</si>
  <si>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</si>
  <si>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</si>
  <si>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</si>
  <si>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</si>
  <si>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</si>
  <si>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</si>
  <si>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</si>
  <si>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</si>
  <si>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</si>
  <si>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</si>
  <si>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</si>
  <si>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</si>
  <si>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</si>
  <si>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</si>
  <si>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</si>
  <si>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</si>
  <si>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</si>
  <si>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</si>
  <si>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</si>
  <si>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</si>
  <si>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</si>
  <si>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</si>
  <si>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</si>
  <si>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</si>
  <si>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</si>
  <si>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</si>
  <si>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</si>
  <si>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</si>
  <si>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</si>
  <si>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</si>
  <si>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</si>
  <si>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</si>
  <si>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</si>
  <si>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</si>
  <si>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</si>
  <si>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</si>
  <si>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</si>
  <si>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</si>
  <si>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</si>
  <si>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</si>
  <si>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</si>
  <si>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</si>
  <si>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</si>
  <si>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</si>
  <si>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</si>
  <si>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</si>
  <si>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</si>
  <si>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</si>
  <si>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</si>
  <si>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</si>
  <si>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</si>
  <si>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</si>
  <si>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</si>
  <si>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</si>
  <si>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</si>
  <si>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</si>
  <si>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</si>
  <si>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</si>
  <si>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</si>
  <si>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</si>
  <si>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</si>
  <si>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</si>
  <si>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</si>
  <si>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</si>
  <si>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</si>
  <si>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</si>
  <si>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</si>
  <si>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</si>
  <si>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</si>
  <si>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</si>
  <si>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</si>
  <si>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</si>
  <si>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</si>
  <si>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</si>
  <si>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</si>
  <si>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</si>
  <si>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</si>
  <si>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</si>
  <si>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</si>
  <si>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</si>
  <si>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</si>
  <si>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</si>
  <si>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</si>
  <si>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</si>
  <si>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</si>
  <si>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</si>
  <si>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</si>
  <si>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</si>
  <si>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</si>
  <si>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</si>
  <si>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</si>
  <si>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</si>
  <si>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</si>
  <si>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</si>
  <si>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</si>
  <si>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</si>
  <si>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</si>
  <si>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</si>
  <si>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</si>
  <si>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</si>
  <si>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</si>
  <si>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</si>
  <si>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</si>
  <si>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</si>
  <si>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</si>
  <si>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</si>
  <si>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</si>
  <si>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</si>
  <si>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</si>
  <si>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</si>
  <si>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</si>
  <si>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</si>
  <si>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</si>
  <si>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</si>
  <si>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</si>
  <si>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</si>
  <si>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</si>
  <si>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</si>
  <si>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</si>
  <si>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</si>
  <si>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</si>
  <si>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</si>
  <si>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</si>
  <si>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</si>
  <si>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</si>
  <si>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</si>
  <si>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</si>
  <si>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</si>
  <si>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</si>
  <si>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</si>
  <si>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</si>
  <si>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</si>
  <si>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</si>
  <si>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</si>
  <si>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</si>
  <si>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</si>
  <si>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</si>
  <si>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</si>
  <si>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</si>
  <si>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</si>
  <si>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</si>
  <si>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</si>
  <si>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</si>
  <si>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</si>
  <si>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</si>
  <si>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</si>
  <si>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</si>
  <si>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</si>
  <si>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</si>
  <si>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</si>
  <si>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</si>
  <si>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</si>
  <si>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</si>
  <si>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</si>
  <si>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</si>
  <si>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</si>
  <si>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</si>
  <si>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</si>
  <si>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</si>
  <si>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</si>
  <si>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</si>
  <si>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</si>
  <si>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</si>
  <si>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</si>
  <si>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</si>
  <si>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</si>
  <si>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</si>
  <si>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</si>
  <si>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</si>
  <si>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</si>
  <si>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</si>
  <si>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</si>
  <si>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</si>
  <si>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</si>
  <si>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</si>
  <si>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</si>
  <si>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</si>
  <si>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</si>
  <si>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</si>
  <si>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</si>
  <si>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</si>
  <si>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</si>
  <si>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</si>
  <si>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</si>
  <si>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</si>
  <si>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</si>
  <si>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</si>
  <si>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</si>
  <si>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</si>
  <si>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</si>
  <si>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</si>
  <si>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</si>
  <si>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</si>
  <si>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</si>
  <si>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</si>
  <si>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</si>
  <si>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</si>
  <si>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</si>
  <si>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</si>
  <si>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</si>
  <si>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</si>
  <si>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</si>
  <si>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</si>
  <si>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</si>
  <si>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</si>
  <si>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</si>
  <si>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</si>
  <si>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</si>
  <si>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</si>
  <si>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</si>
  <si>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</si>
  <si>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</si>
  <si>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</si>
  <si>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</si>
  <si>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</si>
  <si>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</si>
  <si>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</si>
  <si>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</si>
  <si>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</si>
  <si>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</si>
  <si>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</si>
  <si>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</si>
  <si>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</si>
  <si>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</si>
  <si>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</si>
  <si>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</si>
  <si>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</si>
  <si>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</si>
  <si>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</si>
  <si>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</si>
  <si>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</si>
  <si>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</si>
  <si>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</si>
  <si>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</si>
  <si>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</si>
  <si>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</si>
  <si>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</si>
  <si>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</si>
  <si>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</si>
  <si>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</si>
  <si>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</si>
  <si>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</si>
  <si>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</si>
  <si>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</si>
  <si>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</si>
  <si>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</si>
  <si>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</si>
  <si>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</si>
  <si>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</si>
  <si>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</si>
  <si>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</si>
  <si>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</si>
  <si>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</si>
  <si>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</si>
  <si>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</si>
  <si>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</si>
  <si>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</si>
  <si>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</si>
  <si>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</si>
  <si>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</si>
  <si>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</si>
  <si>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</si>
  <si>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</si>
  <si>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</si>
  <si>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</si>
  <si>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</si>
  <si>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</si>
  <si>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</si>
  <si>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</si>
  <si>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</si>
  <si>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</si>
  <si>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</si>
  <si>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</si>
  <si>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</si>
  <si>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</si>
  <si>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</si>
  <si>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</si>
  <si>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</si>
  <si>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</si>
  <si>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</si>
  <si>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</si>
  <si>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</si>
  <si>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</si>
  <si>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</si>
  <si>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</si>
  <si>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</si>
  <si>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</si>
  <si>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</si>
  <si>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</si>
  <si>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</si>
  <si>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</si>
  <si>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</si>
  <si>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</si>
  <si>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</si>
  <si>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</si>
  <si>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</si>
  <si>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</si>
  <si>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</si>
  <si>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</si>
  <si>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</si>
  <si>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</si>
  <si>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</si>
  <si>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</si>
  <si>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</si>
  <si>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</si>
  <si>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</si>
  <si>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</si>
  <si>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</si>
  <si>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</si>
  <si>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</si>
  <si>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</si>
  <si>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</si>
  <si>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</si>
  <si>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</si>
  <si>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</si>
  <si>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</si>
  <si>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</si>
  <si>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</si>
  <si>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</si>
  <si>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</si>
  <si>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</si>
  <si>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</si>
  <si>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</si>
  <si>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</si>
  <si>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</si>
  <si>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</si>
  <si>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</si>
  <si>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</si>
  <si>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</si>
  <si>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</si>
  <si>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</si>
  <si>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</si>
  <si>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</si>
  <si>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</si>
  <si>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</si>
  <si>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</si>
  <si>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</si>
  <si>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</si>
  <si>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</si>
  <si>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</si>
  <si>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</si>
  <si>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</si>
  <si>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</si>
  <si>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</si>
  <si>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</si>
  <si>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</si>
  <si>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</si>
  <si>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</si>
  <si>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</si>
  <si>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</si>
  <si>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</si>
  <si>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</si>
  <si>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</si>
  <si>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</si>
  <si>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</si>
  <si>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</si>
  <si>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</si>
  <si>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</si>
  <si>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</si>
  <si>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</si>
  <si>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</si>
  <si>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</si>
  <si>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</si>
  <si>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</si>
  <si>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</si>
  <si>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</si>
  <si>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</si>
  <si>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</si>
  <si>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</si>
  <si>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</si>
  <si>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</si>
  <si>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</si>
  <si>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</si>
  <si>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</si>
  <si>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</si>
  <si>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</si>
  <si>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</si>
  <si>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</si>
  <si>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</si>
  <si>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</si>
  <si>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</si>
  <si>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</si>
  <si>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</si>
  <si>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</si>
  <si>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</si>
  <si>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</si>
  <si>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</si>
  <si>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</si>
  <si>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</si>
  <si>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</si>
  <si>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</si>
  <si>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</si>
  <si>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</si>
  <si>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</si>
  <si>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</si>
  <si>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</si>
  <si>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</si>
  <si>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</si>
  <si>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</si>
  <si>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</si>
  <si>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</si>
  <si>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</si>
  <si>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</si>
  <si>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</si>
  <si>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</si>
  <si>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</si>
  <si>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</si>
  <si>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</si>
  <si>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</si>
  <si>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</si>
  <si>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</si>
  <si>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</si>
  <si>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</si>
  <si>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</si>
  <si>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</si>
  <si>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</si>
  <si>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</si>
  <si>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</si>
  <si>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</si>
  <si>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</si>
  <si>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</si>
  <si>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</si>
  <si>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</si>
  <si>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</si>
  <si>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</si>
  <si>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</si>
  <si>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</si>
  <si>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</si>
  <si>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</si>
  <si>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</si>
  <si>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</si>
  <si>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</si>
  <si>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</si>
  <si>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</si>
  <si>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</si>
  <si>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</si>
  <si>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</si>
  <si>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</si>
  <si>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</si>
  <si>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</si>
  <si>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</si>
  <si>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</si>
  <si>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</si>
  <si>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</si>
  <si>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</si>
  <si>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</si>
  <si>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</si>
  <si>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</si>
  <si>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</si>
  <si>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</si>
  <si>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</si>
  <si>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</si>
  <si>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</si>
  <si>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</si>
  <si>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</si>
  <si>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</si>
  <si>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</si>
  <si>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</si>
  <si>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</si>
  <si>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</si>
  <si>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</si>
  <si>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</si>
  <si>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</si>
  <si>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</si>
  <si>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</si>
  <si>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</si>
  <si>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</si>
  <si>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</si>
  <si>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</si>
  <si>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</si>
  <si>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</si>
  <si>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</si>
  <si>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</si>
  <si>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</si>
  <si>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</si>
  <si>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</si>
  <si>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</si>
  <si>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</si>
  <si>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</si>
  <si>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</si>
  <si>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</si>
  <si>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</si>
  <si>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</si>
  <si>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</si>
  <si>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</si>
  <si>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</si>
  <si>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</si>
  <si>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</si>
  <si>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</si>
  <si>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</si>
  <si>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</si>
  <si>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</si>
  <si>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</si>
  <si>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</si>
  <si>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</si>
  <si>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</si>
  <si>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</si>
  <si>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</si>
  <si>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</si>
  <si>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</si>
  <si>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</si>
  <si>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</si>
  <si>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</si>
  <si>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</si>
  <si>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</si>
  <si>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</si>
  <si>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</si>
  <si>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</si>
  <si>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</si>
  <si>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</si>
  <si>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</si>
  <si>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</si>
  <si>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</si>
  <si>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</si>
  <si>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</si>
  <si>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</si>
  <si>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</si>
  <si>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</si>
  <si>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</si>
  <si>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</si>
  <si>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</si>
  <si>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</si>
  <si>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</si>
  <si>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</si>
  <si>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</si>
  <si>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</si>
  <si>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</si>
  <si>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</si>
  <si>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</si>
  <si>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</si>
  <si>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</si>
  <si>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</si>
  <si>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</si>
  <si>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</si>
  <si>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</si>
  <si>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</si>
  <si>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</si>
  <si>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</si>
  <si>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</si>
  <si>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</si>
  <si>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</si>
  <si>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</si>
  <si>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</si>
  <si>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</si>
  <si>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</si>
  <si>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</si>
  <si>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</si>
  <si>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</si>
  <si>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</si>
  <si>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</si>
  <si>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</si>
  <si>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</si>
  <si>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</si>
  <si>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</si>
  <si>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</si>
  <si>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</si>
  <si>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</si>
  <si>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</si>
  <si>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</si>
  <si>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</si>
  <si>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</si>
  <si>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</si>
  <si>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</si>
  <si>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</si>
  <si>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</si>
  <si>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</si>
  <si>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</si>
  <si>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</si>
  <si>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</si>
  <si>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</si>
  <si>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</si>
  <si>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</si>
  <si>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</si>
  <si>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</si>
  <si>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</si>
  <si>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</si>
  <si>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</si>
  <si>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</si>
  <si>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</si>
  <si>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</si>
  <si>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</si>
  <si>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</si>
  <si>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</si>
  <si>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</si>
  <si>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</si>
  <si>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</si>
  <si>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</si>
  <si>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</si>
  <si>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</si>
  <si>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</si>
  <si>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</si>
  <si>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</si>
  <si>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</si>
  <si>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</si>
  <si>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</si>
  <si>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</si>
  <si>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</si>
  <si>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</si>
  <si>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</si>
  <si>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</si>
  <si>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</si>
  <si>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</si>
  <si>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</si>
  <si>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</si>
  <si>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</si>
  <si>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</si>
  <si>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</si>
  <si>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</si>
  <si>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</si>
  <si>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</si>
  <si>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</si>
  <si>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</si>
  <si>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</si>
  <si>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</si>
  <si>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</si>
  <si>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</si>
  <si>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</si>
  <si>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</si>
  <si>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</si>
  <si>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</si>
  <si>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</si>
  <si>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</si>
  <si>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</si>
  <si>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</si>
  <si>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</si>
  <si>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</si>
  <si>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</si>
  <si>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</si>
  <si>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</si>
  <si>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</si>
  <si>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</si>
  <si>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</si>
  <si>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</si>
  <si>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</si>
  <si>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</si>
  <si>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</si>
  <si>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</si>
  <si>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</si>
  <si>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</si>
  <si>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</si>
  <si>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</si>
  <si>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</si>
  <si>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</si>
  <si>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</si>
  <si>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</si>
  <si>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</si>
  <si>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</si>
  <si>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</si>
  <si>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</si>
  <si>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</si>
  <si>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</si>
  <si>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</si>
  <si>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</si>
  <si>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</si>
  <si>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</si>
  <si>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</si>
  <si>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</si>
  <si>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</si>
  <si>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</si>
  <si>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</si>
  <si>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</si>
  <si>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</si>
  <si>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</si>
  <si>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</si>
  <si>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</si>
  <si>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</si>
  <si>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</si>
  <si>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</si>
  <si>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</si>
  <si>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</si>
  <si>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</si>
  <si>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</si>
  <si>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</si>
  <si>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</si>
  <si>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</si>
  <si>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</si>
  <si>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</si>
  <si>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</si>
  <si>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</si>
  <si>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</si>
  <si>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</si>
  <si>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</si>
  <si>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</si>
  <si>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</si>
  <si>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</si>
  <si>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</si>
  <si>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</si>
  <si>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</si>
  <si>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</si>
  <si>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</si>
  <si>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</si>
  <si>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</si>
  <si>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</si>
  <si>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</si>
  <si>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</si>
  <si>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</si>
  <si>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</si>
  <si>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</si>
  <si>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</si>
  <si>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</si>
  <si>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</si>
  <si>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</si>
  <si>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</si>
  <si>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</si>
  <si>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</si>
  <si>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</si>
  <si>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</si>
  <si>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</si>
  <si>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</si>
  <si>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</si>
  <si>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</si>
  <si>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</si>
  <si>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</si>
  <si>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</si>
  <si>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</si>
  <si>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</si>
  <si>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</si>
  <si>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</si>
  <si>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</si>
  <si>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</si>
  <si>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</si>
  <si>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</si>
  <si>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</si>
  <si>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</si>
  <si>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</si>
  <si>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</si>
  <si>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</si>
  <si>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</si>
  <si>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</si>
  <si>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</si>
  <si>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</si>
  <si>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</si>
  <si>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</si>
  <si>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</si>
  <si>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</si>
  <si>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</si>
  <si>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</si>
  <si>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</si>
  <si>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</si>
  <si>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</si>
  <si>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</si>
  <si>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</si>
  <si>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</si>
  <si>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</si>
  <si>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</si>
  <si>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</si>
  <si>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</si>
  <si>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</si>
  <si>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</si>
  <si>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</si>
  <si>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</si>
  <si>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</si>
  <si>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</si>
  <si>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</si>
  <si>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</si>
  <si>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</si>
  <si>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</si>
  <si>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</si>
  <si>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</si>
  <si>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</si>
  <si>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</si>
  <si>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</si>
  <si>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</si>
  <si>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</si>
  <si>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</si>
  <si>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</si>
  <si>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</si>
  <si>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</si>
  <si>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</si>
  <si>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</si>
  <si>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</si>
  <si>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</si>
  <si>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</si>
  <si>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</si>
  <si>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</si>
  <si>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</si>
  <si>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</si>
  <si>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</si>
  <si>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</si>
  <si>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</si>
  <si>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</si>
  <si>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</si>
  <si>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</si>
  <si>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</si>
  <si>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</si>
  <si>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</si>
  <si>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</si>
  <si>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</si>
  <si>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</si>
  <si>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</si>
  <si>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</si>
  <si>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</si>
  <si>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</si>
  <si>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</si>
  <si>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</si>
  <si>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</si>
  <si>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</si>
  <si>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</si>
  <si>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</si>
  <si>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</si>
  <si>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</si>
  <si>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</si>
  <si>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</si>
  <si>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</si>
  <si>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</si>
  <si>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</si>
  <si>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</si>
  <si>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</si>
  <si>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</si>
  <si>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</si>
  <si>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</si>
  <si>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</si>
  <si>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</si>
  <si>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</si>
  <si>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</si>
  <si>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</si>
  <si>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</si>
  <si>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</si>
  <si>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</si>
  <si>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</si>
  <si>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</si>
  <si>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</si>
  <si>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</si>
  <si>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</si>
  <si>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</si>
  <si>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</si>
  <si>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</si>
  <si>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</si>
  <si>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</si>
  <si>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</si>
  <si>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</si>
  <si>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</si>
  <si>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</si>
  <si>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</si>
  <si>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</si>
  <si>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</si>
  <si>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</si>
  <si>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</si>
  <si>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</si>
  <si>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</si>
  <si>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</si>
  <si>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</si>
  <si>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</si>
  <si>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</si>
  <si>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</si>
  <si>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</si>
  <si>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</si>
  <si>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</si>
  <si>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</si>
  <si>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</si>
  <si>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</si>
  <si>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</si>
  <si>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</si>
  <si>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</si>
  <si>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</si>
  <si>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</si>
  <si>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</si>
  <si>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</si>
  <si>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</si>
  <si>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</si>
  <si>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</si>
  <si>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</si>
  <si>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</si>
  <si>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</si>
  <si>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</si>
  <si>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</si>
  <si>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</si>
  <si>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</si>
  <si>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</si>
  <si>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</si>
  <si>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</si>
  <si>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</si>
  <si>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</si>
  <si>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</si>
  <si>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</si>
  <si>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</si>
  <si>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</si>
  <si>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</si>
  <si>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</si>
  <si>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</si>
  <si>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</si>
  <si>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</si>
  <si>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</si>
  <si>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</si>
  <si>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</si>
  <si>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</si>
  <si>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</si>
  <si>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</si>
  <si>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</si>
  <si>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</si>
  <si>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</si>
  <si>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</si>
  <si>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</si>
  <si>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</si>
  <si>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</si>
  <si>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</si>
  <si>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</si>
  <si>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</si>
  <si>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</si>
  <si>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</si>
  <si>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</si>
  <si>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</si>
  <si>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</si>
  <si>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</si>
  <si>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</si>
  <si>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</si>
  <si>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</si>
  <si>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</si>
  <si>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</si>
  <si>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</si>
  <si>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</si>
  <si>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</si>
  <si>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</si>
  <si>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</si>
  <si>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</si>
  <si>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</si>
  <si>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</si>
  <si>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</si>
  <si>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</si>
  <si>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</si>
  <si>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</si>
  <si>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</si>
  <si>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</si>
  <si>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</si>
  <si>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</si>
  <si>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</si>
  <si>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</si>
  <si>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</si>
  <si>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</si>
  <si>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</si>
  <si>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</si>
  <si>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</si>
  <si>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</si>
  <si>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</si>
  <si>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</si>
  <si>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</si>
  <si>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</si>
  <si>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</si>
  <si>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</si>
  <si>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</si>
  <si>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</si>
  <si>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</si>
  <si>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</si>
  <si>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</si>
  <si>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</si>
  <si>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</si>
  <si>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</si>
  <si>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</si>
  <si>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</si>
  <si>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</si>
  <si>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</si>
  <si>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</si>
  <si>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</si>
  <si>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</si>
  <si>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</si>
  <si>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</si>
  <si>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</si>
  <si>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</si>
  <si>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</si>
  <si>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</si>
  <si>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</si>
  <si>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</si>
  <si>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</si>
  <si>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</si>
  <si>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</si>
  <si>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</si>
  <si>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</si>
  <si>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</si>
  <si>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</si>
  <si>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</si>
  <si>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</si>
  <si>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</si>
  <si>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</si>
  <si>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</si>
  <si>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</si>
  <si>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</si>
  <si>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</si>
  <si>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</si>
  <si>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</si>
  <si>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</si>
  <si>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</si>
  <si>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</si>
  <si>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</si>
  <si>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</si>
  <si>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</si>
  <si>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</si>
  <si>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</si>
  <si>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</si>
  <si>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</si>
  <si>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</si>
  <si>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</si>
  <si>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</si>
  <si>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</si>
  <si>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</si>
  <si>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</si>
  <si>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</si>
  <si>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</si>
  <si>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</si>
  <si>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</si>
  <si>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</si>
  <si>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</si>
  <si>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</si>
  <si>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</si>
  <si>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</si>
  <si>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</si>
  <si>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</si>
  <si>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</si>
  <si>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</si>
  <si>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</si>
  <si>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</si>
  <si>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</si>
  <si>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</si>
  <si>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</si>
  <si>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</si>
  <si>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</si>
  <si>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</si>
  <si>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</si>
  <si>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</si>
  <si>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</si>
  <si>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</si>
  <si>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</si>
  <si>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</si>
  <si>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</si>
  <si>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</si>
  <si>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</si>
  <si>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</si>
  <si>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</si>
  <si>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</si>
  <si>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</si>
  <si>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</si>
  <si>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</si>
  <si>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</si>
  <si>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</si>
  <si>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</si>
  <si>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</si>
  <si>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</si>
  <si>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</si>
  <si>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</si>
  <si>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</si>
  <si>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</si>
  <si>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</si>
  <si>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</si>
  <si>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</si>
  <si>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</si>
  <si>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</si>
  <si>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</si>
  <si>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</si>
  <si>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</si>
  <si>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</si>
  <si>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</si>
  <si>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</si>
  <si>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</si>
  <si>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</si>
  <si>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</si>
  <si>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</si>
  <si>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</si>
  <si>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</si>
  <si>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</si>
  <si>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</si>
  <si>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</si>
  <si>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</si>
  <si>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</si>
  <si>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</si>
  <si>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</si>
  <si>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</si>
  <si>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</si>
  <si>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</si>
  <si>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</si>
  <si>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</si>
  <si>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</si>
  <si>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</si>
  <si>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</si>
  <si>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</si>
  <si>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</si>
  <si>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</si>
  <si>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</si>
  <si>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</si>
  <si>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</si>
  <si>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</si>
  <si>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</si>
  <si>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</si>
  <si>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</si>
  <si>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</si>
  <si>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</si>
  <si>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</si>
  <si>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</si>
  <si>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</si>
  <si>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</si>
  <si>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</si>
  <si>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</si>
  <si>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</si>
  <si>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</si>
  <si>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</si>
  <si>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</si>
  <si>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</si>
  <si>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</si>
  <si>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</si>
  <si>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</si>
  <si>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</si>
  <si>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</si>
  <si>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</si>
  <si>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</si>
  <si>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</si>
  <si>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</si>
  <si>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</si>
  <si>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</si>
  <si>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</si>
  <si>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</si>
  <si>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</si>
  <si>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</si>
  <si>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</si>
  <si>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</si>
  <si>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</si>
  <si>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</si>
  <si>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</si>
  <si>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</si>
  <si>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</si>
  <si>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</si>
  <si>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</si>
  <si>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</si>
  <si>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</si>
  <si>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</si>
  <si>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</si>
  <si>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</si>
  <si>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</si>
  <si>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</si>
  <si>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</si>
  <si>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</si>
  <si>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</si>
  <si>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</si>
  <si>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</si>
  <si>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</si>
  <si>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</si>
  <si>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</si>
  <si>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</si>
  <si>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</si>
  <si>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</si>
  <si>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</si>
  <si>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</si>
  <si>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</si>
  <si>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</si>
  <si>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</si>
  <si>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</si>
  <si>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</si>
  <si>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</si>
  <si>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</si>
  <si>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</si>
  <si>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</si>
  <si>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</si>
  <si>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</si>
  <si>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</si>
  <si>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</si>
  <si>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</si>
  <si>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</si>
  <si>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</si>
  <si>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</si>
  <si>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</si>
  <si>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</si>
  <si>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</si>
  <si>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</si>
  <si>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</si>
  <si>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</si>
  <si>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</si>
  <si>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</si>
  <si>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</si>
  <si>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</si>
  <si>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</si>
  <si>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</si>
  <si>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</si>
  <si>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</si>
  <si>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</si>
  <si>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</si>
  <si>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</si>
  <si>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</si>
  <si>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</si>
  <si>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</si>
  <si>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</si>
  <si>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</si>
  <si>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</si>
  <si>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</si>
  <si>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</si>
  <si>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</si>
  <si>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</si>
  <si>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</si>
  <si>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</si>
  <si>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</si>
  <si>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</si>
  <si>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</si>
  <si>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</si>
  <si>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</si>
  <si>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</si>
  <si>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</si>
  <si>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</si>
  <si>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</si>
  <si>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</si>
  <si>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</si>
  <si>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</si>
  <si>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</si>
  <si>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</si>
  <si>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</si>
  <si>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</si>
  <si>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</si>
  <si>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</si>
  <si>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</si>
  <si>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</si>
  <si>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</si>
  <si>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</si>
  <si>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</si>
  <si>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</si>
  <si>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</si>
  <si>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</si>
  <si>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</si>
  <si>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</si>
  <si>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</si>
  <si>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</si>
  <si>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</si>
  <si>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</si>
  <si>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</si>
  <si>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</si>
  <si>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</si>
  <si>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</si>
  <si>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</si>
  <si>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</si>
  <si>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</si>
  <si>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</si>
  <si>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</si>
  <si>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</si>
  <si>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</si>
  <si>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</si>
  <si>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</si>
  <si>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</si>
  <si>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</si>
  <si>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</si>
  <si>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</si>
  <si>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</si>
  <si>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</si>
  <si>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</si>
  <si>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</si>
  <si>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</si>
  <si>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</si>
  <si>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</si>
  <si>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</si>
  <si>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</si>
  <si>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</si>
  <si>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</si>
  <si>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</si>
  <si>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</si>
  <si>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</si>
  <si>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</si>
  <si>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</si>
  <si>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</si>
  <si>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</si>
  <si>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</si>
  <si>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</si>
  <si>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</si>
  <si>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</si>
  <si>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</si>
  <si>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</si>
  <si>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</si>
  <si>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</si>
  <si>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</si>
  <si>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</si>
  <si>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</si>
  <si>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</si>
  <si>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</si>
  <si>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</si>
  <si>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</si>
  <si>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</si>
  <si>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</si>
  <si>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</si>
  <si>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</si>
  <si>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</si>
  <si>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</si>
  <si>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</si>
  <si>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</si>
  <si>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</si>
  <si>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</si>
  <si>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</si>
  <si>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</si>
  <si>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</si>
  <si>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</si>
  <si>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</si>
  <si>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</si>
  <si>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</si>
  <si>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</si>
  <si>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</si>
  <si>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</si>
  <si>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</si>
  <si>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</si>
  <si>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</si>
  <si>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</si>
  <si>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</si>
  <si>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</si>
  <si>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</si>
  <si>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</si>
  <si>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</si>
  <si>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</si>
  <si>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</si>
  <si>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</si>
  <si>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</si>
  <si>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</si>
  <si>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</si>
  <si>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</si>
  <si>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</si>
  <si>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</si>
  <si>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</si>
  <si>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</si>
  <si>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</si>
  <si>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</si>
  <si>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</si>
  <si>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</si>
  <si>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</si>
  <si>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</si>
  <si>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</si>
  <si>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</si>
  <si>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</si>
  <si>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</si>
  <si>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</si>
  <si>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</si>
  <si>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</si>
  <si>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</si>
  <si>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</si>
  <si>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</si>
  <si>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</si>
  <si>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</si>
  <si>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</si>
  <si>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</si>
  <si>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</si>
  <si>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</si>
  <si>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</si>
  <si>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</si>
  <si>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</si>
  <si>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</si>
  <si>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</si>
  <si>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</si>
  <si>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</si>
  <si>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</si>
  <si>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</si>
  <si>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</si>
  <si>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</si>
  <si>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</si>
  <si>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</si>
  <si>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</si>
  <si>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</si>
  <si>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</si>
  <si>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</si>
  <si>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</si>
  <si>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</si>
  <si>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</si>
  <si>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</si>
  <si>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</si>
  <si>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</si>
  <si>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</si>
  <si>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</si>
  <si>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</si>
  <si>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</si>
  <si>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</si>
  <si>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</si>
  <si>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</si>
  <si>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</si>
  <si>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</si>
  <si>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</si>
  <si>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</si>
  <si>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</si>
  <si>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</si>
  <si>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</si>
  <si>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</si>
  <si>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</si>
  <si>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</si>
  <si>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</si>
  <si>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</si>
  <si>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</si>
  <si>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</si>
  <si>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</si>
  <si>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</si>
  <si>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</si>
  <si>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</si>
  <si>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</si>
  <si>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</si>
  <si>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</si>
  <si>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</si>
  <si>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</si>
  <si>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</si>
  <si>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</si>
  <si>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</si>
  <si>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</si>
  <si>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</si>
  <si>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</si>
  <si>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</si>
  <si>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</si>
  <si>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</si>
  <si>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</si>
  <si>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</si>
  <si>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</si>
  <si>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</si>
  <si>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</si>
  <si>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</si>
  <si>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</si>
  <si>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</si>
  <si>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</si>
  <si>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</si>
  <si>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</si>
  <si>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</si>
  <si>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</si>
  <si>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</si>
  <si>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</si>
  <si>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</si>
  <si>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</si>
  <si>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</si>
  <si>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</si>
  <si>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</si>
  <si>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</si>
  <si>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</si>
  <si>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</si>
  <si>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</si>
  <si>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</si>
  <si>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</si>
  <si>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</si>
  <si>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</si>
  <si>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</si>
  <si>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</si>
  <si>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</si>
  <si>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</si>
  <si>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</si>
  <si>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</si>
  <si>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</si>
  <si>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</si>
  <si>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</si>
  <si>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</si>
  <si>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</si>
  <si>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</si>
  <si>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</si>
  <si>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</si>
  <si>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</si>
  <si>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</si>
  <si>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</si>
  <si>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</si>
  <si>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</si>
  <si>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</si>
  <si>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</si>
  <si>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</si>
  <si>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</si>
  <si>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</si>
  <si>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</si>
  <si>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</si>
  <si>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</si>
  <si>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</si>
  <si>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</si>
  <si>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</si>
  <si>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</si>
  <si>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</si>
  <si>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</si>
  <si>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</si>
  <si>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</si>
  <si>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</si>
  <si>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</si>
  <si>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</si>
  <si>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</si>
  <si>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</si>
  <si>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</si>
  <si>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</si>
  <si>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</si>
  <si>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</si>
  <si>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</si>
  <si>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</si>
  <si>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</si>
  <si>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</si>
  <si>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</si>
  <si>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</si>
  <si>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</si>
  <si>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</si>
  <si>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</si>
  <si>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</si>
  <si>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</si>
  <si>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</si>
  <si>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</si>
  <si>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</si>
  <si>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</si>
  <si>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</si>
  <si>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</si>
  <si>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</si>
  <si>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</si>
  <si>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</si>
  <si>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</si>
  <si>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</si>
  <si>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</si>
  <si>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</si>
  <si>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</si>
  <si>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</si>
  <si>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</si>
  <si>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</si>
  <si>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</si>
  <si>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</si>
  <si>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</si>
  <si>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</si>
  <si>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</si>
  <si>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</si>
  <si>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</si>
  <si>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</si>
  <si>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</si>
  <si>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</si>
  <si>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</si>
  <si>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</si>
  <si>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</si>
  <si>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</si>
  <si>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</si>
  <si>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</si>
  <si>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</si>
  <si>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</si>
  <si>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</si>
  <si>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</si>
  <si>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</si>
  <si>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</si>
  <si>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</si>
  <si>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</si>
  <si>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</si>
  <si>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</si>
  <si>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</si>
  <si>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</si>
  <si>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</si>
  <si>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</si>
  <si>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</si>
  <si>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</si>
  <si>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</si>
  <si>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</si>
  <si>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</si>
  <si>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</si>
  <si>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</si>
  <si>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</si>
  <si>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</si>
  <si>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</si>
  <si>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</si>
  <si>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</si>
  <si>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</si>
  <si>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</si>
  <si>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</si>
  <si>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</si>
  <si>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</si>
  <si>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</si>
  <si>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</si>
  <si>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</si>
  <si>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</si>
  <si>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</si>
  <si>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</si>
  <si>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</si>
  <si>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</si>
  <si>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</si>
  <si>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</si>
  <si>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</si>
  <si>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</si>
  <si>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</si>
  <si>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</si>
  <si>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</si>
  <si>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</si>
  <si>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</si>
  <si>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</si>
  <si>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</si>
  <si>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</si>
  <si>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</si>
  <si>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</si>
  <si>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</si>
  <si>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</si>
  <si>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</si>
  <si>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</si>
  <si>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</si>
  <si>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</si>
  <si>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</si>
  <si>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</si>
  <si>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</si>
  <si>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</si>
  <si>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</si>
  <si>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</si>
  <si>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</si>
  <si>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</si>
  <si>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</si>
  <si>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</si>
  <si>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</si>
  <si>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</si>
  <si>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</si>
  <si>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</si>
  <si>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</si>
  <si>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</si>
  <si>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</si>
  <si>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</si>
  <si>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</si>
  <si>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</si>
  <si>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</si>
  <si>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</si>
  <si>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</si>
  <si>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</si>
  <si>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</si>
  <si>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</si>
  <si>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</si>
  <si>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</si>
  <si>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</si>
  <si>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</si>
  <si>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</si>
  <si>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</si>
  <si>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</si>
  <si>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</si>
  <si>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</si>
  <si>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</si>
  <si>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</si>
  <si>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</si>
  <si>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</si>
  <si>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</si>
  <si>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</si>
  <si>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</si>
  <si>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</si>
  <si>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</si>
  <si>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</si>
  <si>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</si>
  <si>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</si>
  <si>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</si>
  <si>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</si>
  <si>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</si>
  <si>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</si>
  <si>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</si>
  <si>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</si>
  <si>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</si>
  <si>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</si>
  <si>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</si>
  <si>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</si>
  <si>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</si>
  <si>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</si>
  <si>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</si>
  <si>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</si>
  <si>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</si>
  <si>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</si>
  <si>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</si>
  <si>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</si>
  <si>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</si>
  <si>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</si>
  <si>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</si>
  <si>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</si>
  <si>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</si>
  <si>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</si>
  <si>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</si>
  <si>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</si>
  <si>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</si>
  <si>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</si>
  <si>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</si>
  <si>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</si>
  <si>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</si>
  <si>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</si>
  <si>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</si>
  <si>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</si>
  <si>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</si>
  <si>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</si>
  <si>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</si>
  <si>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</si>
  <si>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</si>
  <si>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</si>
  <si>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</si>
  <si>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</si>
  <si>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</si>
  <si>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</si>
  <si>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</si>
  <si>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</si>
  <si>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</si>
  <si>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</si>
  <si>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</si>
  <si>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</si>
  <si>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</si>
  <si>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</si>
  <si>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</si>
  <si>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</si>
  <si>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</si>
  <si>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</si>
  <si>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</si>
  <si>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</si>
  <si>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</si>
  <si>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</si>
  <si>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</si>
  <si>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</si>
  <si>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</si>
  <si>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</si>
  <si>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</si>
  <si>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</si>
  <si>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</si>
  <si>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</si>
  <si>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</si>
  <si>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</si>
  <si>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</si>
  <si>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</si>
  <si>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</si>
  <si>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</si>
  <si>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</si>
  <si>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</si>
  <si>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</si>
  <si>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</si>
  <si>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</si>
  <si>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</si>
  <si>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</si>
  <si>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</si>
  <si>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</si>
  <si>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</si>
  <si>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</si>
  <si>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</si>
  <si>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</si>
  <si>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</si>
  <si>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</si>
  <si>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</si>
  <si>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</si>
  <si>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</si>
  <si>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</si>
  <si>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</si>
  <si>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</si>
  <si>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</si>
  <si>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</si>
  <si>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</si>
  <si>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</si>
  <si>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</si>
  <si>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</si>
  <si>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</si>
  <si>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</si>
  <si>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</si>
  <si>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</si>
  <si>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</si>
  <si>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</si>
  <si>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</si>
  <si>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</si>
  <si>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</si>
  <si>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</si>
  <si>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</si>
  <si>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</si>
  <si>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</si>
  <si>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</si>
  <si>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</si>
  <si>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</si>
  <si>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</si>
  <si>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</si>
  <si>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</si>
  <si>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</si>
  <si>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</si>
  <si>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</si>
  <si>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</si>
  <si>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</si>
  <si>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</si>
  <si>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</si>
  <si>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</si>
  <si>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</si>
  <si>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</si>
  <si>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</si>
  <si>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</si>
  <si>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</si>
  <si>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</si>
  <si>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</si>
  <si>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</si>
  <si>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</si>
  <si>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</si>
  <si>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</si>
  <si>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</si>
  <si>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</si>
  <si>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</si>
  <si>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</si>
  <si>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</si>
  <si>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</si>
  <si>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</si>
  <si>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</si>
  <si>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</si>
  <si>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</si>
  <si>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</si>
  <si>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</si>
  <si>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</si>
  <si>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</si>
  <si>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</si>
  <si>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</si>
  <si>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</si>
  <si>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</si>
  <si>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</si>
  <si>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</si>
  <si>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</si>
  <si>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</si>
  <si>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</si>
  <si>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</si>
  <si>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</si>
  <si>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</si>
  <si>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</si>
  <si>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</si>
  <si>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</si>
  <si>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</si>
  <si>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</si>
  <si>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</si>
  <si>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</si>
  <si>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</si>
  <si>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</si>
  <si>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</si>
  <si>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</si>
  <si>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</si>
  <si>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</si>
  <si>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</si>
  <si>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</si>
  <si>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</si>
  <si>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</si>
  <si>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</si>
  <si>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</si>
  <si>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</si>
  <si>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</si>
  <si>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</si>
  <si>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</si>
  <si>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</si>
  <si>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</si>
  <si>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</si>
  <si>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</si>
  <si>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</si>
  <si>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</si>
  <si>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</si>
  <si>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</si>
  <si>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</si>
  <si>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</si>
  <si>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</si>
  <si>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</si>
  <si>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</si>
  <si>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</si>
  <si>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</si>
  <si>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</si>
  <si>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</si>
  <si>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</si>
  <si>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</si>
  <si>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</si>
  <si>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</si>
  <si>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</si>
  <si>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</si>
  <si>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</si>
  <si>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</si>
  <si>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</si>
  <si>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</si>
  <si>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</si>
  <si>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</si>
  <si>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</si>
  <si>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</si>
  <si>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</si>
  <si>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</si>
  <si>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</si>
  <si>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</si>
  <si>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</si>
  <si>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</si>
  <si>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</si>
  <si>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</si>
  <si>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</si>
  <si>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</si>
  <si>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</si>
  <si>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</si>
  <si>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</si>
  <si>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</si>
  <si>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</si>
  <si>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</si>
  <si>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</si>
  <si>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</si>
  <si>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</si>
  <si>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</si>
  <si>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</si>
  <si>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</si>
  <si>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</si>
  <si>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</si>
  <si>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</si>
  <si>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</si>
  <si>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</si>
  <si>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</si>
  <si>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</si>
  <si>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</si>
  <si>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</si>
  <si>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</si>
  <si>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</si>
  <si>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</si>
  <si>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</si>
  <si>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</si>
  <si>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</si>
  <si>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</si>
  <si>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</si>
  <si>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</si>
  <si>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</si>
  <si>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</si>
  <si>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</si>
  <si>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</si>
  <si>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</si>
  <si>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</si>
  <si>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</si>
  <si>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</si>
  <si>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</si>
  <si>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</si>
  <si>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</si>
  <si>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</si>
  <si>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</si>
  <si>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</si>
  <si>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</si>
  <si>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</si>
  <si>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</si>
  <si>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</si>
  <si>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</si>
  <si>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</si>
  <si>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</si>
  <si>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</si>
  <si>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</si>
  <si>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</si>
  <si>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</si>
  <si>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</si>
  <si>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</si>
  <si>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</si>
  <si>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</si>
  <si>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</si>
  <si>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</si>
  <si>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</si>
  <si>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</si>
  <si>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</si>
  <si>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</si>
  <si>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</si>
  <si>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</si>
  <si>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</si>
  <si>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</si>
  <si>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</si>
  <si>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</si>
  <si>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</si>
  <si>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</si>
  <si>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</si>
  <si>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</si>
  <si>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</si>
  <si>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</si>
  <si>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</si>
  <si>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</si>
  <si>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</si>
  <si>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</si>
  <si>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</si>
  <si>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</si>
  <si>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</si>
  <si>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</si>
  <si>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</si>
  <si>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</si>
  <si>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</si>
  <si>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</si>
  <si>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</si>
  <si>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</si>
  <si>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</si>
  <si>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</si>
  <si>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</si>
  <si>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</si>
  <si>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</si>
  <si>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</si>
  <si>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</si>
  <si>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</si>
  <si>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</si>
  <si>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</si>
  <si>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</si>
  <si>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</si>
  <si>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</si>
  <si>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</si>
  <si>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</si>
  <si>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</si>
  <si>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</si>
  <si>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</si>
  <si>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</si>
  <si>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</si>
  <si>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</si>
  <si>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</si>
  <si>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</si>
  <si>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</si>
  <si>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</si>
  <si>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</si>
  <si>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</si>
  <si>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</si>
  <si>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</si>
  <si>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</si>
  <si>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</si>
  <si>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</si>
  <si>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</si>
  <si>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</si>
  <si>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</si>
  <si>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</si>
  <si>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</si>
  <si>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</si>
  <si>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</si>
  <si>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</si>
  <si>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</si>
  <si>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</si>
  <si>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</si>
  <si>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</si>
  <si>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</si>
  <si>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</si>
  <si>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</si>
  <si>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</si>
  <si>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</si>
  <si>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</si>
  <si>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</si>
  <si>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</si>
  <si>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</si>
  <si>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</si>
  <si>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</si>
  <si>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</si>
  <si>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</si>
  <si>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</si>
  <si>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</si>
  <si>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</si>
  <si>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</si>
  <si>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</si>
  <si>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</si>
  <si>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</si>
  <si>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</si>
  <si>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</si>
  <si>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</si>
  <si>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</si>
  <si>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</si>
  <si>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</si>
  <si>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</si>
  <si>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</si>
  <si>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</si>
  <si>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</si>
  <si>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</si>
  <si>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</si>
  <si>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</si>
  <si>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</si>
  <si>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</si>
  <si>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</si>
  <si>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</si>
  <si>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</si>
  <si>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</si>
  <si>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</si>
  <si>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</si>
  <si>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</si>
  <si>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</si>
  <si>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</si>
  <si>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</si>
  <si>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</si>
  <si>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</si>
  <si>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</si>
  <si>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</si>
  <si>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</si>
  <si>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</si>
  <si>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</si>
  <si>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</si>
  <si>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</si>
  <si>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</si>
  <si>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</si>
  <si>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</si>
  <si>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</si>
  <si>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</si>
  <si>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</si>
  <si>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</si>
  <si>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</si>
  <si>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</si>
  <si>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</si>
  <si>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</si>
  <si>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</si>
  <si>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</si>
  <si>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</si>
  <si>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</si>
  <si>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</si>
  <si>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</si>
  <si>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</si>
  <si>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</si>
  <si>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</si>
  <si>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</si>
  <si>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</si>
  <si>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</si>
  <si>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</si>
  <si>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</si>
  <si>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</si>
  <si>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</si>
  <si>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</si>
  <si>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</si>
  <si>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</si>
  <si>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</si>
  <si>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</si>
  <si>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</si>
  <si>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</si>
  <si>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</si>
  <si>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</si>
  <si>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</si>
  <si>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</si>
  <si>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</si>
  <si>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</si>
  <si>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</si>
  <si>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</si>
  <si>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</si>
  <si>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</si>
  <si>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</si>
  <si>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</si>
  <si>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</si>
  <si>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</si>
  <si>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</si>
  <si>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</si>
  <si>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</si>
  <si>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</si>
  <si>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</si>
  <si>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</si>
  <si>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</si>
  <si>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</si>
  <si>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</si>
  <si>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</si>
  <si>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</si>
  <si>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</si>
  <si>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</si>
  <si>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</si>
  <si>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</si>
  <si>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</si>
  <si>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</si>
  <si>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</si>
  <si>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</si>
  <si>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</si>
  <si>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</si>
  <si>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</si>
  <si>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</si>
  <si>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</si>
  <si>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</si>
  <si>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</si>
  <si>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</si>
  <si>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</si>
  <si>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</si>
  <si>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</si>
  <si>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</si>
  <si>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</si>
  <si>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</si>
  <si>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</si>
  <si>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</si>
  <si>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</si>
  <si>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</si>
  <si>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</si>
  <si>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</si>
  <si>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</si>
  <si>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</si>
  <si>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</si>
  <si>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</si>
  <si>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</si>
  <si>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</si>
  <si>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</si>
  <si>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</si>
  <si>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</si>
  <si>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</si>
  <si>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</si>
  <si>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</si>
  <si>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</si>
  <si>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</si>
  <si>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</si>
  <si>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</si>
  <si>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</si>
  <si>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</si>
  <si>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</si>
  <si>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</si>
  <si>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</si>
  <si>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</si>
  <si>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</si>
  <si>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</si>
  <si>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</si>
  <si>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</si>
  <si>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</si>
  <si>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</si>
  <si>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</si>
  <si>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</si>
  <si>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</si>
  <si>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</si>
  <si>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</si>
  <si>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</si>
  <si>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</si>
  <si>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</si>
  <si>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</si>
  <si>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</si>
  <si>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</si>
  <si>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</si>
  <si>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</si>
  <si>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</si>
  <si>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</si>
  <si>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</si>
  <si>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</si>
  <si>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</si>
  <si>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</si>
  <si>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</si>
  <si>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</si>
  <si>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</si>
  <si>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</si>
  <si>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</si>
  <si>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</si>
  <si>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</si>
  <si>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</si>
  <si>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</si>
  <si>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</si>
  <si>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</si>
  <si>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</si>
  <si>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</si>
  <si>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</si>
  <si>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</si>
  <si>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</si>
  <si>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</si>
  <si>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</si>
  <si>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</si>
  <si>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</si>
  <si>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</si>
  <si>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</si>
  <si>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</si>
  <si>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</si>
  <si>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</si>
  <si>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</si>
  <si>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</si>
  <si>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</si>
  <si>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</si>
  <si>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</si>
  <si>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</si>
  <si>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</si>
  <si>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</si>
  <si>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</si>
  <si>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</si>
  <si>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</si>
  <si>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</si>
  <si>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</si>
  <si>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</si>
  <si>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</si>
  <si>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</si>
  <si>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</si>
  <si>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</si>
  <si>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</si>
  <si>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</si>
  <si>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</si>
  <si>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</si>
  <si>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</si>
  <si>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</si>
  <si>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</si>
  <si>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</si>
  <si>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</si>
  <si>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</si>
  <si>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</si>
  <si>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</si>
  <si>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</si>
  <si>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</si>
  <si>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</si>
  <si>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</si>
  <si>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</si>
  <si>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</si>
  <si>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</si>
  <si>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</si>
  <si>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</si>
  <si>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</si>
  <si>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</si>
  <si>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</si>
  <si>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</si>
  <si>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</si>
  <si>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</si>
  <si>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</si>
  <si>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</si>
  <si>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</si>
  <si>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</si>
  <si>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</si>
  <si>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</si>
  <si>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</si>
  <si>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</si>
  <si>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</si>
  <si>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</si>
  <si>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</si>
  <si>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</si>
  <si>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</si>
  <si>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</si>
  <si>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</si>
  <si>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</si>
  <si>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</si>
  <si>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</si>
  <si>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</si>
  <si>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</si>
  <si>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</si>
  <si>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</si>
  <si>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</si>
  <si>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</si>
  <si>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</si>
  <si>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</si>
  <si>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</si>
  <si>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</si>
  <si>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</si>
  <si>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</si>
  <si>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</si>
  <si>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</si>
  <si>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</si>
  <si>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</si>
  <si>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</si>
  <si>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</si>
  <si>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</si>
  <si>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</si>
  <si>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</si>
  <si>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</si>
  <si>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</si>
  <si>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</si>
  <si>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</si>
  <si>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</si>
  <si>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</si>
  <si>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</si>
  <si>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</si>
  <si>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</si>
  <si>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</si>
  <si>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</si>
  <si>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</si>
  <si>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</si>
  <si>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</si>
  <si>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</si>
  <si>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</si>
  <si>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</si>
  <si>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</si>
  <si>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</si>
  <si>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</si>
  <si>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</si>
  <si>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</si>
  <si>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</si>
  <si>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</si>
  <si>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</si>
  <si>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</si>
  <si>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</si>
  <si>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</si>
  <si>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</si>
  <si>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</si>
  <si>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</si>
  <si>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</si>
  <si>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</si>
  <si>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</si>
  <si>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</si>
  <si>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</si>
  <si>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</si>
  <si>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</si>
  <si>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</si>
  <si>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</si>
  <si>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</si>
  <si>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</si>
  <si>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</si>
  <si>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</si>
  <si>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</si>
  <si>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</si>
  <si>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</si>
  <si>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</si>
  <si>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</si>
  <si>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</si>
  <si>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</si>
  <si>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</si>
  <si>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</si>
  <si>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</si>
  <si>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</si>
  <si>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</si>
  <si>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</si>
  <si>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</si>
  <si>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</si>
  <si>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</si>
  <si>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</si>
  <si>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</si>
  <si>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</si>
  <si>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</si>
  <si>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</si>
  <si>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</si>
  <si>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</si>
  <si>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</si>
  <si>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</si>
  <si>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</si>
  <si>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</si>
  <si>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</si>
  <si>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</si>
  <si>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</si>
  <si>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</si>
  <si>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</si>
  <si>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</si>
  <si>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</si>
  <si>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</si>
  <si>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</si>
  <si>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</si>
  <si>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</si>
  <si>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</si>
  <si>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</si>
  <si>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</si>
  <si>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</si>
  <si>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</si>
  <si>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</si>
  <si>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</si>
  <si>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</si>
  <si>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</si>
  <si>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</si>
  <si>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</si>
  <si>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</si>
  <si>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</si>
  <si>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</si>
  <si>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</si>
  <si>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</si>
  <si>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</si>
  <si>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</si>
  <si>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</si>
  <si>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</si>
  <si>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</si>
  <si>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</si>
  <si>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</si>
  <si>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</si>
  <si>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</si>
  <si>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</si>
  <si>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</si>
  <si>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</si>
  <si>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</si>
  <si>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</si>
  <si>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</si>
  <si>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</si>
  <si>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</si>
  <si>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</si>
  <si>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</si>
  <si>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</si>
  <si>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</si>
  <si>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</si>
  <si>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</si>
  <si>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</si>
  <si>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</si>
  <si>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</si>
  <si>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</si>
  <si>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</si>
  <si>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</si>
  <si>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</si>
  <si>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</si>
  <si>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</si>
  <si>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</si>
  <si>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</si>
  <si>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</si>
  <si>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</si>
  <si>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</si>
  <si>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</si>
  <si>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</si>
  <si>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</si>
  <si>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</si>
  <si>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</si>
  <si>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</si>
  <si>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</si>
  <si>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</si>
  <si>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</si>
  <si>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</si>
  <si>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</si>
  <si>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</si>
  <si>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</si>
  <si>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</si>
  <si>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</si>
  <si>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</si>
  <si>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</si>
  <si>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</si>
  <si>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</si>
  <si>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</si>
  <si>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</si>
  <si>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</si>
  <si>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</si>
  <si>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</si>
  <si>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</si>
  <si>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</si>
  <si>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</si>
  <si>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</si>
  <si>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</si>
  <si>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</si>
  <si>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</si>
  <si>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</si>
  <si>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</si>
  <si>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</si>
  <si>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</si>
  <si>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</si>
  <si>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</si>
  <si>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</si>
  <si>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</si>
  <si>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</si>
  <si>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</si>
  <si>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</si>
  <si>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</si>
  <si>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</si>
  <si>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</si>
  <si>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</si>
  <si>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</si>
  <si>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</si>
  <si>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</si>
  <si>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</si>
  <si>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</si>
  <si>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</si>
  <si>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</si>
  <si>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</si>
  <si>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</si>
  <si>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</si>
  <si>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</si>
  <si>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</si>
  <si>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</si>
  <si>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</si>
  <si>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</si>
  <si>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</si>
  <si>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</si>
  <si>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</si>
  <si>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</si>
  <si>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</si>
  <si>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</si>
  <si>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</si>
  <si>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</si>
  <si>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</si>
  <si>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</si>
  <si>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</si>
  <si>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</si>
  <si>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</si>
  <si>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</si>
  <si>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</si>
  <si>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</si>
  <si>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</si>
  <si>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</si>
  <si>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</si>
  <si>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</si>
  <si>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</si>
  <si>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</si>
  <si>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</si>
  <si>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</si>
  <si>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</si>
  <si>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</si>
  <si>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</si>
  <si>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</si>
  <si>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</si>
  <si>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</si>
  <si>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</si>
  <si>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</si>
  <si>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</si>
  <si>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</si>
  <si>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</si>
  <si>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</si>
  <si>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</si>
  <si>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</si>
  <si>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</si>
  <si>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</si>
  <si>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</si>
  <si>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</si>
  <si>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</si>
  <si>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</si>
  <si>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</si>
  <si>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</si>
  <si>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</si>
  <si>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</si>
  <si>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</si>
  <si>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</si>
  <si>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</si>
  <si>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</si>
  <si>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</si>
  <si>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</si>
  <si>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</si>
  <si>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</si>
  <si>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</si>
  <si>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</si>
  <si>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</si>
  <si>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</si>
  <si>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</si>
  <si>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</si>
  <si>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</si>
  <si>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</si>
  <si>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</si>
  <si>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</si>
  <si>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</si>
  <si>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</si>
  <si>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</si>
  <si>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</si>
  <si>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</si>
  <si>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</si>
  <si>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</si>
  <si>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</si>
  <si>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</si>
  <si>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</si>
  <si>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</si>
  <si>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</si>
  <si>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</si>
  <si>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</si>
  <si>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</si>
  <si>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</si>
  <si>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</si>
  <si>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</si>
  <si>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</si>
  <si>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</si>
  <si>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</si>
  <si>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</si>
  <si>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</si>
  <si>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</si>
  <si>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</si>
  <si>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</si>
  <si>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</si>
  <si>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</si>
  <si>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</si>
  <si>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</si>
  <si>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</si>
  <si>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</si>
  <si>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</si>
  <si>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</si>
  <si>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</si>
  <si>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</si>
  <si>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</si>
  <si>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</si>
  <si>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</si>
  <si>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</si>
  <si>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</si>
  <si>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</si>
  <si>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</si>
  <si>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</si>
  <si>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</si>
  <si>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</si>
  <si>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</si>
  <si>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</si>
  <si>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</si>
  <si>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</si>
  <si>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</si>
  <si>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</si>
  <si>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</si>
  <si>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</si>
  <si>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</si>
  <si>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</si>
  <si>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</si>
  <si>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</si>
  <si>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</si>
  <si>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</si>
  <si>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</si>
  <si>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</si>
  <si>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</si>
  <si>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</si>
  <si>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</si>
  <si>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</si>
  <si>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</si>
  <si>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</si>
  <si>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</si>
  <si>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</si>
  <si>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</si>
  <si>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</si>
  <si>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</si>
  <si>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</si>
  <si>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</si>
  <si>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</si>
  <si>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</si>
  <si>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</si>
  <si>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</si>
  <si>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</si>
  <si>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</si>
  <si>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</si>
  <si>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</si>
  <si>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</si>
  <si>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</si>
  <si>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</si>
  <si>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</si>
  <si>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</si>
  <si>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</si>
  <si>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</si>
  <si>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</si>
  <si>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</si>
  <si>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</si>
  <si>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</si>
  <si>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</si>
  <si>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</si>
  <si>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</si>
  <si>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</si>
  <si>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</si>
  <si>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</si>
  <si>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</si>
  <si>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</si>
  <si>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</si>
  <si>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</si>
  <si>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</si>
  <si>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</si>
  <si>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</si>
  <si>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</si>
  <si>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</si>
  <si>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</si>
  <si>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</si>
  <si>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</si>
  <si>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</si>
  <si>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</si>
  <si>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</si>
  <si>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</si>
  <si>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</si>
  <si>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</si>
  <si>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</si>
  <si>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</si>
  <si>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</si>
  <si>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</si>
  <si>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</si>
  <si>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</si>
  <si>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</si>
  <si>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</si>
  <si>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</si>
  <si>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</si>
  <si>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</si>
  <si>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</si>
  <si>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</si>
  <si>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</si>
  <si>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</si>
  <si>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</si>
  <si>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</si>
  <si>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</si>
  <si>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</si>
  <si>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</si>
  <si>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</si>
  <si>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</si>
  <si>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</si>
  <si>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</si>
  <si>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</si>
  <si>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</si>
  <si>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</si>
  <si>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</si>
  <si>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</si>
  <si>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</si>
  <si>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</si>
  <si>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</si>
  <si>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</si>
  <si>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</si>
  <si>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</si>
  <si>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</si>
  <si>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</si>
  <si>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</si>
  <si>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</si>
  <si>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</si>
  <si>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</si>
  <si>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</si>
  <si>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</si>
  <si>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</si>
  <si>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</si>
  <si>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</si>
  <si>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</si>
  <si>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</si>
  <si>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</si>
  <si>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</si>
  <si>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</si>
  <si>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</si>
  <si>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</si>
  <si>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</si>
  <si>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</si>
  <si>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</si>
  <si>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</si>
  <si>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</si>
  <si>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</si>
  <si>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</si>
  <si>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</si>
  <si>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</si>
  <si>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</si>
  <si>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</si>
  <si>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</si>
  <si>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</si>
  <si>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</si>
  <si>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</si>
  <si>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</si>
  <si>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</si>
  <si>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</si>
  <si>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</si>
  <si>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</si>
  <si>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</si>
  <si>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</si>
  <si>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</si>
  <si>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</si>
  <si>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</si>
  <si>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</si>
  <si>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</si>
  <si>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</si>
  <si>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</si>
  <si>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</si>
  <si>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</si>
  <si>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</si>
  <si>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</si>
  <si>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</si>
  <si>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</si>
  <si>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</si>
  <si>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</si>
  <si>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</si>
  <si>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</si>
  <si>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</si>
  <si>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</si>
  <si>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</si>
  <si>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</si>
  <si>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</si>
  <si>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</si>
  <si>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</si>
  <si>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</si>
  <si>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</si>
  <si>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</si>
  <si>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</si>
  <si>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</si>
  <si>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</si>
  <si>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</si>
  <si>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</si>
  <si>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</si>
  <si>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</si>
  <si>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</si>
  <si>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</si>
  <si>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</si>
  <si>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</si>
  <si>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</si>
  <si>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</si>
  <si>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</si>
  <si>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</si>
  <si>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</si>
  <si>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</si>
  <si>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</si>
  <si>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</si>
  <si>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</si>
  <si>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</si>
  <si>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</si>
  <si>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</si>
  <si>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</si>
  <si>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</si>
  <si>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</si>
  <si>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</si>
  <si>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</si>
  <si>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</si>
  <si>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</si>
  <si>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</si>
  <si>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</si>
  <si>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</si>
  <si>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</si>
  <si>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</si>
  <si>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</si>
  <si>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</si>
  <si>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</si>
  <si>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</si>
  <si>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</si>
  <si>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</si>
  <si>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</si>
  <si>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</si>
  <si>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</si>
  <si>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</si>
  <si>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</si>
  <si>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</si>
  <si>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</si>
  <si>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</si>
  <si>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</si>
  <si>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</si>
  <si>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</si>
  <si>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</si>
  <si>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</si>
  <si>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</si>
  <si>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</si>
  <si>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</si>
  <si>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</si>
  <si>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</si>
  <si>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</si>
  <si>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</si>
  <si>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</si>
  <si>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</si>
  <si>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</si>
  <si>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</si>
  <si>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</si>
  <si>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</si>
  <si>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</si>
  <si>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</si>
  <si>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</si>
  <si>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</si>
  <si>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</si>
  <si>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</si>
  <si>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</si>
  <si>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</si>
  <si>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</si>
  <si>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</si>
  <si>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</si>
  <si>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</si>
  <si>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</si>
  <si>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</si>
  <si>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</si>
  <si>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</si>
  <si>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</si>
  <si>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</si>
  <si>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</si>
  <si>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</si>
  <si>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</si>
  <si>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</si>
  <si>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</si>
  <si>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</si>
  <si>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</si>
  <si>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</si>
  <si>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</si>
  <si>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</si>
  <si>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</si>
  <si>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</si>
  <si>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</si>
  <si>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</si>
  <si>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</si>
  <si>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</si>
  <si>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</si>
  <si>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</si>
  <si>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</si>
  <si>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</si>
  <si>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</si>
  <si>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</si>
  <si>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</si>
  <si>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</si>
  <si>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</si>
  <si>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</si>
  <si>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</si>
  <si>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</si>
  <si>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</si>
  <si>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</si>
  <si>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</si>
  <si>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</si>
  <si>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</si>
  <si>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</si>
  <si>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</si>
  <si>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</si>
  <si>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</si>
  <si>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</si>
  <si>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</si>
  <si>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</si>
  <si>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</si>
  <si>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</si>
  <si>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</si>
  <si>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</si>
  <si>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</si>
  <si>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</si>
  <si>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</si>
  <si>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</si>
  <si>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</si>
  <si>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</si>
  <si>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</si>
  <si>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</si>
  <si>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</si>
  <si>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</si>
  <si>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</si>
  <si>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</si>
  <si>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</si>
  <si>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</si>
  <si>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</si>
  <si>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</si>
  <si>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</si>
  <si>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</si>
  <si>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</si>
  <si>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</si>
  <si>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</si>
  <si>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</si>
  <si>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</si>
  <si>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</si>
  <si>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</si>
  <si>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</si>
  <si>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</si>
  <si>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</si>
  <si>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</si>
  <si>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</si>
  <si>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</si>
  <si>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</si>
  <si>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</si>
  <si>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</si>
  <si>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</si>
  <si>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</si>
  <si>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</si>
  <si>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</si>
  <si>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</si>
  <si>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</si>
  <si>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</si>
  <si>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</si>
  <si>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</si>
  <si>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</si>
  <si>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</si>
  <si>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</si>
  <si>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</si>
  <si>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</si>
  <si>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</si>
  <si>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</si>
  <si>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</si>
  <si>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</si>
  <si>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</si>
  <si>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</si>
  <si>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</si>
  <si>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</si>
  <si>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</si>
  <si>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</si>
  <si>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</si>
  <si>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</si>
  <si>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</si>
  <si>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</si>
  <si>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</si>
  <si>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</si>
  <si>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</si>
  <si>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</si>
  <si>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</si>
  <si>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</si>
  <si>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</si>
  <si>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</si>
  <si>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</si>
  <si>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</si>
  <si>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</si>
  <si>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</si>
  <si>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</si>
  <si>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</si>
  <si>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</si>
  <si>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</si>
  <si>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</si>
  <si>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</si>
  <si>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</si>
  <si>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</si>
  <si>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</si>
  <si>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</si>
  <si>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</si>
  <si>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</si>
  <si>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</si>
  <si>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</si>
  <si>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</si>
  <si>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</si>
  <si>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</si>
  <si>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</si>
  <si>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</si>
  <si>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</si>
  <si>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</si>
  <si>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</si>
  <si>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</si>
  <si>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</si>
  <si>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</si>
  <si>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</si>
  <si>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</si>
  <si>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</si>
  <si>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</si>
  <si>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</si>
  <si>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</si>
  <si>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</si>
  <si>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</si>
  <si>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</si>
  <si>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</si>
  <si>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</si>
  <si>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</si>
  <si>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</si>
  <si>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</si>
  <si>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</si>
  <si>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</si>
  <si>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</si>
  <si>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</si>
  <si>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</si>
  <si>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</si>
  <si>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</si>
  <si>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</si>
  <si>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</si>
  <si>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</si>
  <si>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</si>
  <si>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</si>
  <si>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</si>
  <si>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</si>
  <si>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</si>
  <si>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</si>
  <si>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</si>
  <si>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</si>
  <si>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</si>
  <si>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</si>
  <si>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</si>
  <si>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</si>
  <si>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</si>
  <si>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</si>
  <si>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</si>
  <si>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</si>
  <si>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</si>
  <si>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</si>
  <si>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</si>
  <si>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</si>
  <si>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</si>
  <si>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</si>
  <si>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</si>
  <si>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</si>
  <si>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</si>
  <si>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</si>
  <si>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</si>
  <si>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</si>
  <si>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</si>
  <si>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</si>
  <si>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</si>
  <si>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</si>
  <si>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</si>
  <si>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</si>
  <si>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</si>
  <si>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</si>
  <si>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</si>
  <si>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</si>
  <si>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</si>
  <si>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</si>
  <si>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</si>
  <si>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</si>
  <si>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</si>
  <si>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</si>
  <si>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</si>
  <si>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</si>
  <si>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</si>
  <si>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</si>
  <si>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</si>
  <si>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</si>
  <si>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</si>
  <si>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</si>
  <si>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</si>
  <si>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</si>
  <si>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</si>
  <si>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</si>
  <si>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</si>
  <si>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</si>
  <si>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</si>
  <si>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</si>
  <si>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</si>
  <si>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</si>
  <si>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</si>
  <si>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</si>
  <si>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</si>
  <si>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</si>
  <si>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</si>
  <si>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</si>
  <si>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</si>
  <si>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</si>
  <si>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</si>
  <si>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</si>
  <si>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</si>
  <si>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</si>
  <si>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</si>
  <si>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</si>
  <si>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</si>
  <si>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</si>
  <si>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</si>
  <si>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</si>
  <si>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</si>
  <si>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</si>
  <si>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</si>
  <si>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</si>
  <si>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</si>
  <si>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</si>
  <si>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</si>
  <si>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</si>
  <si>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</si>
  <si>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</si>
  <si>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</si>
  <si>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</si>
  <si>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</si>
  <si>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</si>
  <si>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</si>
  <si>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</si>
  <si>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</si>
  <si>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</si>
  <si>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</si>
  <si>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</si>
  <si>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</si>
  <si>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</si>
  <si>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</si>
  <si>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</si>
  <si>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</si>
  <si>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</si>
  <si>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</si>
  <si>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</si>
  <si>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</si>
  <si>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</si>
  <si>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</si>
  <si>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</si>
  <si>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</si>
  <si>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</si>
  <si>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</si>
  <si>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</si>
  <si>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</si>
  <si>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</si>
  <si>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</si>
  <si>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</si>
  <si>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</si>
  <si>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</si>
  <si>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</si>
  <si>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</si>
  <si>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</si>
  <si>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</si>
  <si>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</si>
  <si>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</si>
  <si>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</si>
  <si>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</si>
  <si>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</si>
  <si>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</si>
  <si>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</si>
  <si>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</si>
  <si>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</si>
  <si>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</si>
  <si>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</si>
  <si>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</si>
  <si>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</si>
  <si>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</si>
  <si>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</si>
  <si>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</si>
  <si>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</si>
  <si>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</si>
  <si>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</si>
  <si>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</si>
  <si>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</si>
  <si>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</si>
  <si>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</si>
  <si>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</si>
  <si>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</si>
  <si>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</si>
  <si>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</si>
  <si>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</si>
  <si>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</si>
  <si>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</si>
  <si>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</si>
  <si>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</si>
  <si>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</si>
  <si>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</si>
  <si>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</si>
  <si>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</si>
  <si>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</si>
  <si>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</si>
  <si>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</si>
  <si>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</si>
  <si>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</si>
  <si>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</si>
  <si>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</si>
  <si>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</si>
  <si>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</si>
  <si>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</si>
  <si>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</si>
  <si>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</si>
  <si>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</si>
  <si>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</si>
  <si>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</si>
  <si>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</si>
  <si>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</si>
  <si>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</si>
  <si>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</si>
  <si>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</si>
  <si>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</si>
  <si>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</si>
  <si>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</si>
  <si>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</si>
  <si>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</si>
  <si>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</si>
  <si>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</si>
  <si>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</si>
  <si>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</si>
  <si>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</si>
  <si>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</si>
  <si>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</si>
  <si>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</si>
  <si>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</si>
  <si>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</si>
  <si>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</si>
  <si>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</si>
  <si>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</si>
  <si>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</si>
  <si>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</si>
  <si>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</si>
  <si>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</si>
  <si>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</si>
  <si>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</si>
  <si>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</si>
  <si>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</si>
  <si>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</si>
  <si>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</si>
  <si>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</si>
  <si>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</si>
  <si>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</si>
  <si>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</si>
  <si>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</si>
  <si>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</si>
  <si>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</si>
  <si>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</si>
  <si>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</si>
  <si>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</si>
  <si>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</si>
  <si>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</si>
  <si>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</si>
  <si>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</si>
  <si>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</si>
  <si>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</si>
  <si>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</si>
  <si>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</si>
  <si>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</si>
  <si>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</si>
  <si>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</si>
  <si>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</si>
  <si>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</si>
  <si>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</si>
  <si>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</si>
  <si>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</si>
  <si>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</si>
  <si>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</si>
  <si>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</si>
  <si>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</si>
  <si>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</si>
  <si>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</si>
  <si>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</si>
  <si>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</si>
  <si>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</si>
  <si>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</si>
  <si>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</si>
  <si>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</si>
  <si>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</si>
  <si>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</si>
  <si>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</si>
  <si>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</si>
  <si>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</si>
  <si>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</si>
  <si>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</si>
  <si>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</si>
  <si>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</si>
  <si>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</si>
  <si>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</si>
  <si>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</si>
  <si>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</si>
  <si>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</si>
  <si>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</si>
  <si>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</si>
  <si>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</si>
  <si>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</si>
  <si>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</si>
  <si>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</si>
  <si>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</si>
  <si>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</si>
  <si>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</si>
  <si>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</si>
  <si>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</si>
  <si>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</si>
  <si>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</si>
  <si>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</si>
  <si>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</si>
  <si>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</si>
  <si>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</si>
  <si>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</si>
  <si>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</si>
  <si>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</si>
  <si>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</si>
  <si>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</si>
  <si>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</si>
  <si>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</si>
  <si>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</si>
  <si>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</si>
  <si>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</si>
  <si>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</si>
  <si>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</si>
  <si>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</si>
  <si>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</si>
  <si>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</si>
  <si>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</si>
  <si>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</si>
  <si>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</si>
  <si>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</si>
  <si>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</si>
  <si>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</si>
  <si>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</si>
  <si>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</si>
  <si>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</si>
  <si>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</si>
  <si>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</si>
  <si>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</si>
  <si>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</si>
  <si>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</si>
  <si>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</si>
  <si>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</si>
  <si>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</si>
  <si>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</si>
  <si>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</si>
  <si>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</si>
  <si>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</si>
  <si>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</si>
  <si>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</si>
  <si>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</si>
  <si>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</si>
  <si>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</si>
  <si>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</si>
  <si>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</si>
  <si>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</si>
  <si>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</si>
  <si>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</si>
  <si>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</si>
  <si>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</si>
  <si>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</si>
  <si>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</si>
  <si>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</si>
  <si>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</si>
  <si>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</si>
  <si>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</si>
  <si>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</si>
  <si>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</si>
  <si>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</si>
  <si>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</si>
  <si>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</si>
  <si>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</si>
  <si>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</si>
  <si>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</si>
  <si>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</si>
  <si>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</si>
  <si>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</si>
  <si>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</si>
  <si>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</si>
  <si>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</si>
  <si>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</si>
  <si>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</si>
  <si>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</si>
  <si>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</si>
  <si>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</si>
  <si>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</si>
  <si>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</si>
  <si>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</si>
  <si>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</si>
  <si>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</si>
  <si>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</si>
  <si>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</si>
  <si>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</si>
  <si>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</si>
  <si>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</si>
  <si>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</si>
  <si>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</si>
  <si>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</si>
  <si>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</si>
  <si>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</si>
  <si>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</si>
  <si>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</si>
  <si>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</si>
  <si>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</si>
  <si>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</si>
  <si>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</si>
  <si>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</si>
  <si>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</si>
  <si>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</si>
  <si>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</si>
  <si>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</si>
  <si>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</si>
  <si>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</si>
  <si>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</si>
  <si>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</si>
  <si>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</si>
  <si>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</si>
  <si>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</si>
  <si>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</si>
  <si>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</si>
  <si>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</si>
  <si>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</si>
  <si>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</si>
  <si>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</si>
  <si>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</si>
  <si>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</si>
  <si>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</si>
  <si>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</si>
  <si>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</si>
  <si>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</si>
  <si>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</si>
  <si>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</si>
  <si>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</si>
  <si>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</si>
  <si>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</si>
  <si>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</si>
  <si>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</si>
  <si>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</si>
  <si>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</si>
  <si>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</si>
  <si>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</si>
  <si>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</si>
  <si>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</si>
  <si>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</si>
  <si>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</si>
  <si>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</si>
  <si>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</si>
  <si>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</si>
  <si>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</si>
  <si>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</si>
  <si>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</si>
  <si>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</si>
  <si>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</si>
  <si>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</si>
  <si>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</si>
  <si>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</si>
  <si>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</si>
  <si>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</si>
  <si>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</si>
  <si>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</si>
  <si>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</si>
  <si>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</si>
  <si>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</si>
  <si>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</si>
  <si>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</si>
  <si>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</si>
  <si>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</si>
  <si>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</si>
  <si>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</si>
  <si>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</si>
  <si>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</si>
  <si>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</si>
  <si>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</si>
  <si>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</si>
  <si>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</si>
  <si>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</si>
  <si>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</si>
  <si>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</si>
  <si>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</si>
  <si>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</si>
  <si>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</si>
  <si>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</si>
  <si>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</si>
  <si>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</si>
  <si>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</si>
  <si>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</si>
  <si>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</si>
  <si>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</si>
  <si>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</si>
  <si>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</si>
  <si>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</si>
  <si>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</si>
  <si>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</si>
  <si>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</si>
  <si>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</si>
  <si>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</si>
  <si>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</si>
  <si>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</si>
  <si>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</si>
  <si>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</si>
  <si>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</si>
  <si>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</si>
  <si>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</si>
  <si>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</si>
  <si>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</si>
  <si>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</si>
  <si>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</si>
  <si>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</si>
  <si>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</si>
  <si>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</si>
  <si>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</si>
  <si>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</si>
  <si>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</si>
  <si>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</si>
  <si>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</si>
  <si>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</si>
  <si>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</si>
  <si>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</si>
  <si>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</si>
  <si>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</si>
  <si>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</si>
  <si>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</si>
  <si>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</si>
  <si>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</si>
  <si>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</si>
  <si>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</si>
  <si>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</si>
  <si>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</si>
  <si>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</si>
  <si>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</si>
  <si>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</si>
  <si>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</si>
  <si>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</si>
  <si>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</si>
  <si>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</si>
  <si>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</si>
  <si>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</si>
  <si>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</si>
  <si>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</si>
  <si>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</si>
  <si>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</si>
  <si>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</si>
  <si>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</si>
  <si>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</si>
  <si>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</si>
  <si>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</si>
  <si>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</si>
  <si>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</si>
  <si>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</si>
  <si>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</si>
  <si>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</si>
  <si>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</si>
  <si>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</si>
  <si>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</si>
  <si>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</si>
  <si>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</si>
  <si>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</si>
  <si>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</si>
  <si>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</si>
  <si>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</si>
  <si>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</si>
  <si>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</si>
  <si>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</si>
  <si>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</si>
  <si>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</si>
  <si>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</si>
  <si>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</si>
  <si>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</si>
  <si>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</si>
  <si>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</si>
  <si>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</si>
  <si>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</si>
  <si>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</si>
  <si>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</si>
  <si>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</si>
  <si>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</si>
  <si>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</si>
  <si>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</si>
  <si>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</si>
  <si>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</si>
  <si>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</si>
  <si>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</si>
  <si>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</si>
  <si>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</si>
  <si>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</si>
  <si>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</si>
  <si>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</si>
  <si>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</si>
  <si>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</si>
  <si>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</si>
  <si>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</si>
  <si>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</si>
  <si>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</si>
  <si>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</si>
  <si>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</si>
  <si>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</si>
  <si>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</si>
  <si>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</si>
  <si>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</si>
  <si>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</si>
  <si>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</si>
  <si>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</si>
  <si>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</si>
  <si>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</si>
  <si>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</si>
  <si>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</si>
  <si>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</si>
  <si>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</si>
  <si>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</si>
  <si>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</si>
  <si>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</si>
  <si>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</si>
  <si>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</si>
  <si>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</si>
  <si>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</si>
  <si>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</si>
  <si>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</si>
  <si>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</si>
  <si>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</si>
  <si>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</si>
  <si>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</si>
  <si>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</si>
  <si>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</si>
  <si>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</si>
  <si>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</si>
  <si>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</si>
  <si>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</si>
  <si>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</si>
  <si>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</si>
  <si>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</si>
  <si>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</si>
  <si>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</si>
  <si>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</si>
  <si>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</si>
  <si>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</si>
  <si>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</si>
  <si>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</si>
  <si>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</si>
  <si>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</si>
  <si>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</si>
  <si>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</si>
  <si>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</si>
  <si>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</si>
  <si>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</si>
  <si>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</si>
  <si>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</si>
  <si>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</si>
  <si>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</si>
  <si>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</si>
  <si>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</si>
  <si>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</si>
  <si>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</si>
  <si>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</si>
  <si>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</si>
  <si>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</si>
  <si>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</si>
  <si>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</si>
  <si>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</si>
  <si>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</si>
  <si>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</si>
  <si>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</si>
  <si>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</si>
  <si>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</si>
  <si>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</si>
  <si>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</si>
  <si>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</si>
  <si>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</si>
  <si>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</si>
  <si>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</si>
  <si>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</si>
  <si>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</si>
  <si>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</si>
  <si>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</si>
  <si>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</si>
  <si>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</si>
  <si>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</si>
  <si>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</si>
  <si>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</si>
  <si>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</si>
  <si>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</si>
  <si>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</si>
  <si>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</si>
  <si>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</si>
  <si>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</si>
  <si>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</si>
  <si>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</si>
  <si>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</si>
  <si>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</si>
  <si>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</si>
  <si>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</si>
  <si>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</si>
  <si>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</si>
  <si>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</si>
  <si>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</si>
  <si>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</si>
  <si>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</si>
  <si>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</si>
  <si>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</si>
  <si>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</si>
  <si>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</si>
  <si>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</si>
  <si>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</si>
  <si>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</si>
  <si>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</si>
  <si>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</si>
  <si>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</si>
  <si>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</si>
  <si>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</si>
  <si>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</si>
  <si>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</si>
  <si>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</si>
  <si>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</si>
  <si>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</si>
  <si>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</si>
  <si>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</si>
  <si>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</si>
  <si>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</si>
  <si>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</si>
  <si>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</si>
  <si>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</si>
  <si>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</si>
  <si>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</si>
  <si>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</si>
  <si>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</si>
  <si>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</si>
  <si>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</si>
  <si>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</si>
  <si>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</si>
  <si>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</si>
  <si>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</si>
  <si>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</si>
  <si>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</si>
  <si>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</si>
  <si>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</si>
  <si>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</si>
  <si>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</si>
  <si>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</si>
  <si>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</si>
  <si>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</si>
  <si>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</si>
  <si>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</si>
  <si>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</si>
  <si>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</si>
  <si>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</si>
  <si>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</si>
  <si>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</si>
  <si>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</si>
  <si>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</si>
  <si>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</si>
  <si>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</si>
  <si>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</si>
  <si>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</si>
  <si>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</si>
  <si>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</si>
  <si>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</si>
  <si>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</si>
  <si>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</si>
  <si>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</si>
  <si>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</si>
  <si>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</si>
  <si>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</si>
  <si>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</si>
  <si>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</si>
  <si>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</si>
  <si>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</si>
  <si>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</si>
  <si>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</si>
  <si>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</si>
  <si>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</si>
  <si>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</si>
  <si>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</si>
  <si>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</si>
  <si>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</si>
  <si>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</si>
  <si>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</si>
  <si>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</si>
  <si>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</si>
  <si>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</si>
  <si>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</si>
  <si>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</si>
  <si>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</si>
  <si>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</si>
  <si>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</si>
  <si>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</si>
  <si>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</si>
  <si>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</si>
  <si>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</si>
  <si>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</si>
  <si>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</si>
  <si>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</si>
  <si>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</si>
  <si>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</si>
  <si>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</si>
  <si>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</si>
  <si>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</si>
  <si>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</si>
  <si>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</si>
  <si>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</si>
  <si>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</si>
  <si>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</si>
  <si>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</si>
  <si>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</si>
  <si>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</si>
  <si>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</si>
  <si>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</si>
  <si>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</si>
  <si>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</si>
  <si>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</si>
  <si>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</si>
  <si>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</si>
  <si>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</si>
  <si>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</si>
  <si>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</si>
  <si>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</si>
  <si>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</si>
  <si>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</si>
  <si>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</si>
  <si>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</si>
  <si>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</si>
  <si>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</si>
  <si>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</si>
  <si>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</si>
  <si>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</si>
  <si>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</si>
  <si>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</si>
  <si>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</si>
  <si>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</si>
  <si>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</si>
  <si>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</si>
  <si>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</si>
  <si>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</si>
  <si>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</si>
  <si>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</si>
  <si>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</si>
  <si>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</si>
  <si>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</si>
  <si>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</si>
  <si>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</si>
  <si>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</si>
  <si>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</si>
  <si>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</si>
  <si>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</si>
  <si>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</si>
  <si>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</si>
  <si>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</si>
  <si>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</si>
  <si>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</si>
  <si>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</si>
  <si>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</si>
  <si>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</si>
  <si>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</si>
  <si>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</si>
  <si>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</si>
  <si>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</si>
  <si>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</si>
  <si>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</si>
  <si>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</si>
  <si>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</si>
  <si>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</si>
  <si>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</si>
  <si>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</si>
  <si>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</si>
  <si>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</si>
  <si>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</si>
  <si>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</si>
  <si>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</si>
  <si>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</si>
  <si>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</si>
  <si>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</si>
  <si>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</si>
  <si>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</si>
  <si>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</si>
  <si>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</si>
  <si>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</si>
  <si>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</si>
  <si>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</si>
  <si>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</si>
  <si>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</si>
  <si>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</si>
  <si>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</si>
  <si>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</si>
  <si>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</si>
  <si>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</si>
  <si>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</si>
  <si>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</si>
  <si>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</si>
  <si>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</si>
  <si>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</si>
  <si>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</si>
  <si>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</si>
  <si>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</si>
  <si>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</si>
  <si>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</si>
  <si>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</si>
  <si>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</si>
  <si>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</si>
  <si>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</si>
  <si>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</si>
  <si>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</si>
  <si>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</si>
  <si>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</si>
  <si>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</si>
  <si>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</si>
  <si>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</si>
  <si>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</si>
  <si>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</si>
  <si>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</si>
  <si>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</si>
  <si>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</si>
  <si>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</si>
  <si>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</si>
  <si>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</si>
  <si>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</si>
  <si>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</si>
  <si>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</si>
  <si>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</si>
  <si>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</si>
  <si>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</si>
  <si>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</si>
  <si>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</si>
  <si>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</si>
  <si>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</si>
  <si>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</si>
  <si>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</si>
  <si>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</si>
  <si>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</si>
  <si>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</si>
  <si>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</si>
  <si>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</si>
  <si>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</si>
  <si>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</si>
  <si>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</si>
  <si>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</si>
  <si>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</si>
  <si>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</si>
  <si>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</si>
  <si>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</si>
  <si>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</si>
  <si>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</si>
  <si>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</si>
  <si>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</si>
  <si>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</si>
  <si>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</si>
  <si>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</si>
  <si>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</si>
  <si>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</si>
  <si>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</si>
  <si>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</si>
  <si>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</si>
  <si>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</si>
  <si>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</si>
  <si>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</si>
  <si>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</si>
  <si>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</si>
  <si>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</si>
  <si>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</si>
  <si>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</si>
  <si>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</si>
  <si>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</si>
  <si>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</si>
  <si>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</si>
  <si>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</si>
  <si>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</si>
  <si>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</si>
  <si>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</si>
  <si>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</si>
  <si>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</si>
  <si>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</si>
  <si>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</si>
  <si>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</si>
  <si>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</si>
  <si>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</si>
  <si>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</si>
  <si>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</si>
  <si>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</si>
  <si>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</si>
  <si>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</si>
  <si>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</si>
  <si>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</si>
  <si>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</si>
  <si>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</si>
  <si>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</si>
  <si>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</si>
  <si>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</si>
  <si>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</si>
  <si>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</si>
  <si>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</si>
  <si>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</si>
  <si>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</si>
  <si>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</si>
  <si>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</si>
  <si>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</si>
  <si>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</si>
  <si>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</si>
  <si>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</si>
  <si>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</si>
  <si>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</si>
  <si>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</si>
  <si>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</si>
  <si>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</si>
  <si>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</si>
  <si>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</si>
  <si>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</si>
  <si>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</si>
  <si>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</si>
  <si>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</si>
  <si>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</si>
  <si>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</si>
  <si>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</si>
  <si>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</si>
  <si>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</si>
  <si>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</si>
  <si>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</si>
  <si>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</si>
  <si>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</si>
  <si>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</si>
  <si>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</si>
  <si>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</si>
  <si>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</si>
  <si>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</si>
  <si>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</si>
  <si>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</si>
  <si>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</si>
  <si>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</si>
  <si>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</si>
  <si>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</si>
  <si>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</si>
  <si>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</si>
  <si>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</si>
  <si>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</si>
  <si>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</si>
  <si>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</si>
  <si>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</si>
  <si>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</si>
  <si>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</si>
  <si>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</si>
  <si>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</si>
  <si>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</si>
  <si>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</si>
  <si>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</si>
  <si>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</si>
  <si>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</si>
  <si>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</si>
  <si>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</si>
  <si>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</si>
  <si>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</si>
  <si>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</si>
  <si>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</si>
  <si>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</si>
  <si>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</si>
  <si>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</si>
  <si>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</si>
  <si>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</si>
  <si>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</si>
  <si>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</si>
  <si>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</si>
  <si>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</si>
  <si>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</si>
  <si>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</si>
  <si>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</si>
  <si>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</si>
  <si>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</si>
  <si>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</si>
  <si>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</si>
  <si>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</si>
  <si>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</si>
  <si>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</si>
  <si>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</si>
  <si>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</si>
  <si>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</si>
  <si>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</si>
  <si>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</si>
  <si>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</si>
  <si>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</si>
  <si>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</si>
  <si>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</si>
  <si>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</si>
  <si>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</si>
  <si>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</si>
  <si>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</si>
  <si>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</si>
  <si>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</si>
  <si>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</si>
  <si>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</si>
  <si>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</si>
  <si>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</si>
  <si>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</si>
  <si>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</si>
  <si>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</si>
  <si>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</si>
  <si>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</si>
  <si>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</si>
  <si>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</si>
  <si>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</si>
  <si>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</si>
  <si>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</si>
  <si>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</si>
  <si>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</si>
  <si>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</si>
  <si>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</si>
  <si>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</si>
  <si>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</si>
  <si>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</si>
  <si>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</si>
  <si>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</si>
  <si>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</si>
  <si>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</si>
  <si>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</si>
  <si>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</si>
  <si>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</si>
  <si>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</si>
  <si>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</si>
  <si>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</si>
  <si>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</si>
  <si>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</si>
  <si>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</si>
  <si>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</si>
  <si>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</si>
  <si>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</si>
  <si>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</si>
  <si>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</si>
  <si>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</si>
  <si>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</si>
  <si>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</si>
  <si>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</si>
  <si>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</si>
  <si>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</si>
  <si>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</si>
  <si>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</si>
  <si>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</si>
  <si>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</si>
  <si>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</si>
  <si>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</si>
  <si>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</si>
  <si>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</si>
  <si>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</si>
  <si>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</si>
  <si>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</si>
  <si>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</si>
  <si>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</si>
  <si>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</si>
  <si>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</si>
  <si>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</si>
  <si>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</si>
  <si>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</si>
  <si>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</si>
  <si>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</si>
  <si>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</si>
  <si>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</si>
  <si>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</si>
  <si>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</si>
  <si>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</si>
  <si>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</si>
  <si>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</si>
  <si>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</si>
  <si>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</si>
  <si>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</si>
  <si>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</si>
  <si>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</si>
  <si>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</si>
  <si>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</si>
  <si>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</si>
  <si>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</si>
  <si>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</si>
  <si>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</si>
  <si>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</si>
  <si>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</si>
  <si>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</si>
  <si>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</si>
  <si>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</si>
  <si>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</si>
  <si>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</si>
  <si>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</si>
  <si>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</si>
  <si>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</si>
  <si>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</si>
  <si>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</si>
  <si>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</si>
  <si>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</si>
  <si>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</si>
  <si>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</si>
  <si>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</si>
  <si>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</si>
  <si>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</si>
  <si>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</si>
  <si>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</si>
  <si>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</si>
  <si>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</si>
  <si>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</si>
  <si>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</si>
  <si>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</si>
  <si>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</si>
  <si>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</si>
  <si>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</si>
  <si>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</si>
  <si>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</si>
  <si>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</si>
  <si>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</si>
  <si>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</si>
  <si>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</si>
  <si>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</si>
  <si>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</si>
  <si>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</si>
  <si>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</si>
  <si>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</si>
  <si>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</si>
  <si>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</si>
  <si>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</si>
  <si>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</si>
  <si>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</si>
  <si>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</si>
  <si>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</si>
  <si>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</si>
  <si>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</si>
  <si>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</si>
  <si>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</si>
  <si>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</si>
  <si>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</si>
  <si>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</si>
  <si>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</si>
  <si>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</si>
  <si>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</si>
  <si>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</si>
  <si>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</si>
  <si>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</si>
  <si>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</si>
  <si>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</si>
  <si>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</si>
  <si>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</si>
  <si>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</si>
  <si>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</si>
  <si>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</si>
  <si>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</si>
  <si>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</si>
  <si>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</si>
  <si>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</si>
  <si>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</si>
  <si>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</si>
  <si>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</si>
  <si>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</si>
  <si>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</si>
  <si>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</si>
  <si>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</si>
  <si>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</si>
  <si>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</si>
  <si>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</si>
  <si>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</si>
  <si>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</si>
  <si>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</si>
  <si>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</si>
  <si>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</si>
  <si>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</si>
  <si>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</si>
  <si>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</si>
  <si>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</si>
  <si>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</si>
  <si>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</si>
  <si>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</si>
  <si>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</si>
  <si>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</si>
  <si>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</si>
  <si>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</si>
  <si>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</si>
  <si>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</si>
  <si>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</si>
  <si>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</si>
  <si>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</si>
  <si>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</si>
  <si>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</si>
  <si>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</si>
  <si>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</si>
  <si>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</si>
  <si>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</si>
  <si>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</si>
  <si>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</si>
  <si>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</si>
  <si>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</si>
  <si>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</si>
  <si>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</si>
  <si>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</si>
  <si>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</si>
  <si>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</si>
  <si>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</si>
  <si>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</si>
  <si>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</si>
  <si>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</si>
  <si>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</si>
  <si>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</si>
  <si>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</si>
  <si>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</si>
  <si>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</si>
  <si>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</si>
  <si>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</si>
  <si>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</si>
  <si>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</si>
  <si>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</si>
  <si>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</si>
  <si>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</si>
  <si>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</si>
  <si>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</si>
  <si>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</si>
  <si>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</si>
  <si>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</si>
  <si>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</si>
  <si>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</si>
  <si>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</si>
  <si>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</si>
  <si>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</si>
  <si>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</si>
  <si>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</si>
  <si>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</si>
  <si>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</si>
  <si>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</si>
  <si>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</si>
  <si>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</si>
  <si>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</si>
  <si>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</si>
  <si>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</si>
  <si>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</si>
  <si>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</si>
  <si>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</si>
  <si>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</si>
  <si>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</si>
  <si>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</si>
  <si>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</si>
  <si>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</si>
  <si>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</si>
  <si>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</si>
  <si>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</si>
  <si>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</si>
  <si>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</si>
  <si>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</si>
  <si>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</si>
  <si>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</si>
  <si>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</si>
  <si>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</si>
  <si>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</si>
  <si>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</si>
  <si>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</si>
  <si>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</si>
  <si>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</si>
  <si>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</si>
  <si>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</si>
  <si>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</si>
  <si>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</si>
  <si>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</si>
  <si>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</si>
  <si>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</si>
  <si>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</si>
  <si>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</si>
  <si>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</si>
  <si>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</si>
  <si>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</si>
  <si>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</si>
  <si>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</si>
  <si>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</si>
  <si>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</si>
  <si>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</si>
  <si>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</si>
  <si>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</si>
  <si>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</si>
  <si>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</si>
  <si>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</si>
  <si>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</si>
  <si>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</si>
  <si>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</si>
  <si>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</si>
  <si>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</si>
  <si>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</si>
  <si>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</si>
  <si>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</si>
  <si>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</si>
  <si>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</si>
  <si>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</si>
  <si>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</si>
  <si>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</si>
  <si>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</si>
  <si>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</si>
  <si>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</si>
  <si>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</si>
  <si>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</si>
  <si>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</si>
  <si>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</si>
  <si>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</si>
  <si>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</si>
  <si>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</si>
  <si>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</si>
  <si>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</si>
  <si>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</si>
  <si>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</si>
  <si>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</si>
  <si>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</si>
  <si>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</si>
  <si>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</si>
  <si>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</si>
  <si>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</si>
  <si>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</si>
  <si>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</si>
  <si>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</si>
  <si>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</si>
  <si>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</si>
  <si>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</si>
  <si>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</si>
  <si>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</si>
  <si>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</si>
  <si>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</si>
  <si>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</si>
  <si>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</si>
  <si>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</si>
  <si>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</si>
  <si>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</si>
  <si>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</si>
  <si>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</si>
  <si>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</si>
  <si>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</si>
  <si>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</si>
  <si>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</si>
  <si>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</si>
  <si>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</si>
  <si>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</si>
  <si>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</si>
  <si>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</si>
  <si>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</si>
  <si>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</si>
  <si>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</si>
  <si>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</si>
  <si>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</si>
  <si>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</si>
  <si>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</si>
  <si>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</si>
  <si>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</si>
  <si>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</si>
  <si>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</si>
  <si>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</si>
  <si>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</si>
  <si>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</si>
  <si>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</si>
  <si>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</si>
  <si>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</si>
  <si>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</si>
  <si>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</si>
  <si>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</si>
  <si>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</si>
  <si>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</si>
  <si>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</si>
  <si>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</si>
  <si>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</si>
  <si>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</si>
  <si>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</si>
  <si>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</si>
  <si>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</si>
  <si>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</si>
  <si>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</si>
  <si>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</si>
  <si>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</si>
  <si>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</si>
  <si>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</si>
  <si>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</si>
  <si>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</si>
  <si>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</si>
  <si>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</si>
  <si>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</si>
  <si>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</si>
  <si>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</si>
  <si>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</si>
  <si>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</si>
  <si>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</si>
  <si>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</si>
  <si>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</si>
  <si>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</si>
  <si>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</si>
  <si>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</si>
  <si>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</si>
  <si>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</si>
  <si>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</si>
  <si>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</si>
  <si>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</si>
  <si>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</si>
  <si>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</si>
  <si>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</si>
  <si>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</si>
  <si>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</si>
  <si>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</si>
  <si>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</si>
  <si>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</si>
  <si>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</si>
  <si>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</si>
  <si>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</si>
  <si>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</si>
  <si>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</si>
  <si>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</si>
  <si>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</si>
  <si>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</si>
  <si>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</si>
  <si>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</si>
  <si>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</si>
  <si>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</si>
  <si>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</si>
  <si>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</si>
  <si>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</si>
  <si>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</si>
  <si>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</si>
  <si>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</si>
  <si>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</si>
  <si>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</si>
  <si>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</si>
  <si>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</si>
  <si>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</si>
  <si>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</si>
  <si>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</si>
  <si>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</si>
  <si>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</si>
  <si>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</si>
  <si>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</si>
  <si>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</si>
  <si>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</si>
  <si>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</si>
  <si>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</si>
  <si>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</si>
  <si>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</si>
  <si>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</si>
  <si>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</si>
  <si>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</si>
  <si>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</si>
  <si>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</si>
  <si>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</si>
  <si>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</si>
  <si>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</si>
  <si>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</si>
  <si>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</si>
  <si>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</si>
  <si>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</si>
  <si>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</si>
  <si>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</si>
  <si>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</si>
  <si>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</si>
  <si>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</si>
  <si>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</si>
  <si>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</si>
  <si>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</si>
  <si>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</si>
  <si>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</si>
  <si>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</si>
  <si>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</si>
  <si>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</si>
  <si>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</si>
  <si>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</si>
  <si>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</si>
  <si>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</si>
  <si>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</si>
  <si>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</si>
  <si>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</si>
  <si>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</si>
  <si>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</si>
  <si>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</si>
  <si>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</si>
  <si>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</si>
  <si>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</si>
  <si>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</si>
  <si>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</si>
  <si>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</si>
  <si>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</si>
  <si>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</si>
  <si>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</si>
  <si>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</si>
  <si>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</si>
  <si>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</si>
  <si>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</si>
  <si>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</si>
  <si>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</si>
  <si>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</si>
  <si>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</si>
  <si>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</si>
  <si>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</si>
  <si>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</si>
  <si>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</si>
  <si>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</si>
  <si>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</si>
  <si>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</si>
  <si>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</si>
  <si>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</si>
  <si>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</si>
  <si>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</si>
  <si>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</si>
  <si>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</si>
  <si>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</si>
  <si>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</si>
  <si>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</si>
  <si>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</si>
  <si>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</si>
  <si>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</si>
  <si>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</si>
  <si>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</si>
  <si>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</si>
  <si>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</si>
  <si>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</si>
  <si>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</si>
  <si>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</si>
  <si>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</si>
  <si>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</si>
  <si>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</si>
  <si>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</si>
  <si>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</si>
  <si>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</si>
  <si>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</si>
  <si>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</si>
  <si>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</si>
  <si>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</si>
  <si>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</si>
  <si>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</si>
  <si>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</si>
  <si>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</si>
  <si>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</si>
  <si>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</si>
  <si>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</si>
  <si>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</si>
  <si>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</si>
  <si>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</si>
  <si>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</si>
  <si>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</si>
  <si>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</si>
  <si>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</si>
  <si>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</si>
  <si>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</si>
  <si>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</si>
  <si>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</si>
  <si>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</si>
  <si>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</si>
  <si>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</si>
  <si>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</si>
  <si>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</si>
  <si>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</si>
  <si>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</si>
  <si>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</si>
  <si>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</si>
  <si>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</si>
  <si>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</si>
  <si>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</si>
  <si>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</si>
  <si>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</si>
  <si>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</si>
  <si>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</si>
  <si>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</si>
  <si>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</si>
  <si>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</si>
  <si>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</si>
  <si>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</si>
  <si>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</si>
  <si>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</si>
  <si>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</si>
  <si>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</si>
  <si>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</si>
  <si>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</si>
  <si>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</si>
  <si>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</si>
  <si>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</si>
  <si>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</si>
  <si>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</si>
  <si>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</si>
  <si>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</si>
  <si>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</si>
  <si>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</si>
  <si>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</si>
  <si>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</si>
  <si>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</si>
  <si>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</si>
  <si>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</si>
  <si>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</si>
  <si>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</si>
  <si>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</si>
  <si>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</si>
  <si>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</si>
  <si>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</si>
  <si>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</si>
  <si>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</si>
  <si>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</si>
  <si>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</si>
  <si>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</si>
  <si>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</si>
  <si>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</si>
  <si>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</si>
  <si>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</si>
  <si>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</si>
  <si>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</si>
  <si>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</si>
  <si>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</si>
  <si>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</si>
  <si>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</si>
  <si>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</si>
  <si>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</si>
  <si>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</si>
  <si>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</si>
  <si>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</si>
  <si>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</si>
  <si>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</si>
  <si>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</si>
  <si>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</si>
  <si>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</si>
  <si>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</si>
  <si>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</si>
  <si>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</si>
  <si>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</si>
  <si>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</si>
  <si>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</si>
  <si>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</si>
  <si>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</si>
  <si>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</si>
  <si>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</si>
  <si>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</si>
  <si>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</si>
  <si>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</si>
  <si>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</si>
  <si>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</si>
  <si>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</si>
  <si>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</si>
  <si>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</si>
  <si>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</si>
  <si>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</si>
  <si>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</si>
  <si>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</si>
  <si>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</si>
  <si>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</si>
  <si>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</si>
  <si>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</si>
  <si>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</si>
  <si>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</si>
  <si>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</si>
  <si>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</si>
  <si>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</si>
  <si>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</si>
  <si>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</si>
  <si>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</si>
  <si>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</si>
  <si>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</si>
  <si>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</si>
  <si>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</si>
  <si>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</si>
  <si>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</si>
  <si>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</si>
  <si>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</si>
  <si>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</si>
  <si>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</si>
  <si>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</si>
  <si>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</si>
  <si>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</si>
  <si>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</si>
  <si>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</si>
  <si>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</si>
  <si>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</si>
  <si>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</si>
  <si>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</si>
  <si>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</si>
  <si>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</si>
  <si>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</si>
  <si>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</si>
  <si>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</si>
  <si>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</si>
  <si>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</si>
  <si>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</si>
  <si>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</si>
  <si>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</si>
  <si>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</si>
  <si>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</si>
  <si>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</si>
  <si>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</si>
  <si>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</si>
  <si>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</si>
  <si>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</si>
  <si>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</si>
  <si>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</si>
  <si>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</si>
  <si>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</si>
  <si>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</si>
  <si>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</si>
  <si>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</si>
  <si>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</si>
  <si>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</si>
  <si>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</si>
  <si>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</si>
  <si>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</si>
  <si>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</si>
  <si>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</si>
  <si>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</si>
  <si>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</si>
  <si>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</si>
  <si>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</si>
  <si>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</si>
  <si>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</si>
  <si>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</si>
  <si>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</si>
  <si>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</si>
  <si>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</si>
  <si>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</si>
  <si>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</si>
  <si>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</si>
  <si>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</si>
  <si>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</si>
  <si>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</si>
  <si>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</si>
  <si>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</si>
  <si>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</si>
  <si>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</si>
  <si>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</si>
  <si>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</si>
  <si>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</si>
  <si>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</si>
  <si>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</si>
  <si>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</si>
  <si>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</si>
  <si>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</si>
  <si>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</si>
  <si>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</si>
  <si>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</si>
  <si>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</si>
  <si>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</si>
  <si>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</si>
  <si>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</si>
  <si>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</si>
  <si>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</si>
  <si>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</si>
  <si>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</si>
  <si>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</si>
  <si>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</si>
  <si>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</si>
  <si>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</si>
  <si>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</si>
  <si>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</si>
  <si>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</si>
  <si>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</si>
  <si>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</si>
  <si>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</si>
  <si>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</si>
  <si>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</si>
  <si>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</si>
  <si>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</si>
  <si>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</si>
  <si>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</si>
  <si>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</si>
  <si>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</si>
  <si>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</si>
  <si>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</si>
  <si>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</si>
  <si>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</si>
  <si>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</si>
  <si>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</si>
  <si>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</si>
  <si>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</si>
  <si>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</si>
  <si>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</si>
  <si>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</si>
  <si>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</si>
  <si>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</si>
  <si>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</si>
  <si>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</si>
  <si>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</si>
  <si>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</si>
  <si>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</si>
  <si>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</si>
  <si>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</si>
  <si>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</si>
  <si>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</si>
  <si>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</si>
  <si>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</si>
  <si>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</si>
  <si>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</si>
  <si>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</si>
  <si>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</si>
  <si>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</si>
  <si>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</si>
  <si>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</si>
  <si>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</si>
  <si>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</si>
  <si>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</si>
  <si>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</si>
  <si>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</si>
  <si>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</si>
  <si>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</si>
  <si>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</si>
  <si>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</si>
  <si>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</si>
  <si>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</si>
  <si>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</si>
  <si>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</si>
  <si>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</si>
  <si>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</si>
  <si>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</si>
  <si>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</si>
  <si>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</si>
  <si>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</si>
  <si>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</si>
  <si>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</si>
  <si>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</si>
  <si>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</si>
  <si>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</si>
  <si>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</si>
  <si>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</si>
  <si>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</si>
  <si>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</si>
  <si>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</si>
  <si>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</si>
  <si>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</si>
  <si>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</si>
  <si>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</si>
  <si>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</si>
  <si>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</si>
  <si>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</si>
  <si>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</si>
  <si>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</si>
  <si>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</si>
  <si>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</si>
  <si>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</si>
  <si>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</si>
  <si>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</si>
  <si>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</si>
  <si>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</si>
  <si>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</si>
  <si>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</si>
  <si>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</si>
  <si>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</si>
  <si>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</si>
  <si>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</si>
  <si>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</si>
  <si>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</si>
  <si>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</si>
  <si>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</si>
  <si>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</si>
  <si>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</si>
  <si>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</si>
  <si>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</si>
  <si>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</si>
  <si>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</si>
  <si>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</si>
  <si>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</si>
  <si>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</si>
  <si>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</si>
  <si>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</si>
  <si>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</si>
  <si>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</si>
  <si>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</si>
  <si>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</si>
  <si>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</si>
  <si>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</si>
  <si>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</si>
  <si>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</si>
  <si>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</si>
  <si>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</si>
  <si>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</si>
  <si>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</si>
  <si>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</si>
  <si>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</si>
  <si>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</si>
  <si>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</si>
  <si>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</si>
  <si>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</si>
  <si>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</si>
  <si>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</si>
  <si>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</si>
  <si>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</si>
  <si>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</si>
  <si>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</si>
  <si>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</si>
  <si>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</si>
  <si>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</si>
  <si>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</si>
  <si>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</si>
  <si>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</si>
  <si>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</si>
  <si>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</si>
  <si>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</si>
  <si>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</si>
  <si>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</si>
  <si>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</si>
  <si>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</si>
  <si>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</si>
  <si>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</si>
  <si>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</si>
  <si>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</si>
  <si>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</si>
  <si>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</si>
  <si>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</si>
  <si>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</si>
  <si>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</si>
  <si>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</si>
  <si>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</si>
  <si>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</si>
  <si>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</si>
  <si>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</si>
  <si>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</si>
  <si>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</si>
  <si>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</si>
  <si>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</si>
  <si>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</si>
  <si>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</si>
  <si>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</si>
  <si>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</si>
  <si>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</si>
  <si>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</si>
  <si>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</si>
  <si>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</si>
  <si>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</si>
  <si>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</si>
  <si>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</si>
  <si>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</si>
  <si>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</si>
  <si>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</si>
  <si>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</si>
  <si>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</si>
  <si>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</si>
  <si>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</si>
  <si>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</si>
  <si>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</si>
  <si>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</si>
  <si>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</si>
  <si>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</si>
  <si>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</si>
  <si>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</si>
  <si>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</si>
  <si>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</si>
  <si>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</si>
  <si>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</si>
  <si>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</si>
  <si>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</si>
  <si>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</si>
  <si>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</si>
  <si>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</si>
  <si>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</si>
  <si>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</si>
  <si>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</si>
  <si>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</si>
  <si>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</si>
  <si>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</si>
  <si>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</si>
  <si>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</si>
  <si>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</si>
  <si>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</si>
  <si>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</si>
  <si>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</si>
  <si>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</si>
  <si>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</si>
  <si>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</si>
  <si>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</si>
  <si>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</si>
  <si>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</si>
  <si>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</si>
  <si>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</si>
  <si>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</si>
  <si>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</si>
  <si>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</si>
  <si>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</si>
  <si>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</si>
  <si>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</si>
  <si>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</si>
  <si>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</si>
  <si>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</si>
  <si>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</si>
  <si>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</si>
  <si>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</si>
  <si>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</si>
  <si>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</si>
  <si>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</si>
  <si>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</si>
  <si>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</si>
  <si>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</si>
  <si>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</si>
  <si>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</si>
  <si>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</si>
  <si>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</si>
  <si>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</si>
  <si>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</si>
  <si>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</si>
  <si>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</si>
  <si>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</si>
  <si>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</si>
  <si>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</si>
  <si>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</si>
  <si>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</si>
  <si>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</si>
  <si>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</si>
  <si>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</si>
  <si>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</si>
  <si>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</si>
  <si>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</si>
  <si>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</si>
  <si>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</si>
  <si>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</si>
  <si>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</si>
  <si>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</si>
  <si>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</si>
  <si>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</si>
  <si>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</si>
  <si>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</si>
  <si>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</si>
  <si>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</si>
  <si>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</si>
  <si>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</si>
  <si>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</si>
  <si>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</si>
  <si>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</si>
  <si>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</si>
  <si>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</si>
  <si>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</si>
  <si>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</si>
  <si>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</si>
  <si>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</si>
  <si>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</si>
  <si>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</si>
  <si>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</si>
  <si>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</si>
  <si>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</si>
  <si>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</si>
  <si>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</si>
  <si>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</si>
  <si>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</si>
  <si>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</si>
  <si>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</si>
  <si>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</si>
  <si>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</si>
  <si>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</si>
  <si>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</si>
  <si>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</si>
  <si>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</si>
  <si>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</si>
  <si>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</si>
  <si>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</si>
  <si>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</si>
  <si>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</si>
  <si>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</si>
  <si>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</si>
  <si>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</si>
  <si>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</si>
  <si>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</si>
  <si>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</si>
  <si>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</si>
  <si>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</si>
  <si>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</si>
  <si>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</si>
  <si>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</si>
  <si>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</si>
  <si>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</si>
  <si>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</si>
  <si>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</si>
  <si>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</si>
  <si>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</si>
  <si>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</si>
  <si>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</si>
  <si>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</si>
  <si>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</si>
  <si>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</si>
  <si>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</si>
  <si>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</si>
  <si>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</si>
  <si>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</si>
  <si>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</si>
  <si>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</si>
  <si>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</si>
  <si>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</si>
  <si>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</si>
  <si>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</si>
  <si>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</si>
  <si>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</si>
  <si>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</si>
  <si>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</si>
  <si>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</si>
  <si>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</si>
  <si>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</si>
  <si>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</si>
  <si>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</si>
  <si>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</si>
  <si>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</si>
  <si>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</si>
  <si>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</si>
  <si>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</si>
  <si>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</si>
  <si>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</si>
  <si>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</si>
  <si>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</si>
  <si>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</si>
  <si>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</si>
  <si>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</si>
  <si>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</si>
  <si>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</si>
  <si>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</si>
  <si>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</si>
  <si>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</si>
  <si>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</si>
  <si>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</si>
  <si>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</si>
  <si>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</si>
  <si>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</si>
  <si>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</si>
  <si>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</si>
  <si>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</si>
  <si>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</si>
  <si>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</si>
  <si>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</si>
  <si>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</si>
  <si>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</si>
  <si>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</si>
  <si>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</si>
  <si>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</si>
  <si>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</si>
  <si>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</si>
  <si>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</si>
  <si>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</si>
  <si>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</si>
  <si>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</si>
  <si>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</si>
  <si>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</si>
  <si>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</si>
  <si>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</si>
  <si>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</si>
  <si>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</si>
  <si>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</si>
  <si>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</si>
  <si>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</si>
  <si>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</si>
  <si>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</si>
  <si>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</si>
  <si>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</si>
  <si>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</si>
  <si>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</si>
  <si>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</si>
  <si>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</si>
  <si>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</si>
  <si>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</si>
  <si>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</si>
  <si>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</si>
  <si>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</si>
  <si>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</si>
  <si>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</si>
  <si>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</si>
  <si>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</si>
  <si>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</si>
  <si>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</si>
  <si>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</si>
  <si>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</si>
  <si>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</si>
  <si>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</si>
  <si>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</si>
  <si>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</si>
  <si>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</si>
  <si>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</si>
  <si>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</si>
  <si>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</si>
  <si>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</si>
  <si>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</si>
  <si>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</si>
  <si>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</si>
  <si>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</si>
  <si>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</si>
  <si>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</si>
  <si>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</si>
  <si>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</si>
  <si>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</si>
  <si>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</si>
  <si>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</si>
  <si>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</si>
  <si>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</si>
  <si>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</si>
  <si>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</si>
  <si>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</si>
  <si>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</si>
  <si>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</si>
  <si>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</si>
  <si>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</si>
  <si>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</si>
  <si>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</si>
  <si>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</si>
  <si>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</si>
  <si>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</si>
  <si>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</si>
  <si>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</si>
  <si>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</si>
  <si>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</si>
  <si>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</si>
  <si>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</si>
  <si>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</si>
  <si>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</si>
  <si>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</si>
  <si>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</si>
  <si>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</si>
  <si>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</si>
  <si>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</si>
  <si>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</si>
  <si>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</si>
  <si>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</si>
  <si>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</si>
  <si>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</si>
  <si>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</si>
  <si>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</si>
  <si>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</si>
  <si>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</si>
  <si>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</si>
  <si>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</si>
  <si>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</si>
  <si>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</si>
  <si>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</si>
  <si>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</si>
  <si>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</si>
  <si>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</si>
  <si>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</si>
  <si>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</si>
  <si>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</si>
  <si>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</si>
  <si>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</si>
  <si>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</si>
  <si>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</si>
  <si>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</si>
  <si>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</si>
  <si>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</si>
  <si>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</si>
  <si>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</si>
  <si>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</si>
  <si>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</si>
  <si>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</si>
  <si>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</si>
  <si>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</si>
  <si>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</si>
  <si>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</si>
  <si>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</si>
  <si>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</si>
  <si>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</si>
  <si>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</si>
  <si>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</si>
  <si>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</si>
  <si>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</si>
  <si>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</si>
  <si>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</si>
  <si>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</si>
  <si>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</si>
  <si>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</si>
  <si>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</si>
  <si>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</si>
  <si>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</si>
  <si>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</si>
  <si>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</si>
  <si>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</si>
  <si>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</si>
  <si>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</si>
  <si>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</si>
  <si>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</si>
  <si>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</si>
  <si>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</si>
  <si>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</si>
  <si>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</si>
  <si>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</si>
  <si>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</si>
  <si>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</si>
  <si>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</si>
  <si>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</si>
  <si>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</si>
  <si>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</si>
  <si>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</si>
  <si>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</si>
  <si>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</si>
  <si>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</si>
  <si>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</si>
  <si>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</si>
  <si>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</si>
  <si>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</si>
  <si>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</si>
  <si>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</si>
  <si>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</si>
  <si>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</si>
  <si>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</si>
  <si>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</si>
  <si>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</si>
  <si>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</si>
  <si>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</si>
  <si>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</si>
  <si>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</si>
  <si>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</si>
  <si>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</si>
  <si>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</si>
  <si>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</si>
  <si>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</si>
  <si>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</si>
  <si>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</si>
  <si>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</si>
  <si>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</si>
  <si>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</si>
  <si>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</si>
  <si>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</si>
  <si>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</si>
  <si>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</si>
  <si>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</si>
  <si>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</si>
  <si>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</si>
  <si>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</si>
  <si>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</si>
  <si>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</si>
  <si>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</si>
  <si>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</si>
  <si>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</si>
  <si>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</si>
  <si>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</si>
  <si>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</si>
  <si>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</si>
  <si>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</si>
  <si>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</si>
  <si>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</si>
  <si>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</si>
  <si>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</si>
  <si>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</si>
  <si>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</si>
  <si>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</si>
  <si>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</si>
  <si>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</si>
  <si>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</si>
  <si>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</si>
  <si>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</si>
  <si>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</si>
  <si>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</si>
  <si>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</si>
  <si>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</si>
  <si>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</si>
  <si>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</si>
  <si>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</si>
  <si>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</si>
  <si>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</si>
  <si>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</si>
  <si>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</si>
  <si>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</si>
  <si>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</si>
  <si>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</si>
  <si>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</si>
  <si>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</si>
  <si>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</si>
  <si>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</si>
  <si>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</si>
  <si>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</si>
  <si>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</si>
  <si>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</si>
  <si>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</si>
  <si>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</si>
  <si>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</si>
  <si>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</si>
  <si>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</si>
  <si>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</si>
  <si>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</si>
  <si>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</si>
  <si>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</si>
  <si>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</si>
  <si>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</si>
  <si>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</si>
  <si>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</si>
  <si>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</si>
  <si>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</si>
  <si>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</si>
  <si>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</si>
  <si>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</si>
  <si>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</si>
  <si>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</si>
  <si>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</si>
  <si>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</si>
  <si>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</si>
  <si>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</si>
  <si>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</si>
  <si>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</si>
  <si>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</si>
  <si>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</si>
  <si>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</si>
  <si>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</si>
  <si>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</si>
  <si>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</si>
  <si>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</si>
  <si>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</si>
  <si>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</si>
  <si>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</si>
  <si>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</si>
  <si>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</si>
  <si>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</si>
  <si>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</si>
  <si>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</si>
  <si>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</si>
  <si>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</si>
  <si>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</si>
  <si>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</si>
  <si>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</si>
  <si>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</si>
  <si>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</si>
  <si>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</si>
  <si>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</si>
  <si>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</si>
  <si>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</si>
  <si>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</si>
  <si>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</si>
  <si>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</si>
  <si>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</si>
  <si>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</si>
  <si>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</si>
  <si>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</si>
  <si>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</si>
  <si>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</si>
  <si>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</si>
  <si>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</si>
  <si>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</si>
  <si>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</si>
  <si>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</si>
  <si>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</si>
  <si>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</si>
  <si>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</si>
  <si>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</si>
  <si>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</si>
  <si>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</si>
  <si>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</si>
  <si>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</si>
  <si>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</si>
  <si>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</si>
  <si>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</si>
  <si>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</si>
  <si>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</si>
  <si>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</si>
  <si>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</si>
  <si>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</si>
  <si>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</si>
  <si>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</si>
  <si>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</si>
  <si>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</si>
  <si>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</si>
  <si>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</si>
  <si>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</si>
  <si>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</si>
  <si>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</si>
  <si>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</si>
  <si>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</si>
  <si>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</si>
  <si>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</si>
  <si>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</si>
  <si>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</si>
  <si>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</si>
  <si>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</si>
  <si>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</si>
  <si>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</si>
  <si>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</si>
  <si>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</si>
  <si>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</si>
  <si>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</si>
  <si>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</si>
  <si>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</si>
  <si>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</si>
  <si>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</si>
  <si>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</si>
  <si>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</si>
  <si>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</si>
  <si>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</si>
  <si>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</si>
  <si>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</si>
  <si>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</si>
  <si>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</si>
  <si>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</si>
  <si>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</si>
  <si>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</si>
  <si>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</si>
  <si>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</si>
  <si>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</si>
  <si>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</si>
  <si>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</si>
  <si>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</si>
  <si>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</si>
  <si>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</si>
  <si>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</si>
  <si>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</si>
  <si>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</si>
  <si>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</si>
  <si>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</si>
  <si>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</si>
  <si>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</si>
  <si>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</si>
  <si>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</si>
  <si>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</si>
  <si>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</si>
  <si>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</si>
  <si>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</si>
  <si>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</si>
  <si>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</si>
  <si>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</si>
  <si>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</si>
  <si>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</si>
  <si>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</si>
  <si>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</si>
  <si>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</si>
  <si>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</si>
  <si>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</si>
  <si>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</si>
  <si>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</si>
  <si>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</si>
  <si>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</si>
  <si>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</si>
  <si>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</si>
  <si>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</si>
  <si>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</si>
  <si>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</si>
  <si>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</si>
  <si>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</si>
  <si>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</si>
  <si>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</si>
  <si>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</si>
  <si>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</si>
  <si>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</si>
  <si>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</si>
  <si>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</si>
  <si>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</si>
  <si>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</si>
  <si>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</si>
  <si>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</si>
  <si>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</si>
  <si>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</si>
  <si>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</si>
  <si>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</si>
  <si>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</si>
  <si>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</si>
  <si>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</si>
  <si>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</si>
  <si>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</si>
  <si>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</si>
  <si>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</si>
  <si>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</si>
  <si>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</si>
  <si>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</si>
  <si>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</si>
  <si>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</si>
  <si>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</si>
  <si>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</si>
  <si>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</si>
  <si>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</si>
  <si>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</si>
  <si>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</si>
  <si>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</si>
  <si>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</si>
  <si>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</si>
  <si>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</si>
  <si>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</si>
  <si>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</si>
  <si>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</si>
  <si>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</si>
  <si>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</si>
  <si>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</si>
  <si>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</si>
  <si>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</si>
  <si>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</si>
  <si>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</si>
  <si>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</si>
  <si>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</si>
  <si>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</si>
  <si>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</si>
  <si>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</si>
  <si>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</si>
  <si>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</si>
  <si>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</si>
  <si>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</si>
  <si>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</si>
  <si>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</si>
  <si>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</si>
  <si>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</si>
  <si>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</si>
  <si>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</si>
  <si>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</si>
  <si>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</si>
  <si>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</si>
  <si>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</si>
  <si>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</si>
  <si>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</si>
  <si>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</si>
  <si>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</si>
  <si>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</si>
  <si>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</si>
  <si>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</si>
  <si>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</si>
  <si>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</si>
  <si>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</si>
  <si>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</si>
  <si>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</si>
  <si>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</si>
  <si>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</si>
  <si>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</si>
  <si>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</si>
  <si>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</si>
  <si>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</si>
  <si>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</si>
  <si>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</si>
  <si>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</si>
  <si>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</si>
  <si>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</si>
  <si>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</si>
  <si>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</si>
  <si>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</si>
  <si>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</si>
  <si>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</si>
  <si>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</si>
  <si>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</si>
  <si>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</si>
  <si>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</si>
  <si>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</si>
  <si>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</si>
  <si>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</si>
  <si>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</si>
  <si>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</si>
  <si>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</si>
  <si>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</si>
  <si>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</si>
  <si>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</si>
  <si>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</si>
  <si>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</si>
  <si>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</si>
  <si>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</si>
  <si>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</si>
  <si>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</si>
  <si>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</si>
  <si>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</si>
  <si>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</si>
  <si>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</si>
  <si>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</si>
  <si>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</si>
  <si>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</si>
  <si>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</si>
  <si>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</si>
  <si>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</si>
  <si>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</si>
  <si>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</si>
  <si>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</si>
  <si>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</si>
  <si>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</si>
  <si>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</si>
  <si>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</si>
  <si>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</si>
  <si>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</si>
  <si>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</si>
  <si>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</si>
  <si>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</si>
  <si>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</si>
  <si>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</si>
  <si>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</si>
  <si>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</si>
  <si>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</si>
  <si>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</si>
  <si>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</si>
  <si>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</si>
  <si>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</si>
  <si>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</si>
  <si>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</si>
  <si>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</si>
  <si>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</si>
  <si>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</si>
  <si>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</si>
  <si>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</si>
  <si>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</si>
  <si>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</si>
  <si>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</si>
  <si>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</si>
  <si>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</si>
  <si>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</si>
  <si>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</si>
  <si>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</si>
  <si>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</si>
  <si>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</si>
  <si>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</si>
  <si>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</si>
  <si>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</si>
  <si>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</si>
  <si>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</si>
  <si>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</si>
  <si>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</si>
  <si>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</si>
  <si>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</si>
  <si>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</si>
  <si>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</si>
  <si>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</si>
  <si>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</si>
  <si>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</si>
  <si>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</si>
  <si>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</si>
  <si>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</si>
  <si>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</si>
  <si>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</si>
  <si>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</si>
  <si>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</si>
  <si>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</si>
  <si>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</si>
  <si>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</si>
  <si>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</si>
  <si>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</si>
  <si>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</si>
  <si>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</si>
  <si>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</si>
  <si>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</si>
  <si>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</si>
  <si>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</si>
  <si>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</si>
  <si>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</si>
  <si>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</si>
  <si>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</si>
  <si>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</si>
  <si>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</si>
  <si>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</si>
  <si>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</si>
  <si>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</si>
  <si>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</si>
  <si>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</si>
  <si>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</si>
  <si>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</si>
  <si>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</si>
  <si>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</si>
  <si>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</si>
  <si>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</si>
  <si>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</si>
  <si>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</si>
  <si>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</si>
  <si>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</si>
  <si>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</si>
  <si>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</si>
  <si>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</si>
  <si>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</si>
  <si>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</si>
  <si>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</si>
  <si>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</si>
  <si>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</si>
  <si>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</si>
  <si>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</si>
  <si>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</si>
  <si>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</si>
  <si>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</si>
  <si>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</si>
  <si>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</si>
  <si>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</si>
  <si>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</si>
  <si>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</si>
  <si>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</si>
  <si>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</si>
  <si>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</si>
  <si>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</si>
  <si>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</si>
  <si>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</si>
  <si>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</si>
  <si>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</si>
  <si>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</si>
  <si>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</si>
  <si>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</si>
  <si>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</si>
  <si>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</si>
  <si>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</si>
  <si>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</si>
  <si>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</si>
  <si>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</si>
  <si>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</si>
  <si>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</si>
  <si>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</si>
  <si>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</si>
  <si>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</si>
  <si>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</si>
  <si>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</si>
  <si>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</si>
  <si>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</si>
  <si>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</si>
  <si>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</si>
  <si>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</si>
  <si>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</si>
  <si>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</si>
  <si>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</si>
  <si>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</si>
  <si>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</si>
  <si>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</si>
  <si>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</si>
  <si>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</si>
  <si>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</si>
  <si>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</si>
  <si>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</si>
  <si>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</si>
  <si>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</si>
  <si>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</si>
  <si>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</si>
  <si>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</si>
  <si>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</si>
  <si>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</si>
  <si>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</si>
  <si>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</si>
  <si>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</si>
  <si>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</si>
  <si>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</si>
  <si>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</si>
  <si>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</si>
  <si>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</si>
  <si>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</si>
  <si>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</si>
  <si>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</si>
  <si>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</si>
  <si>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</si>
  <si>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</si>
  <si>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</si>
  <si>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</si>
  <si>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</si>
  <si>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</si>
  <si>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</si>
  <si>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</si>
  <si>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</si>
  <si>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</si>
  <si>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</si>
  <si>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</si>
  <si>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</si>
  <si>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</si>
  <si>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</si>
  <si>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</si>
  <si>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</si>
  <si>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</si>
  <si>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</si>
  <si>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</si>
  <si>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</si>
  <si>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</si>
  <si>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</si>
  <si>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</si>
  <si>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</si>
  <si>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</si>
  <si>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</si>
  <si>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</si>
  <si>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</si>
  <si>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</si>
  <si>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</si>
  <si>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</si>
  <si>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</si>
  <si>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</si>
  <si>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</si>
  <si>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</si>
  <si>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</si>
  <si>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</si>
  <si>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</si>
  <si>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</si>
  <si>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</si>
  <si>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</si>
  <si>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</si>
  <si>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</si>
  <si>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</si>
  <si>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</si>
  <si>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</si>
  <si>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</si>
  <si>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</si>
  <si>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</si>
  <si>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</si>
  <si>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</si>
  <si>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</si>
  <si>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</si>
  <si>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</si>
  <si>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</si>
  <si>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</si>
  <si>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</si>
  <si>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</si>
  <si>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</si>
  <si>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</si>
  <si>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</si>
  <si>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</si>
  <si>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</si>
  <si>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</si>
  <si>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</si>
  <si>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</si>
  <si>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</si>
  <si>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</si>
  <si>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</si>
  <si>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</si>
  <si>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</si>
  <si>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</si>
  <si>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</si>
  <si>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</si>
  <si>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</si>
  <si>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</si>
  <si>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</si>
  <si>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</si>
  <si>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</si>
  <si>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</si>
  <si>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</si>
  <si>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</si>
  <si>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</si>
  <si>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</si>
  <si>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</si>
  <si>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</si>
  <si>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</si>
  <si>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</si>
  <si>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</si>
  <si>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</si>
  <si>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</si>
  <si>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</si>
  <si>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</si>
  <si>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</si>
  <si>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</si>
  <si>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</si>
  <si>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</si>
  <si>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</si>
  <si>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</si>
  <si>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</si>
  <si>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</si>
  <si>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</si>
  <si>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</si>
  <si>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</si>
  <si>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</si>
  <si>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</si>
  <si>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</si>
  <si>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</si>
  <si>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</si>
  <si>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</si>
  <si>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</si>
  <si>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</si>
  <si>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</si>
  <si>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</si>
  <si>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</si>
  <si>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</si>
  <si>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</si>
  <si>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</si>
  <si>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</si>
  <si>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</si>
  <si>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</si>
  <si>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</si>
  <si>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</si>
  <si>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</si>
  <si>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</si>
  <si>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</si>
  <si>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</si>
  <si>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</si>
  <si>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</si>
  <si>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</si>
  <si>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</si>
  <si>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</si>
  <si>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</si>
  <si>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</si>
  <si>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</si>
  <si>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</si>
  <si>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</si>
  <si>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</si>
  <si>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</si>
  <si>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</si>
  <si>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</si>
  <si>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</si>
  <si>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</si>
  <si>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</si>
  <si>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</si>
  <si>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</si>
  <si>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</si>
  <si>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</si>
  <si>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</si>
  <si>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</si>
  <si>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</si>
  <si>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</si>
  <si>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</si>
  <si>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</si>
  <si>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</si>
  <si>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</si>
  <si>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</si>
  <si>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</si>
  <si>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</si>
  <si>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</si>
  <si>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</si>
  <si>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</si>
  <si>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</si>
  <si>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</si>
  <si>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</si>
  <si>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</si>
  <si>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</si>
  <si>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</si>
  <si>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</si>
  <si>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</si>
  <si>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</si>
  <si>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</si>
  <si>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</si>
  <si>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</si>
  <si>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</si>
  <si>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</si>
  <si>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</si>
  <si>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</si>
  <si>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</si>
  <si>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</si>
  <si>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</si>
  <si>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</si>
  <si>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</si>
  <si>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</si>
  <si>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</si>
  <si>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</si>
  <si>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</si>
  <si>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</si>
  <si>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</si>
  <si>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</si>
  <si>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</si>
  <si>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</si>
  <si>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</si>
  <si>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</si>
  <si>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</si>
  <si>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</si>
  <si>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</si>
  <si>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</si>
  <si>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</si>
  <si>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</si>
  <si>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</si>
  <si>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</si>
  <si>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</si>
  <si>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</si>
  <si>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</si>
  <si>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</si>
  <si>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</si>
  <si>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</si>
  <si>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</si>
  <si>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</si>
  <si>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</si>
  <si>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</si>
  <si>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</si>
  <si>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</si>
  <si>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</si>
  <si>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</si>
  <si>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</si>
  <si>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</si>
  <si>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</si>
  <si>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</si>
  <si>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</si>
  <si>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</si>
  <si>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</si>
  <si>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</si>
  <si>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</si>
  <si>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</si>
  <si>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</si>
  <si>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</si>
  <si>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</si>
  <si>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</si>
  <si>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</si>
  <si>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</si>
  <si>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</si>
  <si>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</si>
  <si>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</si>
  <si>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</si>
  <si>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</si>
  <si>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</si>
  <si>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</si>
  <si>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</si>
  <si>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</si>
  <si>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</si>
  <si>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</si>
  <si>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</si>
  <si>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</si>
  <si>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</si>
  <si>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</si>
  <si>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</si>
  <si>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</si>
  <si>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</si>
  <si>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</si>
  <si>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</si>
  <si>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</si>
  <si>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</si>
  <si>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</si>
  <si>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</si>
  <si>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</si>
  <si>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</si>
  <si>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</si>
  <si>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</si>
  <si>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</si>
  <si>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</si>
  <si>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</si>
  <si>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</si>
  <si>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</si>
  <si>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</si>
  <si>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</si>
  <si>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</si>
  <si>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</si>
  <si>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</si>
  <si>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</si>
  <si>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</si>
  <si>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</si>
  <si>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</si>
  <si>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</si>
  <si>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</si>
  <si>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</si>
  <si>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</si>
  <si>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</si>
  <si>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</si>
  <si>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</si>
  <si>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</si>
  <si>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</si>
  <si>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</si>
  <si>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</si>
  <si>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</si>
  <si>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</si>
  <si>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</si>
  <si>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</si>
  <si>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</si>
  <si>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</si>
  <si>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</si>
  <si>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</si>
  <si>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</si>
  <si>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</si>
  <si>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</si>
  <si>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</si>
  <si>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</si>
  <si>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</si>
  <si>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</si>
  <si>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</si>
  <si>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</si>
  <si>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</si>
  <si>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</si>
  <si>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</si>
  <si>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</si>
  <si>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</si>
  <si>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</si>
  <si>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</si>
  <si>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</si>
  <si>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</si>
  <si>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</si>
  <si>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</si>
  <si>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</si>
  <si>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</si>
  <si>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</si>
  <si>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</si>
  <si>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</si>
  <si>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</si>
  <si>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</si>
  <si>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</si>
  <si>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</si>
  <si>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</si>
  <si>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</si>
  <si>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</si>
  <si>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</si>
  <si>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</si>
  <si>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</si>
  <si>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</si>
  <si>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</si>
  <si>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</si>
  <si>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</si>
  <si>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</si>
  <si>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</si>
  <si>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</si>
  <si>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</si>
  <si>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</si>
  <si>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</si>
  <si>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</si>
  <si>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</si>
  <si>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</si>
  <si>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</si>
  <si>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</si>
  <si>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</si>
  <si>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</si>
  <si>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</si>
  <si>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</si>
  <si>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</si>
  <si>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</si>
  <si>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</si>
  <si>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</si>
  <si>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</si>
  <si>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</si>
  <si>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</si>
  <si>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</si>
  <si>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</si>
  <si>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</si>
  <si>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</si>
  <si>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</si>
  <si>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</si>
  <si>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</si>
  <si>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</si>
  <si>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</si>
  <si>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</si>
  <si>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</si>
  <si>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</si>
  <si>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</si>
  <si>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</si>
  <si>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</si>
  <si>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</si>
  <si>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</si>
  <si>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</si>
  <si>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</si>
  <si>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</si>
  <si>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</si>
  <si>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</si>
  <si>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</si>
  <si>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</si>
  <si>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</si>
  <si>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</si>
  <si>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</si>
  <si>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</si>
  <si>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</si>
  <si>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</si>
  <si>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</si>
  <si>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</si>
  <si>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</si>
  <si>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</si>
  <si>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</si>
  <si>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</si>
  <si>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</si>
  <si>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</si>
  <si>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</si>
  <si>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</si>
  <si>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</si>
  <si>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</si>
  <si>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</si>
  <si>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</si>
  <si>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</si>
  <si>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</si>
  <si>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</si>
  <si>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</si>
  <si>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</si>
  <si>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</si>
  <si>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</si>
  <si>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</si>
  <si>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</si>
  <si>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</si>
  <si>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</si>
  <si>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</si>
  <si>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</si>
  <si>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</si>
  <si>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</si>
  <si>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</si>
  <si>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</si>
  <si>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</si>
  <si>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</si>
  <si>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</si>
  <si>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</si>
  <si>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</si>
  <si>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</si>
  <si>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</si>
  <si>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</si>
  <si>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</si>
  <si>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</si>
  <si>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</si>
  <si>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</si>
  <si>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</si>
  <si>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</si>
  <si>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</si>
  <si>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</si>
  <si>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</si>
  <si>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</si>
  <si>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</si>
  <si>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</si>
  <si>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</si>
  <si>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</si>
  <si>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</si>
  <si>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</si>
  <si>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</si>
  <si>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</si>
  <si>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</si>
  <si>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</si>
  <si>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</si>
  <si>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</si>
  <si>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</si>
  <si>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</si>
  <si>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</si>
  <si>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</si>
  <si>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</si>
  <si>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</si>
  <si>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</si>
  <si>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</si>
  <si>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</si>
  <si>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</si>
  <si>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</si>
  <si>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</si>
  <si>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</si>
  <si>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</si>
  <si>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</si>
  <si>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</si>
  <si>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</si>
  <si>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</si>
  <si>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</si>
  <si>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</si>
  <si>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</si>
  <si>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</si>
  <si>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</si>
  <si>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</si>
  <si>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</si>
  <si>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</si>
  <si>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</si>
  <si>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</si>
  <si>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</si>
  <si>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</si>
  <si>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</si>
  <si>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</si>
  <si>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</si>
  <si>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</si>
  <si>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</si>
  <si>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</si>
  <si>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</si>
  <si>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</si>
  <si>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</si>
  <si>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</si>
  <si>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</si>
  <si>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</si>
  <si>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</si>
  <si>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</si>
  <si>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</si>
  <si>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</si>
  <si>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</si>
  <si>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</si>
  <si>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</si>
  <si>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</si>
  <si>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</si>
  <si>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</si>
  <si>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</si>
  <si>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</si>
  <si>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</si>
  <si>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</si>
  <si>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</si>
  <si>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</si>
  <si>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</si>
  <si>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</si>
  <si>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</si>
  <si>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</si>
  <si>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</si>
  <si>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</si>
  <si>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</si>
  <si>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</si>
  <si>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</si>
  <si>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</si>
  <si>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</si>
  <si>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</si>
  <si>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</si>
  <si>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</si>
  <si>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</si>
  <si>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</si>
  <si>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</si>
  <si>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</si>
  <si>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</si>
  <si>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</si>
  <si>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</si>
  <si>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</si>
  <si>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</si>
  <si>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</si>
  <si>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</si>
  <si>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</si>
  <si>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</si>
  <si>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</si>
  <si>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</si>
  <si>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</si>
  <si>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</si>
  <si>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</si>
  <si>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</si>
  <si>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</si>
  <si>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</si>
  <si>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</si>
  <si>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</si>
  <si>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</si>
  <si>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</si>
  <si>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</si>
  <si>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</si>
  <si>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</si>
  <si>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</si>
  <si>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</si>
  <si>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</si>
  <si>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</si>
  <si>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</si>
  <si>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</si>
  <si>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</si>
  <si>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</si>
  <si>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</si>
  <si>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</si>
  <si>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</si>
  <si>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</si>
  <si>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</si>
  <si>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</si>
  <si>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</si>
  <si>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</si>
  <si>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</si>
  <si>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</si>
  <si>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</si>
  <si>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</si>
  <si>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</si>
  <si>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</si>
  <si>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</si>
  <si>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</si>
  <si>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</si>
  <si>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</si>
  <si>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</si>
  <si>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</si>
  <si>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</si>
  <si>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</si>
  <si>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</si>
  <si>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</si>
  <si>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</si>
  <si>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</si>
  <si>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</si>
  <si>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</si>
  <si>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</si>
  <si>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</si>
  <si>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</si>
  <si>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</si>
  <si>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</si>
  <si>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</si>
  <si>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</si>
  <si>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</si>
  <si>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</si>
  <si>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</si>
  <si>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</si>
  <si>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</si>
  <si>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</si>
  <si>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</si>
  <si>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</si>
  <si>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</si>
  <si>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</si>
  <si>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</si>
  <si>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</si>
  <si>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</si>
  <si>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</si>
  <si>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</si>
  <si>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</si>
  <si>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</si>
  <si>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</si>
  <si>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</si>
  <si>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</si>
  <si>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</si>
  <si>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</si>
  <si>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</si>
  <si>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</si>
  <si>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</si>
  <si>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</si>
  <si>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</si>
  <si>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</si>
  <si>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</si>
  <si>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</si>
  <si>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</si>
  <si>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</si>
  <si>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</si>
  <si>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</si>
  <si>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</si>
  <si>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</si>
  <si>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</si>
  <si>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</si>
  <si>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</si>
  <si>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</si>
  <si>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</si>
  <si>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</si>
  <si>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</si>
  <si>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</si>
  <si>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</si>
  <si>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</si>
  <si>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</si>
  <si>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</si>
  <si>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</si>
  <si>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</si>
  <si>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</si>
  <si>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</si>
  <si>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</si>
  <si>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</si>
  <si>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</si>
  <si>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</si>
  <si>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</si>
  <si>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</si>
  <si>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</si>
  <si>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</si>
  <si>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</si>
  <si>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</si>
  <si>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</si>
  <si>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</si>
  <si>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</si>
  <si>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</si>
  <si>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</si>
  <si>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</si>
  <si>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</si>
  <si>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</si>
  <si>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</si>
  <si>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</si>
  <si>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</si>
  <si>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</si>
  <si>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</si>
  <si>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</si>
  <si>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</si>
  <si>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</si>
  <si>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</si>
  <si>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</si>
  <si>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</si>
  <si>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</si>
  <si>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</si>
  <si>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</si>
  <si>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</si>
  <si>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</si>
  <si>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</si>
  <si>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</si>
  <si>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</si>
  <si>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</si>
  <si>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</si>
  <si>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</si>
  <si>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</si>
  <si>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</si>
  <si>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</si>
  <si>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</si>
  <si>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</si>
  <si>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</si>
  <si>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</si>
  <si>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</si>
  <si>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</si>
  <si>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</si>
  <si>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</si>
  <si>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Sub-category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</si>
  <si>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</si>
  <si>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</si>
  <si>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</si>
  <si>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</si>
  <si>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</si>
  <si>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</si>
  <si>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</si>
  <si>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</si>
  <si>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</si>
  <si>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</si>
  <si>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</si>
  <si>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</si>
  <si>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</si>
  <si>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</si>
  <si>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</si>
  <si>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</si>
  <si>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</si>
  <si>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</si>
  <si>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</si>
  <si>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</si>
  <si>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</si>
  <si>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</si>
  <si>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</si>
  <si>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</si>
  <si>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</si>
  <si>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</si>
  <si>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</si>
  <si>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</si>
  <si>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</si>
  <si>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</si>
  <si>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</si>
  <si>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</si>
  <si>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</si>
  <si>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</si>
  <si>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</si>
  <si>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</si>
  <si>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</si>
  <si>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</si>
  <si>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</si>
  <si>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1-10001</t>
  </si>
  <si>
    <t>10001-20001</t>
  </si>
  <si>
    <t>20001-30001</t>
  </si>
  <si>
    <t>30001-40001</t>
  </si>
  <si>
    <t>40001-50001</t>
  </si>
  <si>
    <t>50001-60001</t>
  </si>
  <si>
    <t>60001-70001</t>
  </si>
  <si>
    <t>70001-80001</t>
  </si>
  <si>
    <t>80001-90001</t>
  </si>
  <si>
    <t>90001-100001</t>
  </si>
  <si>
    <t>100001-110001</t>
  </si>
  <si>
    <t>110001-120001</t>
  </si>
  <si>
    <t>120001-130001</t>
  </si>
  <si>
    <t>130001-140001</t>
  </si>
  <si>
    <t>140001-150001</t>
  </si>
  <si>
    <t>150001-160001</t>
  </si>
  <si>
    <t>170001-180001</t>
  </si>
  <si>
    <t>190001-200001</t>
  </si>
  <si>
    <t>210001-220001</t>
  </si>
  <si>
    <t>220001-230001</t>
  </si>
  <si>
    <t>230001-240001</t>
  </si>
  <si>
    <t>240001-250001</t>
  </si>
  <si>
    <t>260001-270001</t>
  </si>
  <si>
    <t>270001-280001</t>
  </si>
  <si>
    <t>290001-300001</t>
  </si>
  <si>
    <t>310001-320001</t>
  </si>
  <si>
    <t>340001-350001</t>
  </si>
  <si>
    <t>370001-380001</t>
  </si>
  <si>
    <t>380001-390001</t>
  </si>
  <si>
    <t>390001-400001</t>
  </si>
  <si>
    <t>440001-450001</t>
  </si>
  <si>
    <t>460001-470001</t>
  </si>
  <si>
    <t>470001-480001</t>
  </si>
  <si>
    <t>490001-500001</t>
  </si>
  <si>
    <t>500001-510001</t>
  </si>
  <si>
    <t>540001-550001</t>
  </si>
  <si>
    <t>790001-800001</t>
  </si>
  <si>
    <t>840001-850001</t>
  </si>
  <si>
    <t>890001-900001</t>
  </si>
  <si>
    <t>990001-1000001</t>
  </si>
  <si>
    <t>1290001-1300001</t>
  </si>
  <si>
    <t>1330001-1340001</t>
  </si>
  <si>
    <t>1340001-1350001</t>
  </si>
  <si>
    <t>1490001-1500001</t>
  </si>
  <si>
    <t>1990001-2000001</t>
  </si>
  <si>
    <t>2490001-2500001</t>
  </si>
  <si>
    <t>2790001-2800001</t>
  </si>
  <si>
    <t>2990001-3000001</t>
  </si>
  <si>
    <t>4990001-5000001</t>
  </si>
  <si>
    <t>5990001-6000001</t>
  </si>
  <si>
    <t>7990001-8000001</t>
  </si>
  <si>
    <t>9990001-10000001</t>
  </si>
  <si>
    <t>24990001-25000001</t>
  </si>
  <si>
    <t>29990001-30000001</t>
  </si>
  <si>
    <t>99990001-100000001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</si>
</sst>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4-4C3B-BDE7-E74FE5DDF2A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4-4C3B-BDE7-E74FE5DDF2A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4-4C3B-BDE7-E74FE5DDF2A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4-4C3B-BDE7-E74FE5DDF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312472"/>
        <c:axId val="457309520"/>
      </c:barChart>
      <c:catAx>
        <c:axId val="45731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09520"/>
        <c:crosses val="autoZero"/>
        <c:auto val="1"/>
        <c:lblAlgn val="ctr"/>
        <c:lblOffset val="100"/>
        <c:noMultiLvlLbl val="0"/>
      </c:catAx>
      <c:valAx>
        <c:axId val="4573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1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413540780416865E-2"/>
          <c:y val="0.10132301537425192"/>
          <c:w val="0.85247013465692822"/>
          <c:h val="0.692525640867661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A-4114-8746-A8E19E7B3DD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3A-4114-8746-A8E19E7B3DD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3A-4114-8746-A8E19E7B3DD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3A-4114-8746-A8E19E7B3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912584"/>
        <c:axId val="460381672"/>
      </c:barChart>
      <c:catAx>
        <c:axId val="31991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81672"/>
        <c:crosses val="autoZero"/>
        <c:auto val="1"/>
        <c:lblAlgn val="ctr"/>
        <c:lblOffset val="100"/>
        <c:noMultiLvlLbl val="0"/>
      </c:catAx>
      <c:valAx>
        <c:axId val="46038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1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E-44F3-A479-2AC20EF7BE1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E-44F3-A479-2AC20EF7BE1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E-44F3-A479-2AC20EF7B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93704"/>
        <c:axId val="466696000"/>
      </c:lineChart>
      <c:catAx>
        <c:axId val="46669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96000"/>
        <c:crosses val="autoZero"/>
        <c:auto val="1"/>
        <c:lblAlgn val="ctr"/>
        <c:lblOffset val="100"/>
        <c:noMultiLvlLbl val="0"/>
      </c:catAx>
      <c:valAx>
        <c:axId val="4666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9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95250</xdr:rowOff>
    </xdr:from>
    <xdr:to>
      <xdr:col>22</xdr:col>
      <xdr:colOff>590550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9C0B2-F67C-4567-B588-72039E175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2</xdr:row>
      <xdr:rowOff>47625</xdr:rowOff>
    </xdr:from>
    <xdr:to>
      <xdr:col>22</xdr:col>
      <xdr:colOff>295275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715CF-023C-4C0F-91EA-8FFCF8C60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204786</xdr:colOff>
      <xdr:row>1</xdr:row>
      <xdr:rowOff>95250</xdr:rowOff>
    </xdr:from>
    <xdr:to>
      <xdr:col>18</xdr:col>
      <xdr:colOff>133349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F247A-613A-49B9-AC41-79AADDF11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yem Acer" refreshedDate="43327.585333564813" createdVersion="6" refreshedVersion="6" minRefreshableVersion="3" recordCount="4114" xr:uid="{9AFDA670-8D5A-480A-817E-EE3FFE38243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yem Acer" refreshedDate="43327.600245717593" createdVersion="6" refreshedVersion="6" minRefreshableVersion="3" recordCount="4114" xr:uid="{54320A06-C919-4F35-A74F-D8195E7550E8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10000"/>
        <groupItems count="10002">
          <s v="&lt;1"/>
          <s v="1-10001"/>
          <s v="10001-20001"/>
          <s v="20001-30001"/>
          <s v="30001-40001"/>
          <s v="40001-50001"/>
          <s v="50001-60001"/>
          <s v="60001-70001"/>
          <s v="70001-80001"/>
          <s v="80001-90001"/>
          <s v="90001-100001"/>
          <s v="100001-110001"/>
          <s v="110001-120001"/>
          <s v="120001-130001"/>
          <s v="130001-140001"/>
          <s v="140001-150001"/>
          <s v="150001-160001"/>
          <s v="160001-170001"/>
          <s v="170001-180001"/>
          <s v="180001-190001"/>
          <s v="190001-200001"/>
          <s v="200001-210001"/>
          <s v="210001-220001"/>
          <s v="220001-230001"/>
          <s v="230001-240001"/>
          <s v="240001-250001"/>
          <s v="250001-260001"/>
          <s v="260001-270001"/>
          <s v="270001-280001"/>
          <s v="280001-290001"/>
          <s v="290001-300001"/>
          <s v="300001-310001"/>
          <s v="310001-320001"/>
          <s v="320001-330001"/>
          <s v="330001-340001"/>
          <s v="340001-350001"/>
          <s v="350001-360001"/>
          <s v="360001-370001"/>
          <s v="370001-380001"/>
          <s v="380001-390001"/>
          <s v="390001-400001"/>
          <s v="400001-410001"/>
          <s v="410001-420001"/>
          <s v="420001-430001"/>
          <s v="430001-440001"/>
          <s v="440001-450001"/>
          <s v="450001-460001"/>
          <s v="460001-470001"/>
          <s v="470001-480001"/>
          <s v="480001-490001"/>
          <s v="490001-500001"/>
          <s v="500001-510001"/>
          <s v="510001-520001"/>
          <s v="520001-530001"/>
          <s v="530001-540001"/>
          <s v="540001-550001"/>
          <s v="550001-560001"/>
          <s v="560001-570001"/>
          <s v="570001-580001"/>
          <s v="580001-590001"/>
          <s v="590001-600001"/>
          <s v="600001-610001"/>
          <s v="610001-620001"/>
          <s v="620001-630001"/>
          <s v="630001-640001"/>
          <s v="640001-650001"/>
          <s v="650001-660001"/>
          <s v="660001-670001"/>
          <s v="670001-680001"/>
          <s v="680001-690001"/>
          <s v="690001-700001"/>
          <s v="700001-710001"/>
          <s v="710001-720001"/>
          <s v="720001-730001"/>
          <s v="730001-740001"/>
          <s v="740001-750001"/>
          <s v="750001-760001"/>
          <s v="760001-770001"/>
          <s v="770001-780001"/>
          <s v="780001-790001"/>
          <s v="790001-800001"/>
          <s v="800001-810001"/>
          <s v="810001-820001"/>
          <s v="820001-830001"/>
          <s v="830001-840001"/>
          <s v="840001-850001"/>
          <s v="850001-860001"/>
          <s v="860001-870001"/>
          <s v="870001-880001"/>
          <s v="880001-890001"/>
          <s v="890001-900001"/>
          <s v="900001-910001"/>
          <s v="910001-920001"/>
          <s v="920001-930001"/>
          <s v="930001-940001"/>
          <s v="940001-950001"/>
          <s v="950001-960001"/>
          <s v="960001-970001"/>
          <s v="970001-980001"/>
          <s v="980001-990001"/>
          <s v="990001-1000001"/>
          <s v="1000001-1010001"/>
          <s v="1010001-1020001"/>
          <s v="1020001-1030001"/>
          <s v="1030001-1040001"/>
          <s v="1040001-1050001"/>
          <s v="1050001-1060001"/>
          <s v="1060001-1070001"/>
          <s v="1070001-1080001"/>
          <s v="1080001-1090001"/>
          <s v="1090001-1100001"/>
          <s v="1100001-1110001"/>
          <s v="1110001-1120001"/>
          <s v="1120001-1130001"/>
          <s v="1130001-1140001"/>
          <s v="1140001-1150001"/>
          <s v="1150001-1160001"/>
          <s v="1160001-1170001"/>
          <s v="1170001-1180001"/>
          <s v="1180001-1190001"/>
          <s v="1190001-1200001"/>
          <s v="1200001-1210001"/>
          <s v="1210001-1220001"/>
          <s v="1220001-1230001"/>
          <s v="1230001-1240001"/>
          <s v="1240001-1250001"/>
          <s v="1250001-1260001"/>
          <s v="1260001-1270001"/>
          <s v="1270001-1280001"/>
          <s v="1280001-1290001"/>
          <s v="1290001-1300001"/>
          <s v="1300001-1310001"/>
          <s v="1310001-1320001"/>
          <s v="1320001-1330001"/>
          <s v="1330001-1340001"/>
          <s v="1340001-1350001"/>
          <s v="1350001-1360001"/>
          <s v="1360001-1370001"/>
          <s v="1370001-1380001"/>
          <s v="1380001-1390001"/>
          <s v="1390001-1400001"/>
          <s v="1400001-1410001"/>
          <s v="1410001-1420001"/>
          <s v="1420001-1430001"/>
          <s v="1430001-1440001"/>
          <s v="1440001-1450001"/>
          <s v="1450001-1460001"/>
          <s v="1460001-1470001"/>
          <s v="1470001-1480001"/>
          <s v="1480001-1490001"/>
          <s v="1490001-1500001"/>
          <s v="1500001-1510001"/>
          <s v="1510001-1520001"/>
          <s v="1520001-1530001"/>
          <s v="1530001-1540001"/>
          <s v="1540001-1550001"/>
          <s v="1550001-1560001"/>
          <s v="1560001-1570001"/>
          <s v="1570001-1580001"/>
          <s v="1580001-1590001"/>
          <s v="1590001-1600001"/>
          <s v="1600001-1610001"/>
          <s v="1610001-1620001"/>
          <s v="1620001-1630001"/>
          <s v="1630001-1640001"/>
          <s v="1640001-1650001"/>
          <s v="1650001-1660001"/>
          <s v="1660001-1670001"/>
          <s v="1670001-1680001"/>
          <s v="1680001-1690001"/>
          <s v="1690001-1700001"/>
          <s v="1700001-1710001"/>
          <s v="1710001-1720001"/>
          <s v="1720001-1730001"/>
          <s v="1730001-1740001"/>
          <s v="1740001-1750001"/>
          <s v="1750001-1760001"/>
          <s v="1760001-1770001"/>
          <s v="1770001-1780001"/>
          <s v="1780001-1790001"/>
          <s v="1790001-1800001"/>
          <s v="1800001-1810001"/>
          <s v="1810001-1820001"/>
          <s v="1820001-1830001"/>
          <s v="1830001-1840001"/>
          <s v="1840001-1850001"/>
          <s v="1850001-1860001"/>
          <s v="1860001-1870001"/>
          <s v="1870001-1880001"/>
          <s v="1880001-1890001"/>
          <s v="1890001-1900001"/>
          <s v="1900001-1910001"/>
          <s v="1910001-1920001"/>
          <s v="1920001-1930001"/>
          <s v="1930001-1940001"/>
          <s v="1940001-1950001"/>
          <s v="1950001-1960001"/>
          <s v="1960001-1970001"/>
          <s v="1970001-1980001"/>
          <s v="1980001-1990001"/>
          <s v="1990001-2000001"/>
          <s v="2000001-2010001"/>
          <s v="2010001-2020001"/>
          <s v="2020001-2030001"/>
          <s v="2030001-2040001"/>
          <s v="2040001-2050001"/>
          <s v="2050001-2060001"/>
          <s v="2060001-2070001"/>
          <s v="2070001-2080001"/>
          <s v="2080001-2090001"/>
          <s v="2090001-2100001"/>
          <s v="2100001-2110001"/>
          <s v="2110001-2120001"/>
          <s v="2120001-2130001"/>
          <s v="2130001-2140001"/>
          <s v="2140001-2150001"/>
          <s v="2150001-2160001"/>
          <s v="2160001-2170001"/>
          <s v="2170001-2180001"/>
          <s v="2180001-2190001"/>
          <s v="2190001-2200001"/>
          <s v="2200001-2210001"/>
          <s v="2210001-2220001"/>
          <s v="2220001-2230001"/>
          <s v="2230001-2240001"/>
          <s v="2240001-2250001"/>
          <s v="2250001-2260001"/>
          <s v="2260001-2270001"/>
          <s v="2270001-2280001"/>
          <s v="2280001-2290001"/>
          <s v="2290001-2300001"/>
          <s v="2300001-2310001"/>
          <s v="2310001-2320001"/>
          <s v="2320001-2330001"/>
          <s v="2330001-2340001"/>
          <s v="2340001-2350001"/>
          <s v="2350001-2360001"/>
          <s v="2360001-2370001"/>
          <s v="2370001-2380001"/>
          <s v="2380001-2390001"/>
          <s v="2390001-2400001"/>
          <s v="2400001-2410001"/>
          <s v="2410001-2420001"/>
          <s v="2420001-2430001"/>
          <s v="2430001-2440001"/>
          <s v="2440001-2450001"/>
          <s v="2450001-2460001"/>
          <s v="2460001-2470001"/>
          <s v="2470001-2480001"/>
          <s v="2480001-2490001"/>
          <s v="2490001-2500001"/>
          <s v="2500001-2510001"/>
          <s v="2510001-2520001"/>
          <s v="2520001-2530001"/>
          <s v="2530001-2540001"/>
          <s v="2540001-2550001"/>
          <s v="2550001-2560001"/>
          <s v="2560001-2570001"/>
          <s v="2570001-2580001"/>
          <s v="2580001-2590001"/>
          <s v="2590001-2600001"/>
          <s v="2600001-2610001"/>
          <s v="2610001-2620001"/>
          <s v="2620001-2630001"/>
          <s v="2630001-2640001"/>
          <s v="2640001-2650001"/>
          <s v="2650001-2660001"/>
          <s v="2660001-2670001"/>
          <s v="2670001-2680001"/>
          <s v="2680001-2690001"/>
          <s v="2690001-2700001"/>
          <s v="2700001-2710001"/>
          <s v="2710001-2720001"/>
          <s v="2720001-2730001"/>
          <s v="2730001-2740001"/>
          <s v="2740001-2750001"/>
          <s v="2750001-2760001"/>
          <s v="2760001-2770001"/>
          <s v="2770001-2780001"/>
          <s v="2780001-2790001"/>
          <s v="2790001-2800001"/>
          <s v="2800001-2810001"/>
          <s v="2810001-2820001"/>
          <s v="2820001-2830001"/>
          <s v="2830001-2840001"/>
          <s v="2840001-2850001"/>
          <s v="2850001-2860001"/>
          <s v="2860001-2870001"/>
          <s v="2870001-2880001"/>
          <s v="2880001-2890001"/>
          <s v="2890001-2900001"/>
          <s v="2900001-2910001"/>
          <s v="2910001-2920001"/>
          <s v="2920001-2930001"/>
          <s v="2930001-2940001"/>
          <s v="2940001-2950001"/>
          <s v="2950001-2960001"/>
          <s v="2960001-2970001"/>
          <s v="2970001-2980001"/>
          <s v="2980001-2990001"/>
          <s v="2990001-3000001"/>
          <s v="3000001-3010001"/>
          <s v="3010001-3020001"/>
          <s v="3020001-3030001"/>
          <s v="3030001-3040001"/>
          <s v="3040001-3050001"/>
          <s v="3050001-3060001"/>
          <s v="3060001-3070001"/>
          <s v="3070001-3080001"/>
          <s v="3080001-3090001"/>
          <s v="3090001-3100001"/>
          <s v="3100001-3110001"/>
          <s v="3110001-3120001"/>
          <s v="3120001-3130001"/>
          <s v="3130001-3140001"/>
          <s v="3140001-3150001"/>
          <s v="3150001-3160001"/>
          <s v="3160001-3170001"/>
          <s v="3170001-3180001"/>
          <s v="3180001-3190001"/>
          <s v="3190001-3200001"/>
          <s v="3200001-3210001"/>
          <s v="3210001-3220001"/>
          <s v="3220001-3230001"/>
          <s v="3230001-3240001"/>
          <s v="3240001-3250001"/>
          <s v="3250001-3260001"/>
          <s v="3260001-3270001"/>
          <s v="3270001-3280001"/>
          <s v="3280001-3290001"/>
          <s v="3290001-3300001"/>
          <s v="3300001-3310001"/>
          <s v="3310001-3320001"/>
          <s v="3320001-3330001"/>
          <s v="3330001-3340001"/>
          <s v="3340001-3350001"/>
          <s v="3350001-3360001"/>
          <s v="3360001-3370001"/>
          <s v="3370001-3380001"/>
          <s v="3380001-3390001"/>
          <s v="3390001-3400001"/>
          <s v="3400001-3410001"/>
          <s v="3410001-3420001"/>
          <s v="3420001-3430001"/>
          <s v="3430001-3440001"/>
          <s v="3440001-3450001"/>
          <s v="3450001-3460001"/>
          <s v="3460001-3470001"/>
          <s v="3470001-3480001"/>
          <s v="3480001-3490001"/>
          <s v="3490001-3500001"/>
          <s v="3500001-3510001"/>
          <s v="3510001-3520001"/>
          <s v="3520001-3530001"/>
          <s v="3530001-3540001"/>
          <s v="3540001-3550001"/>
          <s v="3550001-3560001"/>
          <s v="3560001-3570001"/>
          <s v="3570001-3580001"/>
          <s v="3580001-3590001"/>
          <s v="3590001-3600001"/>
          <s v="3600001-3610001"/>
          <s v="3610001-3620001"/>
          <s v="3620001-3630001"/>
          <s v="3630001-3640001"/>
          <s v="3640001-3650001"/>
          <s v="3650001-3660001"/>
          <s v="3660001-3670001"/>
          <s v="3670001-3680001"/>
          <s v="3680001-3690001"/>
          <s v="3690001-3700001"/>
          <s v="3700001-3710001"/>
          <s v="3710001-3720001"/>
          <s v="3720001-3730001"/>
          <s v="3730001-3740001"/>
          <s v="3740001-3750001"/>
          <s v="3750001-3760001"/>
          <s v="3760001-3770001"/>
          <s v="3770001-3780001"/>
          <s v="3780001-3790001"/>
          <s v="3790001-3800001"/>
          <s v="3800001-3810001"/>
          <s v="3810001-3820001"/>
          <s v="3820001-3830001"/>
          <s v="3830001-3840001"/>
          <s v="3840001-3850001"/>
          <s v="3850001-3860001"/>
          <s v="3860001-3870001"/>
          <s v="3870001-3880001"/>
          <s v="3880001-3890001"/>
          <s v="3890001-3900001"/>
          <s v="3900001-3910001"/>
          <s v="3910001-3920001"/>
          <s v="3920001-3930001"/>
          <s v="3930001-3940001"/>
          <s v="3940001-3950001"/>
          <s v="3950001-3960001"/>
          <s v="3960001-3970001"/>
          <s v="3970001-3980001"/>
          <s v="3980001-3990001"/>
          <s v="3990001-4000001"/>
          <s v="4000001-4010001"/>
          <s v="4010001-4020001"/>
          <s v="4020001-4030001"/>
          <s v="4030001-4040001"/>
          <s v="4040001-4050001"/>
          <s v="4050001-4060001"/>
          <s v="4060001-4070001"/>
          <s v="4070001-4080001"/>
          <s v="4080001-4090001"/>
          <s v="4090001-4100001"/>
          <s v="4100001-4110001"/>
          <s v="4110001-4120001"/>
          <s v="4120001-4130001"/>
          <s v="4130001-4140001"/>
          <s v="4140001-4150001"/>
          <s v="4150001-4160001"/>
          <s v="4160001-4170001"/>
          <s v="4170001-4180001"/>
          <s v="4180001-4190001"/>
          <s v="4190001-4200001"/>
          <s v="4200001-4210001"/>
          <s v="4210001-4220001"/>
          <s v="4220001-4230001"/>
          <s v="4230001-4240001"/>
          <s v="4240001-4250001"/>
          <s v="4250001-4260001"/>
          <s v="4260001-4270001"/>
          <s v="4270001-4280001"/>
          <s v="4280001-4290001"/>
          <s v="4290001-4300001"/>
          <s v="4300001-4310001"/>
          <s v="4310001-4320001"/>
          <s v="4320001-4330001"/>
          <s v="4330001-4340001"/>
          <s v="4340001-4350001"/>
          <s v="4350001-4360001"/>
          <s v="4360001-4370001"/>
          <s v="4370001-4380001"/>
          <s v="4380001-4390001"/>
          <s v="4390001-4400001"/>
          <s v="4400001-4410001"/>
          <s v="4410001-4420001"/>
          <s v="4420001-4430001"/>
          <s v="4430001-4440001"/>
          <s v="4440001-4450001"/>
          <s v="4450001-4460001"/>
          <s v="4460001-4470001"/>
          <s v="4470001-4480001"/>
          <s v="4480001-4490001"/>
          <s v="4490001-4500001"/>
          <s v="4500001-4510001"/>
          <s v="4510001-4520001"/>
          <s v="4520001-4530001"/>
          <s v="4530001-4540001"/>
          <s v="4540001-4550001"/>
          <s v="4550001-4560001"/>
          <s v="4560001-4570001"/>
          <s v="4570001-4580001"/>
          <s v="4580001-4590001"/>
          <s v="4590001-4600001"/>
          <s v="4600001-4610001"/>
          <s v="4610001-4620001"/>
          <s v="4620001-4630001"/>
          <s v="4630001-4640001"/>
          <s v="4640001-4650001"/>
          <s v="4650001-4660001"/>
          <s v="4660001-4670001"/>
          <s v="4670001-4680001"/>
          <s v="4680001-4690001"/>
          <s v="4690001-4700001"/>
          <s v="4700001-4710001"/>
          <s v="4710001-4720001"/>
          <s v="4720001-4730001"/>
          <s v="4730001-4740001"/>
          <s v="4740001-4750001"/>
          <s v="4750001-4760001"/>
          <s v="4760001-4770001"/>
          <s v="4770001-4780001"/>
          <s v="4780001-4790001"/>
          <s v="4790001-4800001"/>
          <s v="4800001-4810001"/>
          <s v="4810001-4820001"/>
          <s v="4820001-4830001"/>
          <s v="4830001-4840001"/>
          <s v="4840001-4850001"/>
          <s v="4850001-4860001"/>
          <s v="4860001-4870001"/>
          <s v="4870001-4880001"/>
          <s v="4880001-4890001"/>
          <s v="4890001-4900001"/>
          <s v="4900001-4910001"/>
          <s v="4910001-4920001"/>
          <s v="4920001-4930001"/>
          <s v="4930001-4940001"/>
          <s v="4940001-4950001"/>
          <s v="4950001-4960001"/>
          <s v="4960001-4970001"/>
          <s v="4970001-4980001"/>
          <s v="4980001-4990001"/>
          <s v="4990001-5000001"/>
          <s v="5000001-5010001"/>
          <s v="5010001-5020001"/>
          <s v="5020001-5030001"/>
          <s v="5030001-5040001"/>
          <s v="5040001-5050001"/>
          <s v="5050001-5060001"/>
          <s v="5060001-5070001"/>
          <s v="5070001-5080001"/>
          <s v="5080001-5090001"/>
          <s v="5090001-5100001"/>
          <s v="5100001-5110001"/>
          <s v="5110001-5120001"/>
          <s v="5120001-5130001"/>
          <s v="5130001-5140001"/>
          <s v="5140001-5150001"/>
          <s v="5150001-5160001"/>
          <s v="5160001-5170001"/>
          <s v="5170001-5180001"/>
          <s v="5180001-5190001"/>
          <s v="5190001-5200001"/>
          <s v="5200001-5210001"/>
          <s v="5210001-5220001"/>
          <s v="5220001-5230001"/>
          <s v="5230001-5240001"/>
          <s v="5240001-5250001"/>
          <s v="5250001-5260001"/>
          <s v="5260001-5270001"/>
          <s v="5270001-5280001"/>
          <s v="5280001-5290001"/>
          <s v="5290001-5300001"/>
          <s v="5300001-5310001"/>
          <s v="5310001-5320001"/>
          <s v="5320001-5330001"/>
          <s v="5330001-5340001"/>
          <s v="5340001-5350001"/>
          <s v="5350001-5360001"/>
          <s v="5360001-5370001"/>
          <s v="5370001-5380001"/>
          <s v="5380001-5390001"/>
          <s v="5390001-5400001"/>
          <s v="5400001-5410001"/>
          <s v="5410001-5420001"/>
          <s v="5420001-5430001"/>
          <s v="5430001-5440001"/>
          <s v="5440001-5450001"/>
          <s v="5450001-5460001"/>
          <s v="5460001-5470001"/>
          <s v="5470001-5480001"/>
          <s v="5480001-5490001"/>
          <s v="5490001-5500001"/>
          <s v="5500001-5510001"/>
          <s v="5510001-5520001"/>
          <s v="5520001-5530001"/>
          <s v="5530001-5540001"/>
          <s v="5540001-5550001"/>
          <s v="5550001-5560001"/>
          <s v="5560001-5570001"/>
          <s v="5570001-5580001"/>
          <s v="5580001-5590001"/>
          <s v="5590001-5600001"/>
          <s v="5600001-5610001"/>
          <s v="5610001-5620001"/>
          <s v="5620001-5630001"/>
          <s v="5630001-5640001"/>
          <s v="5640001-5650001"/>
          <s v="5650001-5660001"/>
          <s v="5660001-5670001"/>
          <s v="5670001-5680001"/>
          <s v="5680001-5690001"/>
          <s v="5690001-5700001"/>
          <s v="5700001-5710001"/>
          <s v="5710001-5720001"/>
          <s v="5720001-5730001"/>
          <s v="5730001-5740001"/>
          <s v="5740001-5750001"/>
          <s v="5750001-5760001"/>
          <s v="5760001-5770001"/>
          <s v="5770001-5780001"/>
          <s v="5780001-5790001"/>
          <s v="5790001-5800001"/>
          <s v="5800001-5810001"/>
          <s v="5810001-5820001"/>
          <s v="5820001-5830001"/>
          <s v="5830001-5840001"/>
          <s v="5840001-5850001"/>
          <s v="5850001-5860001"/>
          <s v="5860001-5870001"/>
          <s v="5870001-5880001"/>
          <s v="5880001-5890001"/>
          <s v="5890001-5900001"/>
          <s v="5900001-5910001"/>
          <s v="5910001-5920001"/>
          <s v="5920001-5930001"/>
          <s v="5930001-5940001"/>
          <s v="5940001-5950001"/>
          <s v="5950001-5960001"/>
          <s v="5960001-5970001"/>
          <s v="5970001-5980001"/>
          <s v="5980001-5990001"/>
          <s v="5990001-6000001"/>
          <s v="6000001-6010001"/>
          <s v="6010001-6020001"/>
          <s v="6020001-6030001"/>
          <s v="6030001-6040001"/>
          <s v="6040001-6050001"/>
          <s v="6050001-6060001"/>
          <s v="6060001-6070001"/>
          <s v="6070001-6080001"/>
          <s v="6080001-6090001"/>
          <s v="6090001-6100001"/>
          <s v="6100001-6110001"/>
          <s v="6110001-6120001"/>
          <s v="6120001-6130001"/>
          <s v="6130001-6140001"/>
          <s v="6140001-6150001"/>
          <s v="6150001-6160001"/>
          <s v="6160001-6170001"/>
          <s v="6170001-6180001"/>
          <s v="6180001-6190001"/>
          <s v="6190001-6200001"/>
          <s v="6200001-6210001"/>
          <s v="6210001-6220001"/>
          <s v="6220001-6230001"/>
          <s v="6230001-6240001"/>
          <s v="6240001-6250001"/>
          <s v="6250001-6260001"/>
          <s v="6260001-6270001"/>
          <s v="6270001-6280001"/>
          <s v="6280001-6290001"/>
          <s v="6290001-6300001"/>
          <s v="6300001-6310001"/>
          <s v="6310001-6320001"/>
          <s v="6320001-6330001"/>
          <s v="6330001-6340001"/>
          <s v="6340001-6350001"/>
          <s v="6350001-6360001"/>
          <s v="6360001-6370001"/>
          <s v="6370001-6380001"/>
          <s v="6380001-6390001"/>
          <s v="6390001-6400001"/>
          <s v="6400001-6410001"/>
          <s v="6410001-6420001"/>
          <s v="6420001-6430001"/>
          <s v="6430001-6440001"/>
          <s v="6440001-6450001"/>
          <s v="6450001-6460001"/>
          <s v="6460001-6470001"/>
          <s v="6470001-6480001"/>
          <s v="6480001-6490001"/>
          <s v="6490001-6500001"/>
          <s v="6500001-6510001"/>
          <s v="6510001-6520001"/>
          <s v="6520001-6530001"/>
          <s v="6530001-6540001"/>
          <s v="6540001-6550001"/>
          <s v="6550001-6560001"/>
          <s v="6560001-6570001"/>
          <s v="6570001-6580001"/>
          <s v="6580001-6590001"/>
          <s v="6590001-6600001"/>
          <s v="6600001-6610001"/>
          <s v="6610001-6620001"/>
          <s v="6620001-6630001"/>
          <s v="6630001-6640001"/>
          <s v="6640001-6650001"/>
          <s v="6650001-6660001"/>
          <s v="6660001-6670001"/>
          <s v="6670001-6680001"/>
          <s v="6680001-6690001"/>
          <s v="6690001-6700001"/>
          <s v="6700001-6710001"/>
          <s v="6710001-6720001"/>
          <s v="6720001-6730001"/>
          <s v="6730001-6740001"/>
          <s v="6740001-6750001"/>
          <s v="6750001-6760001"/>
          <s v="6760001-6770001"/>
          <s v="6770001-6780001"/>
          <s v="6780001-6790001"/>
          <s v="6790001-6800001"/>
          <s v="6800001-6810001"/>
          <s v="6810001-6820001"/>
          <s v="6820001-6830001"/>
          <s v="6830001-6840001"/>
          <s v="6840001-6850001"/>
          <s v="6850001-6860001"/>
          <s v="6860001-6870001"/>
          <s v="6870001-6880001"/>
          <s v="6880001-6890001"/>
          <s v="6890001-6900001"/>
          <s v="6900001-6910001"/>
          <s v="6910001-6920001"/>
          <s v="6920001-6930001"/>
          <s v="6930001-6940001"/>
          <s v="6940001-6950001"/>
          <s v="6950001-6960001"/>
          <s v="6960001-6970001"/>
          <s v="6970001-6980001"/>
          <s v="6980001-6990001"/>
          <s v="6990001-7000001"/>
          <s v="7000001-7010001"/>
          <s v="7010001-7020001"/>
          <s v="7020001-7030001"/>
          <s v="7030001-7040001"/>
          <s v="7040001-7050001"/>
          <s v="7050001-7060001"/>
          <s v="7060001-7070001"/>
          <s v="7070001-7080001"/>
          <s v="7080001-7090001"/>
          <s v="7090001-7100001"/>
          <s v="7100001-7110001"/>
          <s v="7110001-7120001"/>
          <s v="7120001-7130001"/>
          <s v="7130001-7140001"/>
          <s v="7140001-7150001"/>
          <s v="7150001-7160001"/>
          <s v="7160001-7170001"/>
          <s v="7170001-7180001"/>
          <s v="7180001-7190001"/>
          <s v="7190001-7200001"/>
          <s v="7200001-7210001"/>
          <s v="7210001-7220001"/>
          <s v="7220001-7230001"/>
          <s v="7230001-7240001"/>
          <s v="7240001-7250001"/>
          <s v="7250001-7260001"/>
          <s v="7260001-7270001"/>
          <s v="7270001-7280001"/>
          <s v="7280001-7290001"/>
          <s v="7290001-7300001"/>
          <s v="7300001-7310001"/>
          <s v="7310001-7320001"/>
          <s v="7320001-7330001"/>
          <s v="7330001-7340001"/>
          <s v="7340001-7350001"/>
          <s v="7350001-7360001"/>
          <s v="7360001-7370001"/>
          <s v="7370001-7380001"/>
          <s v="7380001-7390001"/>
          <s v="7390001-7400001"/>
          <s v="7400001-7410001"/>
          <s v="7410001-7420001"/>
          <s v="7420001-7430001"/>
          <s v="7430001-7440001"/>
          <s v="7440001-7450001"/>
          <s v="7450001-7460001"/>
          <s v="7460001-7470001"/>
          <s v="7470001-7480001"/>
          <s v="7480001-7490001"/>
          <s v="7490001-7500001"/>
          <s v="7500001-7510001"/>
          <s v="7510001-7520001"/>
          <s v="7520001-7530001"/>
          <s v="7530001-7540001"/>
          <s v="7540001-7550001"/>
          <s v="7550001-7560001"/>
          <s v="7560001-7570001"/>
          <s v="7570001-7580001"/>
          <s v="7580001-7590001"/>
          <s v="7590001-7600001"/>
          <s v="7600001-7610001"/>
          <s v="7610001-7620001"/>
          <s v="7620001-7630001"/>
          <s v="7630001-7640001"/>
          <s v="7640001-7650001"/>
          <s v="7650001-7660001"/>
          <s v="7660001-7670001"/>
          <s v="7670001-7680001"/>
          <s v="7680001-7690001"/>
          <s v="7690001-7700001"/>
          <s v="7700001-7710001"/>
          <s v="7710001-7720001"/>
          <s v="7720001-7730001"/>
          <s v="7730001-7740001"/>
          <s v="7740001-7750001"/>
          <s v="7750001-7760001"/>
          <s v="7760001-7770001"/>
          <s v="7770001-7780001"/>
          <s v="7780001-7790001"/>
          <s v="7790001-7800001"/>
          <s v="7800001-7810001"/>
          <s v="7810001-7820001"/>
          <s v="7820001-7830001"/>
          <s v="7830001-7840001"/>
          <s v="7840001-7850001"/>
          <s v="7850001-7860001"/>
          <s v="7860001-7870001"/>
          <s v="7870001-7880001"/>
          <s v="7880001-7890001"/>
          <s v="7890001-7900001"/>
          <s v="7900001-7910001"/>
          <s v="7910001-7920001"/>
          <s v="7920001-7930001"/>
          <s v="7930001-7940001"/>
          <s v="7940001-7950001"/>
          <s v="7950001-7960001"/>
          <s v="7960001-7970001"/>
          <s v="7970001-7980001"/>
          <s v="7980001-7990001"/>
          <s v="7990001-8000001"/>
          <s v="8000001-8010001"/>
          <s v="8010001-8020001"/>
          <s v="8020001-8030001"/>
          <s v="8030001-8040001"/>
          <s v="8040001-8050001"/>
          <s v="8050001-8060001"/>
          <s v="8060001-8070001"/>
          <s v="8070001-8080001"/>
          <s v="8080001-8090001"/>
          <s v="8090001-8100001"/>
          <s v="8100001-8110001"/>
          <s v="8110001-8120001"/>
          <s v="8120001-8130001"/>
          <s v="8130001-8140001"/>
          <s v="8140001-8150001"/>
          <s v="8150001-8160001"/>
          <s v="8160001-8170001"/>
          <s v="8170001-8180001"/>
          <s v="8180001-8190001"/>
          <s v="8190001-8200001"/>
          <s v="8200001-8210001"/>
          <s v="8210001-8220001"/>
          <s v="8220001-8230001"/>
          <s v="8230001-8240001"/>
          <s v="8240001-8250001"/>
          <s v="8250001-8260001"/>
          <s v="8260001-8270001"/>
          <s v="8270001-8280001"/>
          <s v="8280001-8290001"/>
          <s v="8290001-8300001"/>
          <s v="8300001-8310001"/>
          <s v="8310001-8320001"/>
          <s v="8320001-8330001"/>
          <s v="8330001-8340001"/>
          <s v="8340001-8350001"/>
          <s v="8350001-8360001"/>
          <s v="8360001-8370001"/>
          <s v="8370001-8380001"/>
          <s v="8380001-8390001"/>
          <s v="8390001-8400001"/>
          <s v="8400001-8410001"/>
          <s v="8410001-8420001"/>
          <s v="8420001-8430001"/>
          <s v="8430001-8440001"/>
          <s v="8440001-8450001"/>
          <s v="8450001-8460001"/>
          <s v="8460001-8470001"/>
          <s v="8470001-8480001"/>
          <s v="8480001-8490001"/>
          <s v="8490001-8500001"/>
          <s v="8500001-8510001"/>
          <s v="8510001-8520001"/>
          <s v="8520001-8530001"/>
          <s v="8530001-8540001"/>
          <s v="8540001-8550001"/>
          <s v="8550001-8560001"/>
          <s v="8560001-8570001"/>
          <s v="8570001-8580001"/>
          <s v="8580001-8590001"/>
          <s v="8590001-8600001"/>
          <s v="8600001-8610001"/>
          <s v="8610001-8620001"/>
          <s v="8620001-8630001"/>
          <s v="8630001-8640001"/>
          <s v="8640001-8650001"/>
          <s v="8650001-8660001"/>
          <s v="8660001-8670001"/>
          <s v="8670001-8680001"/>
          <s v="8680001-8690001"/>
          <s v="8690001-8700001"/>
          <s v="8700001-8710001"/>
          <s v="8710001-8720001"/>
          <s v="8720001-8730001"/>
          <s v="8730001-8740001"/>
          <s v="8740001-8750001"/>
          <s v="8750001-8760001"/>
          <s v="8760001-8770001"/>
          <s v="8770001-8780001"/>
          <s v="8780001-8790001"/>
          <s v="8790001-8800001"/>
          <s v="8800001-8810001"/>
          <s v="8810001-8820001"/>
          <s v="8820001-8830001"/>
          <s v="8830001-8840001"/>
          <s v="8840001-8850001"/>
          <s v="8850001-8860001"/>
          <s v="8860001-8870001"/>
          <s v="8870001-8880001"/>
          <s v="8880001-8890001"/>
          <s v="8890001-8900001"/>
          <s v="8900001-8910001"/>
          <s v="8910001-8920001"/>
          <s v="8920001-8930001"/>
          <s v="8930001-8940001"/>
          <s v="8940001-8950001"/>
          <s v="8950001-8960001"/>
          <s v="8960001-8970001"/>
          <s v="8970001-8980001"/>
          <s v="8980001-8990001"/>
          <s v="8990001-9000001"/>
          <s v="9000001-9010001"/>
          <s v="9010001-9020001"/>
          <s v="9020001-9030001"/>
          <s v="9030001-9040001"/>
          <s v="9040001-9050001"/>
          <s v="9050001-9060001"/>
          <s v="9060001-9070001"/>
          <s v="9070001-9080001"/>
          <s v="9080001-9090001"/>
          <s v="9090001-9100001"/>
          <s v="9100001-9110001"/>
          <s v="9110001-9120001"/>
          <s v="9120001-9130001"/>
          <s v="9130001-9140001"/>
          <s v="9140001-9150001"/>
          <s v="9150001-9160001"/>
          <s v="9160001-9170001"/>
          <s v="9170001-9180001"/>
          <s v="9180001-9190001"/>
          <s v="9190001-9200001"/>
          <s v="9200001-9210001"/>
          <s v="9210001-9220001"/>
          <s v="9220001-9230001"/>
          <s v="9230001-9240001"/>
          <s v="9240001-9250001"/>
          <s v="9250001-9260001"/>
          <s v="9260001-9270001"/>
          <s v="9270001-9280001"/>
          <s v="9280001-9290001"/>
          <s v="9290001-9300001"/>
          <s v="9300001-9310001"/>
          <s v="9310001-9320001"/>
          <s v="9320001-9330001"/>
          <s v="9330001-9340001"/>
          <s v="9340001-9350001"/>
          <s v="9350001-9360001"/>
          <s v="9360001-9370001"/>
          <s v="9370001-9380001"/>
          <s v="9380001-9390001"/>
          <s v="9390001-9400001"/>
          <s v="9400001-9410001"/>
          <s v="9410001-9420001"/>
          <s v="9420001-9430001"/>
          <s v="9430001-9440001"/>
          <s v="9440001-9450001"/>
          <s v="9450001-9460001"/>
          <s v="9460001-9470001"/>
          <s v="9470001-9480001"/>
          <s v="9480001-9490001"/>
          <s v="9490001-9500001"/>
          <s v="9500001-9510001"/>
          <s v="9510001-9520001"/>
          <s v="9520001-9530001"/>
          <s v="9530001-9540001"/>
          <s v="9540001-9550001"/>
          <s v="9550001-9560001"/>
          <s v="9560001-9570001"/>
          <s v="9570001-9580001"/>
          <s v="9580001-9590001"/>
          <s v="9590001-9600001"/>
          <s v="9600001-9610001"/>
          <s v="9610001-9620001"/>
          <s v="9620001-9630001"/>
          <s v="9630001-9640001"/>
          <s v="9640001-9650001"/>
          <s v="9650001-9660001"/>
          <s v="9660001-9670001"/>
          <s v="9670001-9680001"/>
          <s v="9680001-9690001"/>
          <s v="9690001-9700001"/>
          <s v="9700001-9710001"/>
          <s v="9710001-9720001"/>
          <s v="9720001-9730001"/>
          <s v="9730001-9740001"/>
          <s v="9740001-9750001"/>
          <s v="9750001-9760001"/>
          <s v="9760001-9770001"/>
          <s v="9770001-9780001"/>
          <s v="9780001-9790001"/>
          <s v="9790001-9800001"/>
          <s v="9800001-9810001"/>
          <s v="9810001-9820001"/>
          <s v="9820001-9830001"/>
          <s v="9830001-9840001"/>
          <s v="9840001-9850001"/>
          <s v="9850001-9860001"/>
          <s v="9860001-9870001"/>
          <s v="9870001-9880001"/>
          <s v="9880001-9890001"/>
          <s v="9890001-9900001"/>
          <s v="9900001-9910001"/>
          <s v="9910001-9920001"/>
          <s v="9920001-9930001"/>
          <s v="9930001-9940001"/>
          <s v="9940001-9950001"/>
          <s v="9950001-9960001"/>
          <s v="9960001-9970001"/>
          <s v="9970001-9980001"/>
          <s v="9980001-9990001"/>
          <s v="9990001-10000001"/>
          <s v="10000001-10010001"/>
          <s v="10010001-10020001"/>
          <s v="10020001-10030001"/>
          <s v="10030001-10040001"/>
          <s v="10040001-10050001"/>
          <s v="10050001-10060001"/>
          <s v="10060001-10070001"/>
          <s v="10070001-10080001"/>
          <s v="10080001-10090001"/>
          <s v="10090001-10100001"/>
          <s v="10100001-10110001"/>
          <s v="10110001-10120001"/>
          <s v="10120001-10130001"/>
          <s v="10130001-10140001"/>
          <s v="10140001-10150001"/>
          <s v="10150001-10160001"/>
          <s v="10160001-10170001"/>
          <s v="10170001-10180001"/>
          <s v="10180001-10190001"/>
          <s v="10190001-10200001"/>
          <s v="10200001-10210001"/>
          <s v="10210001-10220001"/>
          <s v="10220001-10230001"/>
          <s v="10230001-10240001"/>
          <s v="10240001-10250001"/>
          <s v="10250001-10260001"/>
          <s v="10260001-10270001"/>
          <s v="10270001-10280001"/>
          <s v="10280001-10290001"/>
          <s v="10290001-10300001"/>
          <s v="10300001-10310001"/>
          <s v="10310001-10320001"/>
          <s v="10320001-10330001"/>
          <s v="10330001-10340001"/>
          <s v="10340001-10350001"/>
          <s v="10350001-10360001"/>
          <s v="10360001-10370001"/>
          <s v="10370001-10380001"/>
          <s v="10380001-10390001"/>
          <s v="10390001-10400001"/>
          <s v="10400001-10410001"/>
          <s v="10410001-10420001"/>
          <s v="10420001-10430001"/>
          <s v="10430001-10440001"/>
          <s v="10440001-10450001"/>
          <s v="10450001-10460001"/>
          <s v="10460001-10470001"/>
          <s v="10470001-10480001"/>
          <s v="10480001-10490001"/>
          <s v="10490001-10500001"/>
          <s v="10500001-10510001"/>
          <s v="10510001-10520001"/>
          <s v="10520001-10530001"/>
          <s v="10530001-10540001"/>
          <s v="10540001-10550001"/>
          <s v="10550001-10560001"/>
          <s v="10560001-10570001"/>
          <s v="10570001-10580001"/>
          <s v="10580001-10590001"/>
          <s v="10590001-10600001"/>
          <s v="10600001-10610001"/>
          <s v="10610001-10620001"/>
          <s v="10620001-10630001"/>
          <s v="10630001-10640001"/>
          <s v="10640001-10650001"/>
          <s v="10650001-10660001"/>
          <s v="10660001-10670001"/>
          <s v="10670001-10680001"/>
          <s v="10680001-10690001"/>
          <s v="10690001-10700001"/>
          <s v="10700001-10710001"/>
          <s v="10710001-10720001"/>
          <s v="10720001-10730001"/>
          <s v="10730001-10740001"/>
          <s v="10740001-10750001"/>
          <s v="10750001-10760001"/>
          <s v="10760001-10770001"/>
          <s v="10770001-10780001"/>
          <s v="10780001-10790001"/>
          <s v="10790001-10800001"/>
          <s v="10800001-10810001"/>
          <s v="10810001-10820001"/>
          <s v="10820001-10830001"/>
          <s v="10830001-10840001"/>
          <s v="10840001-10850001"/>
          <s v="10850001-10860001"/>
          <s v="10860001-10870001"/>
          <s v="10870001-10880001"/>
          <s v="10880001-10890001"/>
          <s v="10890001-10900001"/>
          <s v="10900001-10910001"/>
          <s v="10910001-10920001"/>
          <s v="10920001-10930001"/>
          <s v="10930001-10940001"/>
          <s v="10940001-10950001"/>
          <s v="10950001-10960001"/>
          <s v="10960001-10970001"/>
          <s v="10970001-10980001"/>
          <s v="10980001-10990001"/>
          <s v="10990001-11000001"/>
          <s v="11000001-11010001"/>
          <s v="11010001-11020001"/>
          <s v="11020001-11030001"/>
          <s v="11030001-11040001"/>
          <s v="11040001-11050001"/>
          <s v="11050001-11060001"/>
          <s v="11060001-11070001"/>
          <s v="11070001-11080001"/>
          <s v="11080001-11090001"/>
          <s v="11090001-11100001"/>
          <s v="11100001-11110001"/>
          <s v="11110001-11120001"/>
          <s v="11120001-11130001"/>
          <s v="11130001-11140001"/>
          <s v="11140001-11150001"/>
          <s v="11150001-11160001"/>
          <s v="11160001-11170001"/>
          <s v="11170001-11180001"/>
          <s v="11180001-11190001"/>
          <s v="11190001-11200001"/>
          <s v="11200001-11210001"/>
          <s v="11210001-11220001"/>
          <s v="11220001-11230001"/>
          <s v="11230001-11240001"/>
          <s v="11240001-11250001"/>
          <s v="11250001-11260001"/>
          <s v="11260001-11270001"/>
          <s v="11270001-11280001"/>
          <s v="11280001-11290001"/>
          <s v="11290001-11300001"/>
          <s v="11300001-11310001"/>
          <s v="11310001-11320001"/>
          <s v="11320001-11330001"/>
          <s v="11330001-11340001"/>
          <s v="11340001-11350001"/>
          <s v="11350001-11360001"/>
          <s v="11360001-11370001"/>
          <s v="11370001-11380001"/>
          <s v="11380001-11390001"/>
          <s v="11390001-11400001"/>
          <s v="11400001-11410001"/>
          <s v="11410001-11420001"/>
          <s v="11420001-11430001"/>
          <s v="11430001-11440001"/>
          <s v="11440001-11450001"/>
          <s v="11450001-11460001"/>
          <s v="11460001-11470001"/>
          <s v="11470001-11480001"/>
          <s v="11480001-11490001"/>
          <s v="11490001-11500001"/>
          <s v="11500001-11510001"/>
          <s v="11510001-11520001"/>
          <s v="11520001-11530001"/>
          <s v="11530001-11540001"/>
          <s v="11540001-11550001"/>
          <s v="11550001-11560001"/>
          <s v="11560001-11570001"/>
          <s v="11570001-11580001"/>
          <s v="11580001-11590001"/>
          <s v="11590001-11600001"/>
          <s v="11600001-11610001"/>
          <s v="11610001-11620001"/>
          <s v="11620001-11630001"/>
          <s v="11630001-11640001"/>
          <s v="11640001-11650001"/>
          <s v="11650001-11660001"/>
          <s v="11660001-11670001"/>
          <s v="11670001-11680001"/>
          <s v="11680001-11690001"/>
          <s v="11690001-11700001"/>
          <s v="11700001-11710001"/>
          <s v="11710001-11720001"/>
          <s v="11720001-11730001"/>
          <s v="11730001-11740001"/>
          <s v="11740001-11750001"/>
          <s v="11750001-11760001"/>
          <s v="11760001-11770001"/>
          <s v="11770001-11780001"/>
          <s v="11780001-11790001"/>
          <s v="11790001-11800001"/>
          <s v="11800001-11810001"/>
          <s v="11810001-11820001"/>
          <s v="11820001-11830001"/>
          <s v="11830001-11840001"/>
          <s v="11840001-11850001"/>
          <s v="11850001-11860001"/>
          <s v="11860001-11870001"/>
          <s v="11870001-11880001"/>
          <s v="11880001-11890001"/>
          <s v="11890001-11900001"/>
          <s v="11900001-11910001"/>
          <s v="11910001-11920001"/>
          <s v="11920001-11930001"/>
          <s v="11930001-11940001"/>
          <s v="11940001-11950001"/>
          <s v="11950001-11960001"/>
          <s v="11960001-11970001"/>
          <s v="11970001-11980001"/>
          <s v="11980001-11990001"/>
          <s v="11990001-12000001"/>
          <s v="12000001-12010001"/>
          <s v="12010001-12020001"/>
          <s v="12020001-12030001"/>
          <s v="12030001-12040001"/>
          <s v="12040001-12050001"/>
          <s v="12050001-12060001"/>
          <s v="12060001-12070001"/>
          <s v="12070001-12080001"/>
          <s v="12080001-12090001"/>
          <s v="12090001-12100001"/>
          <s v="12100001-12110001"/>
          <s v="12110001-12120001"/>
          <s v="12120001-12130001"/>
          <s v="12130001-12140001"/>
          <s v="12140001-12150001"/>
          <s v="12150001-12160001"/>
          <s v="12160001-12170001"/>
          <s v="12170001-12180001"/>
          <s v="12180001-12190001"/>
          <s v="12190001-12200001"/>
          <s v="12200001-12210001"/>
          <s v="12210001-12220001"/>
          <s v="12220001-12230001"/>
          <s v="12230001-12240001"/>
          <s v="12240001-12250001"/>
          <s v="12250001-12260001"/>
          <s v="12260001-12270001"/>
          <s v="12270001-12280001"/>
          <s v="12280001-12290001"/>
          <s v="12290001-12300001"/>
          <s v="12300001-12310001"/>
          <s v="12310001-12320001"/>
          <s v="12320001-12330001"/>
          <s v="12330001-12340001"/>
          <s v="12340001-12350001"/>
          <s v="12350001-12360001"/>
          <s v="12360001-12370001"/>
          <s v="12370001-12380001"/>
          <s v="12380001-12390001"/>
          <s v="12390001-12400001"/>
          <s v="12400001-12410001"/>
          <s v="12410001-12420001"/>
          <s v="12420001-12430001"/>
          <s v="12430001-12440001"/>
          <s v="12440001-12450001"/>
          <s v="12450001-12460001"/>
          <s v="12460001-12470001"/>
          <s v="12470001-12480001"/>
          <s v="12480001-12490001"/>
          <s v="12490001-12500001"/>
          <s v="12500001-12510001"/>
          <s v="12510001-12520001"/>
          <s v="12520001-12530001"/>
          <s v="12530001-12540001"/>
          <s v="12540001-12550001"/>
          <s v="12550001-12560001"/>
          <s v="12560001-12570001"/>
          <s v="12570001-12580001"/>
          <s v="12580001-12590001"/>
          <s v="12590001-12600001"/>
          <s v="12600001-12610001"/>
          <s v="12610001-12620001"/>
          <s v="12620001-12630001"/>
          <s v="12630001-12640001"/>
          <s v="12640001-12650001"/>
          <s v="12650001-12660001"/>
          <s v="12660001-12670001"/>
          <s v="12670001-12680001"/>
          <s v="12680001-12690001"/>
          <s v="12690001-12700001"/>
          <s v="12700001-12710001"/>
          <s v="12710001-12720001"/>
          <s v="12720001-12730001"/>
          <s v="12730001-12740001"/>
          <s v="12740001-12750001"/>
          <s v="12750001-12760001"/>
          <s v="12760001-12770001"/>
          <s v="12770001-12780001"/>
          <s v="12780001-12790001"/>
          <s v="12790001-12800001"/>
          <s v="12800001-12810001"/>
          <s v="12810001-12820001"/>
          <s v="12820001-12830001"/>
          <s v="12830001-12840001"/>
          <s v="12840001-12850001"/>
          <s v="12850001-12860001"/>
          <s v="12860001-12870001"/>
          <s v="12870001-12880001"/>
          <s v="12880001-12890001"/>
          <s v="12890001-12900001"/>
          <s v="12900001-12910001"/>
          <s v="12910001-12920001"/>
          <s v="12920001-12930001"/>
          <s v="12930001-12940001"/>
          <s v="12940001-12950001"/>
          <s v="12950001-12960001"/>
          <s v="12960001-12970001"/>
          <s v="12970001-12980001"/>
          <s v="12980001-12990001"/>
          <s v="12990001-13000001"/>
          <s v="13000001-13010001"/>
          <s v="13010001-13020001"/>
          <s v="13020001-13030001"/>
          <s v="13030001-13040001"/>
          <s v="13040001-13050001"/>
          <s v="13050001-13060001"/>
          <s v="13060001-13070001"/>
          <s v="13070001-13080001"/>
          <s v="13080001-13090001"/>
          <s v="13090001-13100001"/>
          <s v="13100001-13110001"/>
          <s v="13110001-13120001"/>
          <s v="13120001-13130001"/>
          <s v="13130001-13140001"/>
          <s v="13140001-13150001"/>
          <s v="13150001-13160001"/>
          <s v="13160001-13170001"/>
          <s v="13170001-13180001"/>
          <s v="13180001-13190001"/>
          <s v="13190001-13200001"/>
          <s v="13200001-13210001"/>
          <s v="13210001-13220001"/>
          <s v="13220001-13230001"/>
          <s v="13230001-13240001"/>
          <s v="13240001-13250001"/>
          <s v="13250001-13260001"/>
          <s v="13260001-13270001"/>
          <s v="13270001-13280001"/>
          <s v="13280001-13290001"/>
          <s v="13290001-13300001"/>
          <s v="13300001-13310001"/>
          <s v="13310001-13320001"/>
          <s v="13320001-13330001"/>
          <s v="13330001-13340001"/>
          <s v="13340001-13350001"/>
          <s v="13350001-13360001"/>
          <s v="13360001-13370001"/>
          <s v="13370001-13380001"/>
          <s v="13380001-13390001"/>
          <s v="13390001-13400001"/>
          <s v="13400001-13410001"/>
          <s v="13410001-13420001"/>
          <s v="13420001-13430001"/>
          <s v="13430001-13440001"/>
          <s v="13440001-13450001"/>
          <s v="13450001-13460001"/>
          <s v="13460001-13470001"/>
          <s v="13470001-13480001"/>
          <s v="13480001-13490001"/>
          <s v="13490001-13500001"/>
          <s v="13500001-13510001"/>
          <s v="13510001-13520001"/>
          <s v="13520001-13530001"/>
          <s v="13530001-13540001"/>
          <s v="13540001-13550001"/>
          <s v="13550001-13560001"/>
          <s v="13560001-13570001"/>
          <s v="13570001-13580001"/>
          <s v="13580001-13590001"/>
          <s v="13590001-13600001"/>
          <s v="13600001-13610001"/>
          <s v="13610001-13620001"/>
          <s v="13620001-13630001"/>
          <s v="13630001-13640001"/>
          <s v="13640001-13650001"/>
          <s v="13650001-13660001"/>
          <s v="13660001-13670001"/>
          <s v="13670001-13680001"/>
          <s v="13680001-13690001"/>
          <s v="13690001-13700001"/>
          <s v="13700001-13710001"/>
          <s v="13710001-13720001"/>
          <s v="13720001-13730001"/>
          <s v="13730001-13740001"/>
          <s v="13740001-13750001"/>
          <s v="13750001-13760001"/>
          <s v="13760001-13770001"/>
          <s v="13770001-13780001"/>
          <s v="13780001-13790001"/>
          <s v="13790001-13800001"/>
          <s v="13800001-13810001"/>
          <s v="13810001-13820001"/>
          <s v="13820001-13830001"/>
          <s v="13830001-13840001"/>
          <s v="13840001-13850001"/>
          <s v="13850001-13860001"/>
          <s v="13860001-13870001"/>
          <s v="13870001-13880001"/>
          <s v="13880001-13890001"/>
          <s v="13890001-13900001"/>
          <s v="13900001-13910001"/>
          <s v="13910001-13920001"/>
          <s v="13920001-13930001"/>
          <s v="13930001-13940001"/>
          <s v="13940001-13950001"/>
          <s v="13950001-13960001"/>
          <s v="13960001-13970001"/>
          <s v="13970001-13980001"/>
          <s v="13980001-13990001"/>
          <s v="13990001-14000001"/>
          <s v="14000001-14010001"/>
          <s v="14010001-14020001"/>
          <s v="14020001-14030001"/>
          <s v="14030001-14040001"/>
          <s v="14040001-14050001"/>
          <s v="14050001-14060001"/>
          <s v="14060001-14070001"/>
          <s v="14070001-14080001"/>
          <s v="14080001-14090001"/>
          <s v="14090001-14100001"/>
          <s v="14100001-14110001"/>
          <s v="14110001-14120001"/>
          <s v="14120001-14130001"/>
          <s v="14130001-14140001"/>
          <s v="14140001-14150001"/>
          <s v="14150001-14160001"/>
          <s v="14160001-14170001"/>
          <s v="14170001-14180001"/>
          <s v="14180001-14190001"/>
          <s v="14190001-14200001"/>
          <s v="14200001-14210001"/>
          <s v="14210001-14220001"/>
          <s v="14220001-14230001"/>
          <s v="14230001-14240001"/>
          <s v="14240001-14250001"/>
          <s v="14250001-14260001"/>
          <s v="14260001-14270001"/>
          <s v="14270001-14280001"/>
          <s v="14280001-14290001"/>
          <s v="14290001-14300001"/>
          <s v="14300001-14310001"/>
          <s v="14310001-14320001"/>
          <s v="14320001-14330001"/>
          <s v="14330001-14340001"/>
          <s v="14340001-14350001"/>
          <s v="14350001-14360001"/>
          <s v="14360001-14370001"/>
          <s v="14370001-14380001"/>
          <s v="14380001-14390001"/>
          <s v="14390001-14400001"/>
          <s v="14400001-14410001"/>
          <s v="14410001-14420001"/>
          <s v="14420001-14430001"/>
          <s v="14430001-14440001"/>
          <s v="14440001-14450001"/>
          <s v="14450001-14460001"/>
          <s v="14460001-14470001"/>
          <s v="14470001-14480001"/>
          <s v="14480001-14490001"/>
          <s v="14490001-14500001"/>
          <s v="14500001-14510001"/>
          <s v="14510001-14520001"/>
          <s v="14520001-14530001"/>
          <s v="14530001-14540001"/>
          <s v="14540001-14550001"/>
          <s v="14550001-14560001"/>
          <s v="14560001-14570001"/>
          <s v="14570001-14580001"/>
          <s v="14580001-14590001"/>
          <s v="14590001-14600001"/>
          <s v="14600001-14610001"/>
          <s v="14610001-14620001"/>
          <s v="14620001-14630001"/>
          <s v="14630001-14640001"/>
          <s v="14640001-14650001"/>
          <s v="14650001-14660001"/>
          <s v="14660001-14670001"/>
          <s v="14670001-14680001"/>
          <s v="14680001-14690001"/>
          <s v="14690001-14700001"/>
          <s v="14700001-14710001"/>
          <s v="14710001-14720001"/>
          <s v="14720001-14730001"/>
          <s v="14730001-14740001"/>
          <s v="14740001-14750001"/>
          <s v="14750001-14760001"/>
          <s v="14760001-14770001"/>
          <s v="14770001-14780001"/>
          <s v="14780001-14790001"/>
          <s v="14790001-14800001"/>
          <s v="14800001-14810001"/>
          <s v="14810001-14820001"/>
          <s v="14820001-14830001"/>
          <s v="14830001-14840001"/>
          <s v="14840001-14850001"/>
          <s v="14850001-14860001"/>
          <s v="14860001-14870001"/>
          <s v="14870001-14880001"/>
          <s v="14880001-14890001"/>
          <s v="14890001-14900001"/>
          <s v="14900001-14910001"/>
          <s v="14910001-14920001"/>
          <s v="14920001-14930001"/>
          <s v="14930001-14940001"/>
          <s v="14940001-14950001"/>
          <s v="14950001-14960001"/>
          <s v="14960001-14970001"/>
          <s v="14970001-14980001"/>
          <s v="14980001-14990001"/>
          <s v="14990001-15000001"/>
          <s v="15000001-15010001"/>
          <s v="15010001-15020001"/>
          <s v="15020001-15030001"/>
          <s v="15030001-15040001"/>
          <s v="15040001-15050001"/>
          <s v="15050001-15060001"/>
          <s v="15060001-15070001"/>
          <s v="15070001-15080001"/>
          <s v="15080001-15090001"/>
          <s v="15090001-15100001"/>
          <s v="15100001-15110001"/>
          <s v="15110001-15120001"/>
          <s v="15120001-15130001"/>
          <s v="15130001-15140001"/>
          <s v="15140001-15150001"/>
          <s v="15150001-15160001"/>
          <s v="15160001-15170001"/>
          <s v="15170001-15180001"/>
          <s v="15180001-15190001"/>
          <s v="15190001-15200001"/>
          <s v="15200001-15210001"/>
          <s v="15210001-15220001"/>
          <s v="15220001-15230001"/>
          <s v="15230001-15240001"/>
          <s v="15240001-15250001"/>
          <s v="15250001-15260001"/>
          <s v="15260001-15270001"/>
          <s v="15270001-15280001"/>
          <s v="15280001-15290001"/>
          <s v="15290001-15300001"/>
          <s v="15300001-15310001"/>
          <s v="15310001-15320001"/>
          <s v="15320001-15330001"/>
          <s v="15330001-15340001"/>
          <s v="15340001-15350001"/>
          <s v="15350001-15360001"/>
          <s v="15360001-15370001"/>
          <s v="15370001-15380001"/>
          <s v="15380001-15390001"/>
          <s v="15390001-15400001"/>
          <s v="15400001-15410001"/>
          <s v="15410001-15420001"/>
          <s v="15420001-15430001"/>
          <s v="15430001-15440001"/>
          <s v="15440001-15450001"/>
          <s v="15450001-15460001"/>
          <s v="15460001-15470001"/>
          <s v="15470001-15480001"/>
          <s v="15480001-15490001"/>
          <s v="15490001-15500001"/>
          <s v="15500001-15510001"/>
          <s v="15510001-15520001"/>
          <s v="15520001-15530001"/>
          <s v="15530001-15540001"/>
          <s v="15540001-15550001"/>
          <s v="15550001-15560001"/>
          <s v="15560001-15570001"/>
          <s v="15570001-15580001"/>
          <s v="15580001-15590001"/>
          <s v="15590001-15600001"/>
          <s v="15600001-15610001"/>
          <s v="15610001-15620001"/>
          <s v="15620001-15630001"/>
          <s v="15630001-15640001"/>
          <s v="15640001-15650001"/>
          <s v="15650001-15660001"/>
          <s v="15660001-15670001"/>
          <s v="15670001-15680001"/>
          <s v="15680001-15690001"/>
          <s v="15690001-15700001"/>
          <s v="15700001-15710001"/>
          <s v="15710001-15720001"/>
          <s v="15720001-15730001"/>
          <s v="15730001-15740001"/>
          <s v="15740001-15750001"/>
          <s v="15750001-15760001"/>
          <s v="15760001-15770001"/>
          <s v="15770001-15780001"/>
          <s v="15780001-15790001"/>
          <s v="15790001-15800001"/>
          <s v="15800001-15810001"/>
          <s v="15810001-15820001"/>
          <s v="15820001-15830001"/>
          <s v="15830001-15840001"/>
          <s v="15840001-15850001"/>
          <s v="15850001-15860001"/>
          <s v="15860001-15870001"/>
          <s v="15870001-15880001"/>
          <s v="15880001-15890001"/>
          <s v="15890001-15900001"/>
          <s v="15900001-15910001"/>
          <s v="15910001-15920001"/>
          <s v="15920001-15930001"/>
          <s v="15930001-15940001"/>
          <s v="15940001-15950001"/>
          <s v="15950001-15960001"/>
          <s v="15960001-15970001"/>
          <s v="15970001-15980001"/>
          <s v="15980001-15990001"/>
          <s v="15990001-16000001"/>
          <s v="16000001-16010001"/>
          <s v="16010001-16020001"/>
          <s v="16020001-16030001"/>
          <s v="16030001-16040001"/>
          <s v="16040001-16050001"/>
          <s v="16050001-16060001"/>
          <s v="16060001-16070001"/>
          <s v="16070001-16080001"/>
          <s v="16080001-16090001"/>
          <s v="16090001-16100001"/>
          <s v="16100001-16110001"/>
          <s v="16110001-16120001"/>
          <s v="16120001-16130001"/>
          <s v="16130001-16140001"/>
          <s v="16140001-16150001"/>
          <s v="16150001-16160001"/>
          <s v="16160001-16170001"/>
          <s v="16170001-16180001"/>
          <s v="16180001-16190001"/>
          <s v="16190001-16200001"/>
          <s v="16200001-16210001"/>
          <s v="16210001-16220001"/>
          <s v="16220001-16230001"/>
          <s v="16230001-16240001"/>
          <s v="16240001-16250001"/>
          <s v="16250001-16260001"/>
          <s v="16260001-16270001"/>
          <s v="16270001-16280001"/>
          <s v="16280001-16290001"/>
          <s v="16290001-16300001"/>
          <s v="16300001-16310001"/>
          <s v="16310001-16320001"/>
          <s v="16320001-16330001"/>
          <s v="16330001-16340001"/>
          <s v="16340001-16350001"/>
          <s v="16350001-16360001"/>
          <s v="16360001-16370001"/>
          <s v="16370001-16380001"/>
          <s v="16380001-16390001"/>
          <s v="16390001-16400001"/>
          <s v="16400001-16410001"/>
          <s v="16410001-16420001"/>
          <s v="16420001-16430001"/>
          <s v="16430001-16440001"/>
          <s v="16440001-16450001"/>
          <s v="16450001-16460001"/>
          <s v="16460001-16470001"/>
          <s v="16470001-16480001"/>
          <s v="16480001-16490001"/>
          <s v="16490001-16500001"/>
          <s v="16500001-16510001"/>
          <s v="16510001-16520001"/>
          <s v="16520001-16530001"/>
          <s v="16530001-16540001"/>
          <s v="16540001-16550001"/>
          <s v="16550001-16560001"/>
          <s v="16560001-16570001"/>
          <s v="16570001-16580001"/>
          <s v="16580001-16590001"/>
          <s v="16590001-16600001"/>
          <s v="16600001-16610001"/>
          <s v="16610001-16620001"/>
          <s v="16620001-16630001"/>
          <s v="16630001-16640001"/>
          <s v="16640001-16650001"/>
          <s v="16650001-16660001"/>
          <s v="16660001-16670001"/>
          <s v="16670001-16680001"/>
          <s v="16680001-16690001"/>
          <s v="16690001-16700001"/>
          <s v="16700001-16710001"/>
          <s v="16710001-16720001"/>
          <s v="16720001-16730001"/>
          <s v="16730001-16740001"/>
          <s v="16740001-16750001"/>
          <s v="16750001-16760001"/>
          <s v="16760001-16770001"/>
          <s v="16770001-16780001"/>
          <s v="16780001-16790001"/>
          <s v="16790001-16800001"/>
          <s v="16800001-16810001"/>
          <s v="16810001-16820001"/>
          <s v="16820001-16830001"/>
          <s v="16830001-16840001"/>
          <s v="16840001-16850001"/>
          <s v="16850001-16860001"/>
          <s v="16860001-16870001"/>
          <s v="16870001-16880001"/>
          <s v="16880001-16890001"/>
          <s v="16890001-16900001"/>
          <s v="16900001-16910001"/>
          <s v="16910001-16920001"/>
          <s v="16920001-16930001"/>
          <s v="16930001-16940001"/>
          <s v="16940001-16950001"/>
          <s v="16950001-16960001"/>
          <s v="16960001-16970001"/>
          <s v="16970001-16980001"/>
          <s v="16980001-16990001"/>
          <s v="16990001-17000001"/>
          <s v="17000001-17010001"/>
          <s v="17010001-17020001"/>
          <s v="17020001-17030001"/>
          <s v="17030001-17040001"/>
          <s v="17040001-17050001"/>
          <s v="17050001-17060001"/>
          <s v="17060001-17070001"/>
          <s v="17070001-17080001"/>
          <s v="17080001-17090001"/>
          <s v="17090001-17100001"/>
          <s v="17100001-17110001"/>
          <s v="17110001-17120001"/>
          <s v="17120001-17130001"/>
          <s v="17130001-17140001"/>
          <s v="17140001-17150001"/>
          <s v="17150001-17160001"/>
          <s v="17160001-17170001"/>
          <s v="17170001-17180001"/>
          <s v="17180001-17190001"/>
          <s v="17190001-17200001"/>
          <s v="17200001-17210001"/>
          <s v="17210001-17220001"/>
          <s v="17220001-17230001"/>
          <s v="17230001-17240001"/>
          <s v="17240001-17250001"/>
          <s v="17250001-17260001"/>
          <s v="17260001-17270001"/>
          <s v="17270001-17280001"/>
          <s v="17280001-17290001"/>
          <s v="17290001-17300001"/>
          <s v="17300001-17310001"/>
          <s v="17310001-17320001"/>
          <s v="17320001-17330001"/>
          <s v="17330001-17340001"/>
          <s v="17340001-17350001"/>
          <s v="17350001-17360001"/>
          <s v="17360001-17370001"/>
          <s v="17370001-17380001"/>
          <s v="17380001-17390001"/>
          <s v="17390001-17400001"/>
          <s v="17400001-17410001"/>
          <s v="17410001-17420001"/>
          <s v="17420001-17430001"/>
          <s v="17430001-17440001"/>
          <s v="17440001-17450001"/>
          <s v="17450001-17460001"/>
          <s v="17460001-17470001"/>
          <s v="17470001-17480001"/>
          <s v="17480001-17490001"/>
          <s v="17490001-17500001"/>
          <s v="17500001-17510001"/>
          <s v="17510001-17520001"/>
          <s v="17520001-17530001"/>
          <s v="17530001-17540001"/>
          <s v="17540001-17550001"/>
          <s v="17550001-17560001"/>
          <s v="17560001-17570001"/>
          <s v="17570001-17580001"/>
          <s v="17580001-17590001"/>
          <s v="17590001-17600001"/>
          <s v="17600001-17610001"/>
          <s v="17610001-17620001"/>
          <s v="17620001-17630001"/>
          <s v="17630001-17640001"/>
          <s v="17640001-17650001"/>
          <s v="17650001-17660001"/>
          <s v="17660001-17670001"/>
          <s v="17670001-17680001"/>
          <s v="17680001-17690001"/>
          <s v="17690001-17700001"/>
          <s v="17700001-17710001"/>
          <s v="17710001-17720001"/>
          <s v="17720001-17730001"/>
          <s v="17730001-17740001"/>
          <s v="17740001-17750001"/>
          <s v="17750001-17760001"/>
          <s v="17760001-17770001"/>
          <s v="17770001-17780001"/>
          <s v="17780001-17790001"/>
          <s v="17790001-17800001"/>
          <s v="17800001-17810001"/>
          <s v="17810001-17820001"/>
          <s v="17820001-17830001"/>
          <s v="17830001-17840001"/>
          <s v="17840001-17850001"/>
          <s v="17850001-17860001"/>
          <s v="17860001-17870001"/>
          <s v="17870001-17880001"/>
          <s v="17880001-17890001"/>
          <s v="17890001-17900001"/>
          <s v="17900001-17910001"/>
          <s v="17910001-17920001"/>
          <s v="17920001-17930001"/>
          <s v="17930001-17940001"/>
          <s v="17940001-17950001"/>
          <s v="17950001-17960001"/>
          <s v="17960001-17970001"/>
          <s v="17970001-17980001"/>
          <s v="17980001-17990001"/>
          <s v="17990001-18000001"/>
          <s v="18000001-18010001"/>
          <s v="18010001-18020001"/>
          <s v="18020001-18030001"/>
          <s v="18030001-18040001"/>
          <s v="18040001-18050001"/>
          <s v="18050001-18060001"/>
          <s v="18060001-18070001"/>
          <s v="18070001-18080001"/>
          <s v="18080001-18090001"/>
          <s v="18090001-18100001"/>
          <s v="18100001-18110001"/>
          <s v="18110001-18120001"/>
          <s v="18120001-18130001"/>
          <s v="18130001-18140001"/>
          <s v="18140001-18150001"/>
          <s v="18150001-18160001"/>
          <s v="18160001-18170001"/>
          <s v="18170001-18180001"/>
          <s v="18180001-18190001"/>
          <s v="18190001-18200001"/>
          <s v="18200001-18210001"/>
          <s v="18210001-18220001"/>
          <s v="18220001-18230001"/>
          <s v="18230001-18240001"/>
          <s v="18240001-18250001"/>
          <s v="18250001-18260001"/>
          <s v="18260001-18270001"/>
          <s v="18270001-18280001"/>
          <s v="18280001-18290001"/>
          <s v="18290001-18300001"/>
          <s v="18300001-18310001"/>
          <s v="18310001-18320001"/>
          <s v="18320001-18330001"/>
          <s v="18330001-18340001"/>
          <s v="18340001-18350001"/>
          <s v="18350001-18360001"/>
          <s v="18360001-18370001"/>
          <s v="18370001-18380001"/>
          <s v="18380001-18390001"/>
          <s v="18390001-18400001"/>
          <s v="18400001-18410001"/>
          <s v="18410001-18420001"/>
          <s v="18420001-18430001"/>
          <s v="18430001-18440001"/>
          <s v="18440001-18450001"/>
          <s v="18450001-18460001"/>
          <s v="18460001-18470001"/>
          <s v="18470001-18480001"/>
          <s v="18480001-18490001"/>
          <s v="18490001-18500001"/>
          <s v="18500001-18510001"/>
          <s v="18510001-18520001"/>
          <s v="18520001-18530001"/>
          <s v="18530001-18540001"/>
          <s v="18540001-18550001"/>
          <s v="18550001-18560001"/>
          <s v="18560001-18570001"/>
          <s v="18570001-18580001"/>
          <s v="18580001-18590001"/>
          <s v="18590001-18600001"/>
          <s v="18600001-18610001"/>
          <s v="18610001-18620001"/>
          <s v="18620001-18630001"/>
          <s v="18630001-18640001"/>
          <s v="18640001-18650001"/>
          <s v="18650001-18660001"/>
          <s v="18660001-18670001"/>
          <s v="18670001-18680001"/>
          <s v="18680001-18690001"/>
          <s v="18690001-18700001"/>
          <s v="18700001-18710001"/>
          <s v="18710001-18720001"/>
          <s v="18720001-18730001"/>
          <s v="18730001-18740001"/>
          <s v="18740001-18750001"/>
          <s v="18750001-18760001"/>
          <s v="18760001-18770001"/>
          <s v="18770001-18780001"/>
          <s v="18780001-18790001"/>
          <s v="18790001-18800001"/>
          <s v="18800001-18810001"/>
          <s v="18810001-18820001"/>
          <s v="18820001-18830001"/>
          <s v="18830001-18840001"/>
          <s v="18840001-18850001"/>
          <s v="18850001-18860001"/>
          <s v="18860001-18870001"/>
          <s v="18870001-18880001"/>
          <s v="18880001-18890001"/>
          <s v="18890001-18900001"/>
          <s v="18900001-18910001"/>
          <s v="18910001-18920001"/>
          <s v="18920001-18930001"/>
          <s v="18930001-18940001"/>
          <s v="18940001-18950001"/>
          <s v="18950001-18960001"/>
          <s v="18960001-18970001"/>
          <s v="18970001-18980001"/>
          <s v="18980001-18990001"/>
          <s v="18990001-19000001"/>
          <s v="19000001-19010001"/>
          <s v="19010001-19020001"/>
          <s v="19020001-19030001"/>
          <s v="19030001-19040001"/>
          <s v="19040001-19050001"/>
          <s v="19050001-19060001"/>
          <s v="19060001-19070001"/>
          <s v="19070001-19080001"/>
          <s v="19080001-19090001"/>
          <s v="19090001-19100001"/>
          <s v="19100001-19110001"/>
          <s v="19110001-19120001"/>
          <s v="19120001-19130001"/>
          <s v="19130001-19140001"/>
          <s v="19140001-19150001"/>
          <s v="19150001-19160001"/>
          <s v="19160001-19170001"/>
          <s v="19170001-19180001"/>
          <s v="19180001-19190001"/>
          <s v="19190001-19200001"/>
          <s v="19200001-19210001"/>
          <s v="19210001-19220001"/>
          <s v="19220001-19230001"/>
          <s v="19230001-19240001"/>
          <s v="19240001-19250001"/>
          <s v="19250001-19260001"/>
          <s v="19260001-19270001"/>
          <s v="19270001-19280001"/>
          <s v="19280001-19290001"/>
          <s v="19290001-19300001"/>
          <s v="19300001-19310001"/>
          <s v="19310001-19320001"/>
          <s v="19320001-19330001"/>
          <s v="19330001-19340001"/>
          <s v="19340001-19350001"/>
          <s v="19350001-19360001"/>
          <s v="19360001-19370001"/>
          <s v="19370001-19380001"/>
          <s v="19380001-19390001"/>
          <s v="19390001-19400001"/>
          <s v="19400001-19410001"/>
          <s v="19410001-19420001"/>
          <s v="19420001-19430001"/>
          <s v="19430001-19440001"/>
          <s v="19440001-19450001"/>
          <s v="19450001-19460001"/>
          <s v="19460001-19470001"/>
          <s v="19470001-19480001"/>
          <s v="19480001-19490001"/>
          <s v="19490001-19500001"/>
          <s v="19500001-19510001"/>
          <s v="19510001-19520001"/>
          <s v="19520001-19530001"/>
          <s v="19530001-19540001"/>
          <s v="19540001-19550001"/>
          <s v="19550001-19560001"/>
          <s v="19560001-19570001"/>
          <s v="19570001-19580001"/>
          <s v="19580001-19590001"/>
          <s v="19590001-19600001"/>
          <s v="19600001-19610001"/>
          <s v="19610001-19620001"/>
          <s v="19620001-19630001"/>
          <s v="19630001-19640001"/>
          <s v="19640001-19650001"/>
          <s v="19650001-19660001"/>
          <s v="19660001-19670001"/>
          <s v="19670001-19680001"/>
          <s v="19680001-19690001"/>
          <s v="19690001-19700001"/>
          <s v="19700001-19710001"/>
          <s v="19710001-19720001"/>
          <s v="19720001-19730001"/>
          <s v="19730001-19740001"/>
          <s v="19740001-19750001"/>
          <s v="19750001-19760001"/>
          <s v="19760001-19770001"/>
          <s v="19770001-19780001"/>
          <s v="19780001-19790001"/>
          <s v="19790001-19800001"/>
          <s v="19800001-19810001"/>
          <s v="19810001-19820001"/>
          <s v="19820001-19830001"/>
          <s v="19830001-19840001"/>
          <s v="19840001-19850001"/>
          <s v="19850001-19860001"/>
          <s v="19860001-19870001"/>
          <s v="19870001-19880001"/>
          <s v="19880001-19890001"/>
          <s v="19890001-19900001"/>
          <s v="19900001-19910001"/>
          <s v="19910001-19920001"/>
          <s v="19920001-19930001"/>
          <s v="19930001-19940001"/>
          <s v="19940001-19950001"/>
          <s v="19950001-19960001"/>
          <s v="19960001-19970001"/>
          <s v="19970001-19980001"/>
          <s v="19980001-19990001"/>
          <s v="19990001-20000001"/>
          <s v="20000001-20010001"/>
          <s v="20010001-20020001"/>
          <s v="20020001-20030001"/>
          <s v="20030001-20040001"/>
          <s v="20040001-20050001"/>
          <s v="20050001-20060001"/>
          <s v="20060001-20070001"/>
          <s v="20070001-20080001"/>
          <s v="20080001-20090001"/>
          <s v="20090001-20100001"/>
          <s v="20100001-20110001"/>
          <s v="20110001-20120001"/>
          <s v="20120001-20130001"/>
          <s v="20130001-20140001"/>
          <s v="20140001-20150001"/>
          <s v="20150001-20160001"/>
          <s v="20160001-20170001"/>
          <s v="20170001-20180001"/>
          <s v="20180001-20190001"/>
          <s v="20190001-20200001"/>
          <s v="20200001-20210001"/>
          <s v="20210001-20220001"/>
          <s v="20220001-20230001"/>
          <s v="20230001-20240001"/>
          <s v="20240001-20250001"/>
          <s v="20250001-20260001"/>
          <s v="20260001-20270001"/>
          <s v="20270001-20280001"/>
          <s v="20280001-20290001"/>
          <s v="20290001-20300001"/>
          <s v="20300001-20310001"/>
          <s v="20310001-20320001"/>
          <s v="20320001-20330001"/>
          <s v="20330001-20340001"/>
          <s v="20340001-20350001"/>
          <s v="20350001-20360001"/>
          <s v="20360001-20370001"/>
          <s v="20370001-20380001"/>
          <s v="20380001-20390001"/>
          <s v="20390001-20400001"/>
          <s v="20400001-20410001"/>
          <s v="20410001-20420001"/>
          <s v="20420001-20430001"/>
          <s v="20430001-20440001"/>
          <s v="20440001-20450001"/>
          <s v="20450001-20460001"/>
          <s v="20460001-20470001"/>
          <s v="20470001-20480001"/>
          <s v="20480001-20490001"/>
          <s v="20490001-20500001"/>
          <s v="20500001-20510001"/>
          <s v="20510001-20520001"/>
          <s v="20520001-20530001"/>
          <s v="20530001-20540001"/>
          <s v="20540001-20550001"/>
          <s v="20550001-20560001"/>
          <s v="20560001-20570001"/>
          <s v="20570001-20580001"/>
          <s v="20580001-20590001"/>
          <s v="20590001-20600001"/>
          <s v="20600001-20610001"/>
          <s v="20610001-20620001"/>
          <s v="20620001-20630001"/>
          <s v="20630001-20640001"/>
          <s v="20640001-20650001"/>
          <s v="20650001-20660001"/>
          <s v="20660001-20670001"/>
          <s v="20670001-20680001"/>
          <s v="20680001-20690001"/>
          <s v="20690001-20700001"/>
          <s v="20700001-20710001"/>
          <s v="20710001-20720001"/>
          <s v="20720001-20730001"/>
          <s v="20730001-20740001"/>
          <s v="20740001-20750001"/>
          <s v="20750001-20760001"/>
          <s v="20760001-20770001"/>
          <s v="20770001-20780001"/>
          <s v="20780001-20790001"/>
          <s v="20790001-20800001"/>
          <s v="20800001-20810001"/>
          <s v="20810001-20820001"/>
          <s v="20820001-20830001"/>
          <s v="20830001-20840001"/>
          <s v="20840001-20850001"/>
          <s v="20850001-20860001"/>
          <s v="20860001-20870001"/>
          <s v="20870001-20880001"/>
          <s v="20880001-20890001"/>
          <s v="20890001-20900001"/>
          <s v="20900001-20910001"/>
          <s v="20910001-20920001"/>
          <s v="20920001-20930001"/>
          <s v="20930001-20940001"/>
          <s v="20940001-20950001"/>
          <s v="20950001-20960001"/>
          <s v="20960001-20970001"/>
          <s v="20970001-20980001"/>
          <s v="20980001-20990001"/>
          <s v="20990001-21000001"/>
          <s v="21000001-21010001"/>
          <s v="21010001-21020001"/>
          <s v="21020001-21030001"/>
          <s v="21030001-21040001"/>
          <s v="21040001-21050001"/>
          <s v="21050001-21060001"/>
          <s v="21060001-21070001"/>
          <s v="21070001-21080001"/>
          <s v="21080001-21090001"/>
          <s v="21090001-21100001"/>
          <s v="21100001-21110001"/>
          <s v="21110001-21120001"/>
          <s v="21120001-21130001"/>
          <s v="21130001-21140001"/>
          <s v="21140001-21150001"/>
          <s v="21150001-21160001"/>
          <s v="21160001-21170001"/>
          <s v="21170001-21180001"/>
          <s v="21180001-21190001"/>
          <s v="21190001-21200001"/>
          <s v="21200001-21210001"/>
          <s v="21210001-21220001"/>
          <s v="21220001-21230001"/>
          <s v="21230001-21240001"/>
          <s v="21240001-21250001"/>
          <s v="21250001-21260001"/>
          <s v="21260001-21270001"/>
          <s v="21270001-21280001"/>
          <s v="21280001-21290001"/>
          <s v="21290001-21300001"/>
          <s v="21300001-21310001"/>
          <s v="21310001-21320001"/>
          <s v="21320001-21330001"/>
          <s v="21330001-21340001"/>
          <s v="21340001-21350001"/>
          <s v="21350001-21360001"/>
          <s v="21360001-21370001"/>
          <s v="21370001-21380001"/>
          <s v="21380001-21390001"/>
          <s v="21390001-21400001"/>
          <s v="21400001-21410001"/>
          <s v="21410001-21420001"/>
          <s v="21420001-21430001"/>
          <s v="21430001-21440001"/>
          <s v="21440001-21450001"/>
          <s v="21450001-21460001"/>
          <s v="21460001-21470001"/>
          <s v="21470001-21480001"/>
          <s v="21480001-21490001"/>
          <s v="21490001-21500001"/>
          <s v="21500001-21510001"/>
          <s v="21510001-21520001"/>
          <s v="21520001-21530001"/>
          <s v="21530001-21540001"/>
          <s v="21540001-21550001"/>
          <s v="21550001-21560001"/>
          <s v="21560001-21570001"/>
          <s v="21570001-21580001"/>
          <s v="21580001-21590001"/>
          <s v="21590001-21600001"/>
          <s v="21600001-21610001"/>
          <s v="21610001-21620001"/>
          <s v="21620001-21630001"/>
          <s v="21630001-21640001"/>
          <s v="21640001-21650001"/>
          <s v="21650001-21660001"/>
          <s v="21660001-21670001"/>
          <s v="21670001-21680001"/>
          <s v="21680001-21690001"/>
          <s v="21690001-21700001"/>
          <s v="21700001-21710001"/>
          <s v="21710001-21720001"/>
          <s v="21720001-21730001"/>
          <s v="21730001-21740001"/>
          <s v="21740001-21750001"/>
          <s v="21750001-21760001"/>
          <s v="21760001-21770001"/>
          <s v="21770001-21780001"/>
          <s v="21780001-21790001"/>
          <s v="21790001-21800001"/>
          <s v="21800001-21810001"/>
          <s v="21810001-21820001"/>
          <s v="21820001-21830001"/>
          <s v="21830001-21840001"/>
          <s v="21840001-21850001"/>
          <s v="21850001-21860001"/>
          <s v="21860001-21870001"/>
          <s v="21870001-21880001"/>
          <s v="21880001-21890001"/>
          <s v="21890001-21900001"/>
          <s v="21900001-21910001"/>
          <s v="21910001-21920001"/>
          <s v="21920001-21930001"/>
          <s v="21930001-21940001"/>
          <s v="21940001-21950001"/>
          <s v="21950001-21960001"/>
          <s v="21960001-21970001"/>
          <s v="21970001-21980001"/>
          <s v="21980001-21990001"/>
          <s v="21990001-22000001"/>
          <s v="22000001-22010001"/>
          <s v="22010001-22020001"/>
          <s v="22020001-22030001"/>
          <s v="22030001-22040001"/>
          <s v="22040001-22050001"/>
          <s v="22050001-22060001"/>
          <s v="22060001-22070001"/>
          <s v="22070001-22080001"/>
          <s v="22080001-22090001"/>
          <s v="22090001-22100001"/>
          <s v="22100001-22110001"/>
          <s v="22110001-22120001"/>
          <s v="22120001-22130001"/>
          <s v="22130001-22140001"/>
          <s v="22140001-22150001"/>
          <s v="22150001-22160001"/>
          <s v="22160001-22170001"/>
          <s v="22170001-22180001"/>
          <s v="22180001-22190001"/>
          <s v="22190001-22200001"/>
          <s v="22200001-22210001"/>
          <s v="22210001-22220001"/>
          <s v="22220001-22230001"/>
          <s v="22230001-22240001"/>
          <s v="22240001-22250001"/>
          <s v="22250001-22260001"/>
          <s v="22260001-22270001"/>
          <s v="22270001-22280001"/>
          <s v="22280001-22290001"/>
          <s v="22290001-22300001"/>
          <s v="22300001-22310001"/>
          <s v="22310001-22320001"/>
          <s v="22320001-22330001"/>
          <s v="22330001-22340001"/>
          <s v="22340001-22350001"/>
          <s v="22350001-22360001"/>
          <s v="22360001-22370001"/>
          <s v="22370001-22380001"/>
          <s v="22380001-22390001"/>
          <s v="22390001-22400001"/>
          <s v="22400001-22410001"/>
          <s v="22410001-22420001"/>
          <s v="22420001-22430001"/>
          <s v="22430001-22440001"/>
          <s v="22440001-22450001"/>
          <s v="22450001-22460001"/>
          <s v="22460001-22470001"/>
          <s v="22470001-22480001"/>
          <s v="22480001-22490001"/>
          <s v="22490001-22500001"/>
          <s v="22500001-22510001"/>
          <s v="22510001-22520001"/>
          <s v="22520001-22530001"/>
          <s v="22530001-22540001"/>
          <s v="22540001-22550001"/>
          <s v="22550001-22560001"/>
          <s v="22560001-22570001"/>
          <s v="22570001-22580001"/>
          <s v="22580001-22590001"/>
          <s v="22590001-22600001"/>
          <s v="22600001-22610001"/>
          <s v="22610001-22620001"/>
          <s v="22620001-22630001"/>
          <s v="22630001-22640001"/>
          <s v="22640001-22650001"/>
          <s v="22650001-22660001"/>
          <s v="22660001-22670001"/>
          <s v="22670001-22680001"/>
          <s v="22680001-22690001"/>
          <s v="22690001-22700001"/>
          <s v="22700001-22710001"/>
          <s v="22710001-22720001"/>
          <s v="22720001-22730001"/>
          <s v="22730001-22740001"/>
          <s v="22740001-22750001"/>
          <s v="22750001-22760001"/>
          <s v="22760001-22770001"/>
          <s v="22770001-22780001"/>
          <s v="22780001-22790001"/>
          <s v="22790001-22800001"/>
          <s v="22800001-22810001"/>
          <s v="22810001-22820001"/>
          <s v="22820001-22830001"/>
          <s v="22830001-22840001"/>
          <s v="22840001-22850001"/>
          <s v="22850001-22860001"/>
          <s v="22860001-22870001"/>
          <s v="22870001-22880001"/>
          <s v="22880001-22890001"/>
          <s v="22890001-22900001"/>
          <s v="22900001-22910001"/>
          <s v="22910001-22920001"/>
          <s v="22920001-22930001"/>
          <s v="22930001-22940001"/>
          <s v="22940001-22950001"/>
          <s v="22950001-22960001"/>
          <s v="22960001-22970001"/>
          <s v="22970001-22980001"/>
          <s v="22980001-22990001"/>
          <s v="22990001-23000001"/>
          <s v="23000001-23010001"/>
          <s v="23010001-23020001"/>
          <s v="23020001-23030001"/>
          <s v="23030001-23040001"/>
          <s v="23040001-23050001"/>
          <s v="23050001-23060001"/>
          <s v="23060001-23070001"/>
          <s v="23070001-23080001"/>
          <s v="23080001-23090001"/>
          <s v="23090001-23100001"/>
          <s v="23100001-23110001"/>
          <s v="23110001-23120001"/>
          <s v="23120001-23130001"/>
          <s v="23130001-23140001"/>
          <s v="23140001-23150001"/>
          <s v="23150001-23160001"/>
          <s v="23160001-23170001"/>
          <s v="23170001-23180001"/>
          <s v="23180001-23190001"/>
          <s v="23190001-23200001"/>
          <s v="23200001-23210001"/>
          <s v="23210001-23220001"/>
          <s v="23220001-23230001"/>
          <s v="23230001-23240001"/>
          <s v="23240001-23250001"/>
          <s v="23250001-23260001"/>
          <s v="23260001-23270001"/>
          <s v="23270001-23280001"/>
          <s v="23280001-23290001"/>
          <s v="23290001-23300001"/>
          <s v="23300001-23310001"/>
          <s v="23310001-23320001"/>
          <s v="23320001-23330001"/>
          <s v="23330001-23340001"/>
          <s v="23340001-23350001"/>
          <s v="23350001-23360001"/>
          <s v="23360001-23370001"/>
          <s v="23370001-23380001"/>
          <s v="23380001-23390001"/>
          <s v="23390001-23400001"/>
          <s v="23400001-23410001"/>
          <s v="23410001-23420001"/>
          <s v="23420001-23430001"/>
          <s v="23430001-23440001"/>
          <s v="23440001-23450001"/>
          <s v="23450001-23460001"/>
          <s v="23460001-23470001"/>
          <s v="23470001-23480001"/>
          <s v="23480001-23490001"/>
          <s v="23490001-23500001"/>
          <s v="23500001-23510001"/>
          <s v="23510001-23520001"/>
          <s v="23520001-23530001"/>
          <s v="23530001-23540001"/>
          <s v="23540001-23550001"/>
          <s v="23550001-23560001"/>
          <s v="23560001-23570001"/>
          <s v="23570001-23580001"/>
          <s v="23580001-23590001"/>
          <s v="23590001-23600001"/>
          <s v="23600001-23610001"/>
          <s v="23610001-23620001"/>
          <s v="23620001-23630001"/>
          <s v="23630001-23640001"/>
          <s v="23640001-23650001"/>
          <s v="23650001-23660001"/>
          <s v="23660001-23670001"/>
          <s v="23670001-23680001"/>
          <s v="23680001-23690001"/>
          <s v="23690001-23700001"/>
          <s v="23700001-23710001"/>
          <s v="23710001-23720001"/>
          <s v="23720001-23730001"/>
          <s v="23730001-23740001"/>
          <s v="23740001-23750001"/>
          <s v="23750001-23760001"/>
          <s v="23760001-23770001"/>
          <s v="23770001-23780001"/>
          <s v="23780001-23790001"/>
          <s v="23790001-23800001"/>
          <s v="23800001-23810001"/>
          <s v="23810001-23820001"/>
          <s v="23820001-23830001"/>
          <s v="23830001-23840001"/>
          <s v="23840001-23850001"/>
          <s v="23850001-23860001"/>
          <s v="23860001-23870001"/>
          <s v="23870001-23880001"/>
          <s v="23880001-23890001"/>
          <s v="23890001-23900001"/>
          <s v="23900001-23910001"/>
          <s v="23910001-23920001"/>
          <s v="23920001-23930001"/>
          <s v="23930001-23940001"/>
          <s v="23940001-23950001"/>
          <s v="23950001-23960001"/>
          <s v="23960001-23970001"/>
          <s v="23970001-23980001"/>
          <s v="23980001-23990001"/>
          <s v="23990001-24000001"/>
          <s v="24000001-24010001"/>
          <s v="24010001-24020001"/>
          <s v="24020001-24030001"/>
          <s v="24030001-24040001"/>
          <s v="24040001-24050001"/>
          <s v="24050001-24060001"/>
          <s v="24060001-24070001"/>
          <s v="24070001-24080001"/>
          <s v="24080001-24090001"/>
          <s v="24090001-24100001"/>
          <s v="24100001-24110001"/>
          <s v="24110001-24120001"/>
          <s v="24120001-24130001"/>
          <s v="24130001-24140001"/>
          <s v="24140001-24150001"/>
          <s v="24150001-24160001"/>
          <s v="24160001-24170001"/>
          <s v="24170001-24180001"/>
          <s v="24180001-24190001"/>
          <s v="24190001-24200001"/>
          <s v="24200001-24210001"/>
          <s v="24210001-24220001"/>
          <s v="24220001-24230001"/>
          <s v="24230001-24240001"/>
          <s v="24240001-24250001"/>
          <s v="24250001-24260001"/>
          <s v="24260001-24270001"/>
          <s v="24270001-24280001"/>
          <s v="24280001-24290001"/>
          <s v="24290001-24300001"/>
          <s v="24300001-24310001"/>
          <s v="24310001-24320001"/>
          <s v="24320001-24330001"/>
          <s v="24330001-24340001"/>
          <s v="24340001-24350001"/>
          <s v="24350001-24360001"/>
          <s v="24360001-24370001"/>
          <s v="24370001-24380001"/>
          <s v="24380001-24390001"/>
          <s v="24390001-24400001"/>
          <s v="24400001-24410001"/>
          <s v="24410001-24420001"/>
          <s v="24420001-24430001"/>
          <s v="24430001-24440001"/>
          <s v="24440001-24450001"/>
          <s v="24450001-24460001"/>
          <s v="24460001-24470001"/>
          <s v="24470001-24480001"/>
          <s v="24480001-24490001"/>
          <s v="24490001-24500001"/>
          <s v="24500001-24510001"/>
          <s v="24510001-24520001"/>
          <s v="24520001-24530001"/>
          <s v="24530001-24540001"/>
          <s v="24540001-24550001"/>
          <s v="24550001-24560001"/>
          <s v="24560001-24570001"/>
          <s v="24570001-24580001"/>
          <s v="24580001-24590001"/>
          <s v="24590001-24600001"/>
          <s v="24600001-24610001"/>
          <s v="24610001-24620001"/>
          <s v="24620001-24630001"/>
          <s v="24630001-24640001"/>
          <s v="24640001-24650001"/>
          <s v="24650001-24660001"/>
          <s v="24660001-24670001"/>
          <s v="24670001-24680001"/>
          <s v="24680001-24690001"/>
          <s v="24690001-24700001"/>
          <s v="24700001-24710001"/>
          <s v="24710001-24720001"/>
          <s v="24720001-24730001"/>
          <s v="24730001-24740001"/>
          <s v="24740001-24750001"/>
          <s v="24750001-24760001"/>
          <s v="24760001-24770001"/>
          <s v="24770001-24780001"/>
          <s v="24780001-24790001"/>
          <s v="24790001-24800001"/>
          <s v="24800001-24810001"/>
          <s v="24810001-24820001"/>
          <s v="24820001-24830001"/>
          <s v="24830001-24840001"/>
          <s v="24840001-24850001"/>
          <s v="24850001-24860001"/>
          <s v="24860001-24870001"/>
          <s v="24870001-24880001"/>
          <s v="24880001-24890001"/>
          <s v="24890001-24900001"/>
          <s v="24900001-24910001"/>
          <s v="24910001-24920001"/>
          <s v="24920001-24930001"/>
          <s v="24930001-24940001"/>
          <s v="24940001-24950001"/>
          <s v="24950001-24960001"/>
          <s v="24960001-24970001"/>
          <s v="24970001-24980001"/>
          <s v="24980001-24990001"/>
          <s v="24990001-25000001"/>
          <s v="25000001-25010001"/>
          <s v="25010001-25020001"/>
          <s v="25020001-25030001"/>
          <s v="25030001-25040001"/>
          <s v="25040001-25050001"/>
          <s v="25050001-25060001"/>
          <s v="25060001-25070001"/>
          <s v="25070001-25080001"/>
          <s v="25080001-25090001"/>
          <s v="25090001-25100001"/>
          <s v="25100001-25110001"/>
          <s v="25110001-25120001"/>
          <s v="25120001-25130001"/>
          <s v="25130001-25140001"/>
          <s v="25140001-25150001"/>
          <s v="25150001-25160001"/>
          <s v="25160001-25170001"/>
          <s v="25170001-25180001"/>
          <s v="25180001-25190001"/>
          <s v="25190001-25200001"/>
          <s v="25200001-25210001"/>
          <s v="25210001-25220001"/>
          <s v="25220001-25230001"/>
          <s v="25230001-25240001"/>
          <s v="25240001-25250001"/>
          <s v="25250001-25260001"/>
          <s v="25260001-25270001"/>
          <s v="25270001-25280001"/>
          <s v="25280001-25290001"/>
          <s v="25290001-25300001"/>
          <s v="25300001-25310001"/>
          <s v="25310001-25320001"/>
          <s v="25320001-25330001"/>
          <s v="25330001-25340001"/>
          <s v="25340001-25350001"/>
          <s v="25350001-25360001"/>
          <s v="25360001-25370001"/>
          <s v="25370001-25380001"/>
          <s v="25380001-25390001"/>
          <s v="25390001-25400001"/>
          <s v="25400001-25410001"/>
          <s v="25410001-25420001"/>
          <s v="25420001-25430001"/>
          <s v="25430001-25440001"/>
          <s v="25440001-25450001"/>
          <s v="25450001-25460001"/>
          <s v="25460001-25470001"/>
          <s v="25470001-25480001"/>
          <s v="25480001-25490001"/>
          <s v="25490001-25500001"/>
          <s v="25500001-25510001"/>
          <s v="25510001-25520001"/>
          <s v="25520001-25530001"/>
          <s v="25530001-25540001"/>
          <s v="25540001-25550001"/>
          <s v="25550001-25560001"/>
          <s v="25560001-25570001"/>
          <s v="25570001-25580001"/>
          <s v="25580001-25590001"/>
          <s v="25590001-25600001"/>
          <s v="25600001-25610001"/>
          <s v="25610001-25620001"/>
          <s v="25620001-25630001"/>
          <s v="25630001-25640001"/>
          <s v="25640001-25650001"/>
          <s v="25650001-25660001"/>
          <s v="25660001-25670001"/>
          <s v="25670001-25680001"/>
          <s v="25680001-25690001"/>
          <s v="25690001-25700001"/>
          <s v="25700001-25710001"/>
          <s v="25710001-25720001"/>
          <s v="25720001-25730001"/>
          <s v="25730001-25740001"/>
          <s v="25740001-25750001"/>
          <s v="25750001-25760001"/>
          <s v="25760001-25770001"/>
          <s v="25770001-25780001"/>
          <s v="25780001-25790001"/>
          <s v="25790001-25800001"/>
          <s v="25800001-25810001"/>
          <s v="25810001-25820001"/>
          <s v="25820001-25830001"/>
          <s v="25830001-25840001"/>
          <s v="25840001-25850001"/>
          <s v="25850001-25860001"/>
          <s v="25860001-25870001"/>
          <s v="25870001-25880001"/>
          <s v="25880001-25890001"/>
          <s v="25890001-25900001"/>
          <s v="25900001-25910001"/>
          <s v="25910001-25920001"/>
          <s v="25920001-25930001"/>
          <s v="25930001-25940001"/>
          <s v="25940001-25950001"/>
          <s v="25950001-25960001"/>
          <s v="25960001-25970001"/>
          <s v="25970001-25980001"/>
          <s v="25980001-25990001"/>
          <s v="25990001-26000001"/>
          <s v="26000001-26010001"/>
          <s v="26010001-26020001"/>
          <s v="26020001-26030001"/>
          <s v="26030001-26040001"/>
          <s v="26040001-26050001"/>
          <s v="26050001-26060001"/>
          <s v="26060001-26070001"/>
          <s v="26070001-26080001"/>
          <s v="26080001-26090001"/>
          <s v="26090001-26100001"/>
          <s v="26100001-26110001"/>
          <s v="26110001-26120001"/>
          <s v="26120001-26130001"/>
          <s v="26130001-26140001"/>
          <s v="26140001-26150001"/>
          <s v="26150001-26160001"/>
          <s v="26160001-26170001"/>
          <s v="26170001-26180001"/>
          <s v="26180001-26190001"/>
          <s v="26190001-26200001"/>
          <s v="26200001-26210001"/>
          <s v="26210001-26220001"/>
          <s v="26220001-26230001"/>
          <s v="26230001-26240001"/>
          <s v="26240001-26250001"/>
          <s v="26250001-26260001"/>
          <s v="26260001-26270001"/>
          <s v="26270001-26280001"/>
          <s v="26280001-26290001"/>
          <s v="26290001-26300001"/>
          <s v="26300001-26310001"/>
          <s v="26310001-26320001"/>
          <s v="26320001-26330001"/>
          <s v="26330001-26340001"/>
          <s v="26340001-26350001"/>
          <s v="26350001-26360001"/>
          <s v="26360001-26370001"/>
          <s v="26370001-26380001"/>
          <s v="26380001-26390001"/>
          <s v="26390001-26400001"/>
          <s v="26400001-26410001"/>
          <s v="26410001-26420001"/>
          <s v="26420001-26430001"/>
          <s v="26430001-26440001"/>
          <s v="26440001-26450001"/>
          <s v="26450001-26460001"/>
          <s v="26460001-26470001"/>
          <s v="26470001-26480001"/>
          <s v="26480001-26490001"/>
          <s v="26490001-26500001"/>
          <s v="26500001-26510001"/>
          <s v="26510001-26520001"/>
          <s v="26520001-26530001"/>
          <s v="26530001-26540001"/>
          <s v="26540001-26550001"/>
          <s v="26550001-26560001"/>
          <s v="26560001-26570001"/>
          <s v="26570001-26580001"/>
          <s v="26580001-26590001"/>
          <s v="26590001-26600001"/>
          <s v="26600001-26610001"/>
          <s v="26610001-26620001"/>
          <s v="26620001-26630001"/>
          <s v="26630001-26640001"/>
          <s v="26640001-26650001"/>
          <s v="26650001-26660001"/>
          <s v="26660001-26670001"/>
          <s v="26670001-26680001"/>
          <s v="26680001-26690001"/>
          <s v="26690001-26700001"/>
          <s v="26700001-26710001"/>
          <s v="26710001-26720001"/>
          <s v="26720001-26730001"/>
          <s v="26730001-26740001"/>
          <s v="26740001-26750001"/>
          <s v="26750001-26760001"/>
          <s v="26760001-26770001"/>
          <s v="26770001-26780001"/>
          <s v="26780001-26790001"/>
          <s v="26790001-26800001"/>
          <s v="26800001-26810001"/>
          <s v="26810001-26820001"/>
          <s v="26820001-26830001"/>
          <s v="26830001-26840001"/>
          <s v="26840001-26850001"/>
          <s v="26850001-26860001"/>
          <s v="26860001-26870001"/>
          <s v="26870001-26880001"/>
          <s v="26880001-26890001"/>
          <s v="26890001-26900001"/>
          <s v="26900001-26910001"/>
          <s v="26910001-26920001"/>
          <s v="26920001-26930001"/>
          <s v="26930001-26940001"/>
          <s v="26940001-26950001"/>
          <s v="26950001-26960001"/>
          <s v="26960001-26970001"/>
          <s v="26970001-26980001"/>
          <s v="26980001-26990001"/>
          <s v="26990001-27000001"/>
          <s v="27000001-27010001"/>
          <s v="27010001-27020001"/>
          <s v="27020001-27030001"/>
          <s v="27030001-27040001"/>
          <s v="27040001-27050001"/>
          <s v="27050001-27060001"/>
          <s v="27060001-27070001"/>
          <s v="27070001-27080001"/>
          <s v="27080001-27090001"/>
          <s v="27090001-27100001"/>
          <s v="27100001-27110001"/>
          <s v="27110001-27120001"/>
          <s v="27120001-27130001"/>
          <s v="27130001-27140001"/>
          <s v="27140001-27150001"/>
          <s v="27150001-27160001"/>
          <s v="27160001-27170001"/>
          <s v="27170001-27180001"/>
          <s v="27180001-27190001"/>
          <s v="27190001-27200001"/>
          <s v="27200001-27210001"/>
          <s v="27210001-27220001"/>
          <s v="27220001-27230001"/>
          <s v="27230001-27240001"/>
          <s v="27240001-27250001"/>
          <s v="27250001-27260001"/>
          <s v="27260001-27270001"/>
          <s v="27270001-27280001"/>
          <s v="27280001-27290001"/>
          <s v="27290001-27300001"/>
          <s v="27300001-27310001"/>
          <s v="27310001-27320001"/>
          <s v="27320001-27330001"/>
          <s v="27330001-27340001"/>
          <s v="27340001-27350001"/>
          <s v="27350001-27360001"/>
          <s v="27360001-27370001"/>
          <s v="27370001-27380001"/>
          <s v="27380001-27390001"/>
          <s v="27390001-27400001"/>
          <s v="27400001-27410001"/>
          <s v="27410001-27420001"/>
          <s v="27420001-27430001"/>
          <s v="27430001-27440001"/>
          <s v="27440001-27450001"/>
          <s v="27450001-27460001"/>
          <s v="27460001-27470001"/>
          <s v="27470001-27480001"/>
          <s v="27480001-27490001"/>
          <s v="27490001-27500001"/>
          <s v="27500001-27510001"/>
          <s v="27510001-27520001"/>
          <s v="27520001-27530001"/>
          <s v="27530001-27540001"/>
          <s v="27540001-27550001"/>
          <s v="27550001-27560001"/>
          <s v="27560001-27570001"/>
          <s v="27570001-27580001"/>
          <s v="27580001-27590001"/>
          <s v="27590001-27600001"/>
          <s v="27600001-27610001"/>
          <s v="27610001-27620001"/>
          <s v="27620001-27630001"/>
          <s v="27630001-27640001"/>
          <s v="27640001-27650001"/>
          <s v="27650001-27660001"/>
          <s v="27660001-27670001"/>
          <s v="27670001-27680001"/>
          <s v="27680001-27690001"/>
          <s v="27690001-27700001"/>
          <s v="27700001-27710001"/>
          <s v="27710001-27720001"/>
          <s v="27720001-27730001"/>
          <s v="27730001-27740001"/>
          <s v="27740001-27750001"/>
          <s v="27750001-27760001"/>
          <s v="27760001-27770001"/>
          <s v="27770001-27780001"/>
          <s v="27780001-27790001"/>
          <s v="27790001-27800001"/>
          <s v="27800001-27810001"/>
          <s v="27810001-27820001"/>
          <s v="27820001-27830001"/>
          <s v="27830001-27840001"/>
          <s v="27840001-27850001"/>
          <s v="27850001-27860001"/>
          <s v="27860001-27870001"/>
          <s v="27870001-27880001"/>
          <s v="27880001-27890001"/>
          <s v="27890001-27900001"/>
          <s v="27900001-27910001"/>
          <s v="27910001-27920001"/>
          <s v="27920001-27930001"/>
          <s v="27930001-27940001"/>
          <s v="27940001-27950001"/>
          <s v="27950001-27960001"/>
          <s v="27960001-27970001"/>
          <s v="27970001-27980001"/>
          <s v="27980001-27990001"/>
          <s v="27990001-28000001"/>
          <s v="28000001-28010001"/>
          <s v="28010001-28020001"/>
          <s v="28020001-28030001"/>
          <s v="28030001-28040001"/>
          <s v="28040001-28050001"/>
          <s v="28050001-28060001"/>
          <s v="28060001-28070001"/>
          <s v="28070001-28080001"/>
          <s v="28080001-28090001"/>
          <s v="28090001-28100001"/>
          <s v="28100001-28110001"/>
          <s v="28110001-28120001"/>
          <s v="28120001-28130001"/>
          <s v="28130001-28140001"/>
          <s v="28140001-28150001"/>
          <s v="28150001-28160001"/>
          <s v="28160001-28170001"/>
          <s v="28170001-28180001"/>
          <s v="28180001-28190001"/>
          <s v="28190001-28200001"/>
          <s v="28200001-28210001"/>
          <s v="28210001-28220001"/>
          <s v="28220001-28230001"/>
          <s v="28230001-28240001"/>
          <s v="28240001-28250001"/>
          <s v="28250001-28260001"/>
          <s v="28260001-28270001"/>
          <s v="28270001-28280001"/>
          <s v="28280001-28290001"/>
          <s v="28290001-28300001"/>
          <s v="28300001-28310001"/>
          <s v="28310001-28320001"/>
          <s v="28320001-28330001"/>
          <s v="28330001-28340001"/>
          <s v="28340001-28350001"/>
          <s v="28350001-28360001"/>
          <s v="28360001-28370001"/>
          <s v="28370001-28380001"/>
          <s v="28380001-28390001"/>
          <s v="28390001-28400001"/>
          <s v="28400001-28410001"/>
          <s v="28410001-28420001"/>
          <s v="28420001-28430001"/>
          <s v="28430001-28440001"/>
          <s v="28440001-28450001"/>
          <s v="28450001-28460001"/>
          <s v="28460001-28470001"/>
          <s v="28470001-28480001"/>
          <s v="28480001-28490001"/>
          <s v="28490001-28500001"/>
          <s v="28500001-28510001"/>
          <s v="28510001-28520001"/>
          <s v="28520001-28530001"/>
          <s v="28530001-28540001"/>
          <s v="28540001-28550001"/>
          <s v="28550001-28560001"/>
          <s v="28560001-28570001"/>
          <s v="28570001-28580001"/>
          <s v="28580001-28590001"/>
          <s v="28590001-28600001"/>
          <s v="28600001-28610001"/>
          <s v="28610001-28620001"/>
          <s v="28620001-28630001"/>
          <s v="28630001-28640001"/>
          <s v="28640001-28650001"/>
          <s v="28650001-28660001"/>
          <s v="28660001-28670001"/>
          <s v="28670001-28680001"/>
          <s v="28680001-28690001"/>
          <s v="28690001-28700001"/>
          <s v="28700001-28710001"/>
          <s v="28710001-28720001"/>
          <s v="28720001-28730001"/>
          <s v="28730001-28740001"/>
          <s v="28740001-28750001"/>
          <s v="28750001-28760001"/>
          <s v="28760001-28770001"/>
          <s v="28770001-28780001"/>
          <s v="28780001-28790001"/>
          <s v="28790001-28800001"/>
          <s v="28800001-28810001"/>
          <s v="28810001-28820001"/>
          <s v="28820001-28830001"/>
          <s v="28830001-28840001"/>
          <s v="28840001-28850001"/>
          <s v="28850001-28860001"/>
          <s v="28860001-28870001"/>
          <s v="28870001-28880001"/>
          <s v="28880001-28890001"/>
          <s v="28890001-28900001"/>
          <s v="28900001-28910001"/>
          <s v="28910001-28920001"/>
          <s v="28920001-28930001"/>
          <s v="28930001-28940001"/>
          <s v="28940001-28950001"/>
          <s v="28950001-28960001"/>
          <s v="28960001-28970001"/>
          <s v="28970001-28980001"/>
          <s v="28980001-28990001"/>
          <s v="28990001-29000001"/>
          <s v="29000001-29010001"/>
          <s v="29010001-29020001"/>
          <s v="29020001-29030001"/>
          <s v="29030001-29040001"/>
          <s v="29040001-29050001"/>
          <s v="29050001-29060001"/>
          <s v="29060001-29070001"/>
          <s v="29070001-29080001"/>
          <s v="29080001-29090001"/>
          <s v="29090001-29100001"/>
          <s v="29100001-29110001"/>
          <s v="29110001-29120001"/>
          <s v="29120001-29130001"/>
          <s v="29130001-29140001"/>
          <s v="29140001-29150001"/>
          <s v="29150001-29160001"/>
          <s v="29160001-29170001"/>
          <s v="29170001-29180001"/>
          <s v="29180001-29190001"/>
          <s v="29190001-29200001"/>
          <s v="29200001-29210001"/>
          <s v="29210001-29220001"/>
          <s v="29220001-29230001"/>
          <s v="29230001-29240001"/>
          <s v="29240001-29250001"/>
          <s v="29250001-29260001"/>
          <s v="29260001-29270001"/>
          <s v="29270001-29280001"/>
          <s v="29280001-29290001"/>
          <s v="29290001-29300001"/>
          <s v="29300001-29310001"/>
          <s v="29310001-29320001"/>
          <s v="29320001-29330001"/>
          <s v="29330001-29340001"/>
          <s v="29340001-29350001"/>
          <s v="29350001-29360001"/>
          <s v="29360001-29370001"/>
          <s v="29370001-29380001"/>
          <s v="29380001-29390001"/>
          <s v="29390001-29400001"/>
          <s v="29400001-29410001"/>
          <s v="29410001-29420001"/>
          <s v="29420001-29430001"/>
          <s v="29430001-29440001"/>
          <s v="29440001-29450001"/>
          <s v="29450001-29460001"/>
          <s v="29460001-29470001"/>
          <s v="29470001-29480001"/>
          <s v="29480001-29490001"/>
          <s v="29490001-29500001"/>
          <s v="29500001-29510001"/>
          <s v="29510001-29520001"/>
          <s v="29520001-29530001"/>
          <s v="29530001-29540001"/>
          <s v="29540001-29550001"/>
          <s v="29550001-29560001"/>
          <s v="29560001-29570001"/>
          <s v="29570001-29580001"/>
          <s v="29580001-29590001"/>
          <s v="29590001-29600001"/>
          <s v="29600001-29610001"/>
          <s v="29610001-29620001"/>
          <s v="29620001-29630001"/>
          <s v="29630001-29640001"/>
          <s v="29640001-29650001"/>
          <s v="29650001-29660001"/>
          <s v="29660001-29670001"/>
          <s v="29670001-29680001"/>
          <s v="29680001-29690001"/>
          <s v="29690001-29700001"/>
          <s v="29700001-29710001"/>
          <s v="29710001-29720001"/>
          <s v="29720001-29730001"/>
          <s v="29730001-29740001"/>
          <s v="29740001-29750001"/>
          <s v="29750001-29760001"/>
          <s v="29760001-29770001"/>
          <s v="29770001-29780001"/>
          <s v="29780001-29790001"/>
          <s v="29790001-29800001"/>
          <s v="29800001-29810001"/>
          <s v="29810001-29820001"/>
          <s v="29820001-29830001"/>
          <s v="29830001-29840001"/>
          <s v="29840001-29850001"/>
          <s v="29850001-29860001"/>
          <s v="29860001-29870001"/>
          <s v="29870001-29880001"/>
          <s v="29880001-29890001"/>
          <s v="29890001-29900001"/>
          <s v="29900001-29910001"/>
          <s v="29910001-29920001"/>
          <s v="29920001-29930001"/>
          <s v="29930001-29940001"/>
          <s v="29940001-29950001"/>
          <s v="29950001-29960001"/>
          <s v="29960001-29970001"/>
          <s v="29970001-29980001"/>
          <s v="29980001-29990001"/>
          <s v="29990001-30000001"/>
          <s v="30000001-30010001"/>
          <s v="30010001-30020001"/>
          <s v="30020001-30030001"/>
          <s v="30030001-30040001"/>
          <s v="30040001-30050001"/>
          <s v="30050001-30060001"/>
          <s v="30060001-30070001"/>
          <s v="30070001-30080001"/>
          <s v="30080001-30090001"/>
          <s v="30090001-30100001"/>
          <s v="30100001-30110001"/>
          <s v="30110001-30120001"/>
          <s v="30120001-30130001"/>
          <s v="30130001-30140001"/>
          <s v="30140001-30150001"/>
          <s v="30150001-30160001"/>
          <s v="30160001-30170001"/>
          <s v="30170001-30180001"/>
          <s v="30180001-30190001"/>
          <s v="30190001-30200001"/>
          <s v="30200001-30210001"/>
          <s v="30210001-30220001"/>
          <s v="30220001-30230001"/>
          <s v="30230001-30240001"/>
          <s v="30240001-30250001"/>
          <s v="30250001-30260001"/>
          <s v="30260001-30270001"/>
          <s v="30270001-30280001"/>
          <s v="30280001-30290001"/>
          <s v="30290001-30300001"/>
          <s v="30300001-30310001"/>
          <s v="30310001-30320001"/>
          <s v="30320001-30330001"/>
          <s v="30330001-30340001"/>
          <s v="30340001-30350001"/>
          <s v="30350001-30360001"/>
          <s v="30360001-30370001"/>
          <s v="30370001-30380001"/>
          <s v="30380001-30390001"/>
          <s v="30390001-30400001"/>
          <s v="30400001-30410001"/>
          <s v="30410001-30420001"/>
          <s v="30420001-30430001"/>
          <s v="30430001-30440001"/>
          <s v="30440001-30450001"/>
          <s v="30450001-30460001"/>
          <s v="30460001-30470001"/>
          <s v="30470001-30480001"/>
          <s v="30480001-30490001"/>
          <s v="30490001-30500001"/>
          <s v="30500001-30510001"/>
          <s v="30510001-30520001"/>
          <s v="30520001-30530001"/>
          <s v="30530001-30540001"/>
          <s v="30540001-30550001"/>
          <s v="30550001-30560001"/>
          <s v="30560001-30570001"/>
          <s v="30570001-30580001"/>
          <s v="30580001-30590001"/>
          <s v="30590001-30600001"/>
          <s v="30600001-30610001"/>
          <s v="30610001-30620001"/>
          <s v="30620001-30630001"/>
          <s v="30630001-30640001"/>
          <s v="30640001-30650001"/>
          <s v="30650001-30660001"/>
          <s v="30660001-30670001"/>
          <s v="30670001-30680001"/>
          <s v="30680001-30690001"/>
          <s v="30690001-30700001"/>
          <s v="30700001-30710001"/>
          <s v="30710001-30720001"/>
          <s v="30720001-30730001"/>
          <s v="30730001-30740001"/>
          <s v="30740001-30750001"/>
          <s v="30750001-30760001"/>
          <s v="30760001-30770001"/>
          <s v="30770001-30780001"/>
          <s v="30780001-30790001"/>
          <s v="30790001-30800001"/>
          <s v="30800001-30810001"/>
          <s v="30810001-30820001"/>
          <s v="30820001-30830001"/>
          <s v="30830001-30840001"/>
          <s v="30840001-30850001"/>
          <s v="30850001-30860001"/>
          <s v="30860001-30870001"/>
          <s v="30870001-30880001"/>
          <s v="30880001-30890001"/>
          <s v="30890001-30900001"/>
          <s v="30900001-30910001"/>
          <s v="30910001-30920001"/>
          <s v="30920001-30930001"/>
          <s v="30930001-30940001"/>
          <s v="30940001-30950001"/>
          <s v="30950001-30960001"/>
          <s v="30960001-30970001"/>
          <s v="30970001-30980001"/>
          <s v="30980001-30990001"/>
          <s v="30990001-31000001"/>
          <s v="31000001-31010001"/>
          <s v="31010001-31020001"/>
          <s v="31020001-31030001"/>
          <s v="31030001-31040001"/>
          <s v="31040001-31050001"/>
          <s v="31050001-31060001"/>
          <s v="31060001-31070001"/>
          <s v="31070001-31080001"/>
          <s v="31080001-31090001"/>
          <s v="31090001-31100001"/>
          <s v="31100001-31110001"/>
          <s v="31110001-31120001"/>
          <s v="31120001-31130001"/>
          <s v="31130001-31140001"/>
          <s v="31140001-31150001"/>
          <s v="31150001-31160001"/>
          <s v="31160001-31170001"/>
          <s v="31170001-31180001"/>
          <s v="31180001-31190001"/>
          <s v="31190001-31200001"/>
          <s v="31200001-31210001"/>
          <s v="31210001-31220001"/>
          <s v="31220001-31230001"/>
          <s v="31230001-31240001"/>
          <s v="31240001-31250001"/>
          <s v="31250001-31260001"/>
          <s v="31260001-31270001"/>
          <s v="31270001-31280001"/>
          <s v="31280001-31290001"/>
          <s v="31290001-31300001"/>
          <s v="31300001-31310001"/>
          <s v="31310001-31320001"/>
          <s v="31320001-31330001"/>
          <s v="31330001-31340001"/>
          <s v="31340001-31350001"/>
          <s v="31350001-31360001"/>
          <s v="31360001-31370001"/>
          <s v="31370001-31380001"/>
          <s v="31380001-31390001"/>
          <s v="31390001-31400001"/>
          <s v="31400001-31410001"/>
          <s v="31410001-31420001"/>
          <s v="31420001-31430001"/>
          <s v="31430001-31440001"/>
          <s v="31440001-31450001"/>
          <s v="31450001-31460001"/>
          <s v="31460001-31470001"/>
          <s v="31470001-31480001"/>
          <s v="31480001-31490001"/>
          <s v="31490001-31500001"/>
          <s v="31500001-31510001"/>
          <s v="31510001-31520001"/>
          <s v="31520001-31530001"/>
          <s v="31530001-31540001"/>
          <s v="31540001-31550001"/>
          <s v="31550001-31560001"/>
          <s v="31560001-31570001"/>
          <s v="31570001-31580001"/>
          <s v="31580001-31590001"/>
          <s v="31590001-31600001"/>
          <s v="31600001-31610001"/>
          <s v="31610001-31620001"/>
          <s v="31620001-31630001"/>
          <s v="31630001-31640001"/>
          <s v="31640001-31650001"/>
          <s v="31650001-31660001"/>
          <s v="31660001-31670001"/>
          <s v="31670001-31680001"/>
          <s v="31680001-31690001"/>
          <s v="31690001-31700001"/>
          <s v="31700001-31710001"/>
          <s v="31710001-31720001"/>
          <s v="31720001-31730001"/>
          <s v="31730001-31740001"/>
          <s v="31740001-31750001"/>
          <s v="31750001-31760001"/>
          <s v="31760001-31770001"/>
          <s v="31770001-31780001"/>
          <s v="31780001-31790001"/>
          <s v="31790001-31800001"/>
          <s v="31800001-31810001"/>
          <s v="31810001-31820001"/>
          <s v="31820001-31830001"/>
          <s v="31830001-31840001"/>
          <s v="31840001-31850001"/>
          <s v="31850001-31860001"/>
          <s v="31860001-31870001"/>
          <s v="31870001-31880001"/>
          <s v="31880001-31890001"/>
          <s v="31890001-31900001"/>
          <s v="31900001-31910001"/>
          <s v="31910001-31920001"/>
          <s v="31920001-31930001"/>
          <s v="31930001-31940001"/>
          <s v="31940001-31950001"/>
          <s v="31950001-31960001"/>
          <s v="31960001-31970001"/>
          <s v="31970001-31980001"/>
          <s v="31980001-31990001"/>
          <s v="31990001-32000001"/>
          <s v="32000001-32010001"/>
          <s v="32010001-32020001"/>
          <s v="32020001-32030001"/>
          <s v="32030001-32040001"/>
          <s v="32040001-32050001"/>
          <s v="32050001-32060001"/>
          <s v="32060001-32070001"/>
          <s v="32070001-32080001"/>
          <s v="32080001-32090001"/>
          <s v="32090001-32100001"/>
          <s v="32100001-32110001"/>
          <s v="32110001-32120001"/>
          <s v="32120001-32130001"/>
          <s v="32130001-32140001"/>
          <s v="32140001-32150001"/>
          <s v="32150001-32160001"/>
          <s v="32160001-32170001"/>
          <s v="32170001-32180001"/>
          <s v="32180001-32190001"/>
          <s v="32190001-32200001"/>
          <s v="32200001-32210001"/>
          <s v="32210001-32220001"/>
          <s v="32220001-32230001"/>
          <s v="32230001-32240001"/>
          <s v="32240001-32250001"/>
          <s v="32250001-32260001"/>
          <s v="32260001-32270001"/>
          <s v="32270001-32280001"/>
          <s v="32280001-32290001"/>
          <s v="32290001-32300001"/>
          <s v="32300001-32310001"/>
          <s v="32310001-32320001"/>
          <s v="32320001-32330001"/>
          <s v="32330001-32340001"/>
          <s v="32340001-32350001"/>
          <s v="32350001-32360001"/>
          <s v="32360001-32370001"/>
          <s v="32370001-32380001"/>
          <s v="32380001-32390001"/>
          <s v="32390001-32400001"/>
          <s v="32400001-32410001"/>
          <s v="32410001-32420001"/>
          <s v="32420001-32430001"/>
          <s v="32430001-32440001"/>
          <s v="32440001-32450001"/>
          <s v="32450001-32460001"/>
          <s v="32460001-32470001"/>
          <s v="32470001-32480001"/>
          <s v="32480001-32490001"/>
          <s v="32490001-32500001"/>
          <s v="32500001-32510001"/>
          <s v="32510001-32520001"/>
          <s v="32520001-32530001"/>
          <s v="32530001-32540001"/>
          <s v="32540001-32550001"/>
          <s v="32550001-32560001"/>
          <s v="32560001-32570001"/>
          <s v="32570001-32580001"/>
          <s v="32580001-32590001"/>
          <s v="32590001-32600001"/>
          <s v="32600001-32610001"/>
          <s v="32610001-32620001"/>
          <s v="32620001-32630001"/>
          <s v="32630001-32640001"/>
          <s v="32640001-32650001"/>
          <s v="32650001-32660001"/>
          <s v="32660001-32670001"/>
          <s v="32670001-32680001"/>
          <s v="32680001-32690001"/>
          <s v="32690001-32700001"/>
          <s v="32700001-32710001"/>
          <s v="32710001-32720001"/>
          <s v="32720001-32730001"/>
          <s v="32730001-32740001"/>
          <s v="32740001-32750001"/>
          <s v="32750001-32760001"/>
          <s v="32760001-32770001"/>
          <s v="32770001-32780001"/>
          <s v="32780001-32790001"/>
          <s v="32790001-32800001"/>
          <s v="32800001-32810001"/>
          <s v="32810001-32820001"/>
          <s v="32820001-32830001"/>
          <s v="32830001-32840001"/>
          <s v="32840001-32850001"/>
          <s v="32850001-32860001"/>
          <s v="32860001-32870001"/>
          <s v="32870001-32880001"/>
          <s v="32880001-32890001"/>
          <s v="32890001-32900001"/>
          <s v="32900001-32910001"/>
          <s v="32910001-32920001"/>
          <s v="32920001-32930001"/>
          <s v="32930001-32940001"/>
          <s v="32940001-32950001"/>
          <s v="32950001-32960001"/>
          <s v="32960001-32970001"/>
          <s v="32970001-32980001"/>
          <s v="32980001-32990001"/>
          <s v="32990001-33000001"/>
          <s v="33000001-33010001"/>
          <s v="33010001-33020001"/>
          <s v="33020001-33030001"/>
          <s v="33030001-33040001"/>
          <s v="33040001-33050001"/>
          <s v="33050001-33060001"/>
          <s v="33060001-33070001"/>
          <s v="33070001-33080001"/>
          <s v="33080001-33090001"/>
          <s v="33090001-33100001"/>
          <s v="33100001-33110001"/>
          <s v="33110001-33120001"/>
          <s v="33120001-33130001"/>
          <s v="33130001-33140001"/>
          <s v="33140001-33150001"/>
          <s v="33150001-33160001"/>
          <s v="33160001-33170001"/>
          <s v="33170001-33180001"/>
          <s v="33180001-33190001"/>
          <s v="33190001-33200001"/>
          <s v="33200001-33210001"/>
          <s v="33210001-33220001"/>
          <s v="33220001-33230001"/>
          <s v="33230001-33240001"/>
          <s v="33240001-33250001"/>
          <s v="33250001-33260001"/>
          <s v="33260001-33270001"/>
          <s v="33270001-33280001"/>
          <s v="33280001-33290001"/>
          <s v="33290001-33300001"/>
          <s v="33300001-33310001"/>
          <s v="33310001-33320001"/>
          <s v="33320001-33330001"/>
          <s v="33330001-33340001"/>
          <s v="33340001-33350001"/>
          <s v="33350001-33360001"/>
          <s v="33360001-33370001"/>
          <s v="33370001-33380001"/>
          <s v="33380001-33390001"/>
          <s v="33390001-33400001"/>
          <s v="33400001-33410001"/>
          <s v="33410001-33420001"/>
          <s v="33420001-33430001"/>
          <s v="33430001-33440001"/>
          <s v="33440001-33450001"/>
          <s v="33450001-33460001"/>
          <s v="33460001-33470001"/>
          <s v="33470001-33480001"/>
          <s v="33480001-33490001"/>
          <s v="33490001-33500001"/>
          <s v="33500001-33510001"/>
          <s v="33510001-33520001"/>
          <s v="33520001-33530001"/>
          <s v="33530001-33540001"/>
          <s v="33540001-33550001"/>
          <s v="33550001-33560001"/>
          <s v="33560001-33570001"/>
          <s v="33570001-33580001"/>
          <s v="33580001-33590001"/>
          <s v="33590001-33600001"/>
          <s v="33600001-33610001"/>
          <s v="33610001-33620001"/>
          <s v="33620001-33630001"/>
          <s v="33630001-33640001"/>
          <s v="33640001-33650001"/>
          <s v="33650001-33660001"/>
          <s v="33660001-33670001"/>
          <s v="33670001-33680001"/>
          <s v="33680001-33690001"/>
          <s v="33690001-33700001"/>
          <s v="33700001-33710001"/>
          <s v="33710001-33720001"/>
          <s v="33720001-33730001"/>
          <s v="33730001-33740001"/>
          <s v="33740001-33750001"/>
          <s v="33750001-33760001"/>
          <s v="33760001-33770001"/>
          <s v="33770001-33780001"/>
          <s v="33780001-33790001"/>
          <s v="33790001-33800001"/>
          <s v="33800001-33810001"/>
          <s v="33810001-33820001"/>
          <s v="33820001-33830001"/>
          <s v="33830001-33840001"/>
          <s v="33840001-33850001"/>
          <s v="33850001-33860001"/>
          <s v="33860001-33870001"/>
          <s v="33870001-33880001"/>
          <s v="33880001-33890001"/>
          <s v="33890001-33900001"/>
          <s v="33900001-33910001"/>
          <s v="33910001-33920001"/>
          <s v="33920001-33930001"/>
          <s v="33930001-33940001"/>
          <s v="33940001-33950001"/>
          <s v="33950001-33960001"/>
          <s v="33960001-33970001"/>
          <s v="33970001-33980001"/>
          <s v="33980001-33990001"/>
          <s v="33990001-34000001"/>
          <s v="34000001-34010001"/>
          <s v="34010001-34020001"/>
          <s v="34020001-34030001"/>
          <s v="34030001-34040001"/>
          <s v="34040001-34050001"/>
          <s v="34050001-34060001"/>
          <s v="34060001-34070001"/>
          <s v="34070001-34080001"/>
          <s v="34080001-34090001"/>
          <s v="34090001-34100001"/>
          <s v="34100001-34110001"/>
          <s v="34110001-34120001"/>
          <s v="34120001-34130001"/>
          <s v="34130001-34140001"/>
          <s v="34140001-34150001"/>
          <s v="34150001-34160001"/>
          <s v="34160001-34170001"/>
          <s v="34170001-34180001"/>
          <s v="34180001-34190001"/>
          <s v="34190001-34200001"/>
          <s v="34200001-34210001"/>
          <s v="34210001-34220001"/>
          <s v="34220001-34230001"/>
          <s v="34230001-34240001"/>
          <s v="34240001-34250001"/>
          <s v="34250001-34260001"/>
          <s v="34260001-34270001"/>
          <s v="34270001-34280001"/>
          <s v="34280001-34290001"/>
          <s v="34290001-34300001"/>
          <s v="34300001-34310001"/>
          <s v="34310001-34320001"/>
          <s v="34320001-34330001"/>
          <s v="34330001-34340001"/>
          <s v="34340001-34350001"/>
          <s v="34350001-34360001"/>
          <s v="34360001-34370001"/>
          <s v="34370001-34380001"/>
          <s v="34380001-34390001"/>
          <s v="34390001-34400001"/>
          <s v="34400001-34410001"/>
          <s v="34410001-34420001"/>
          <s v="34420001-34430001"/>
          <s v="34430001-34440001"/>
          <s v="34440001-34450001"/>
          <s v="34450001-34460001"/>
          <s v="34460001-34470001"/>
          <s v="34470001-34480001"/>
          <s v="34480001-34490001"/>
          <s v="34490001-34500001"/>
          <s v="34500001-34510001"/>
          <s v="34510001-34520001"/>
          <s v="34520001-34530001"/>
          <s v="34530001-34540001"/>
          <s v="34540001-34550001"/>
          <s v="34550001-34560001"/>
          <s v="34560001-34570001"/>
          <s v="34570001-34580001"/>
          <s v="34580001-34590001"/>
          <s v="34590001-34600001"/>
          <s v="34600001-34610001"/>
          <s v="34610001-34620001"/>
          <s v="34620001-34630001"/>
          <s v="34630001-34640001"/>
          <s v="34640001-34650001"/>
          <s v="34650001-34660001"/>
          <s v="34660001-34670001"/>
          <s v="34670001-34680001"/>
          <s v="34680001-34690001"/>
          <s v="34690001-34700001"/>
          <s v="34700001-34710001"/>
          <s v="34710001-34720001"/>
          <s v="34720001-34730001"/>
          <s v="34730001-34740001"/>
          <s v="34740001-34750001"/>
          <s v="34750001-34760001"/>
          <s v="34760001-34770001"/>
          <s v="34770001-34780001"/>
          <s v="34780001-34790001"/>
          <s v="34790001-34800001"/>
          <s v="34800001-34810001"/>
          <s v="34810001-34820001"/>
          <s v="34820001-34830001"/>
          <s v="34830001-34840001"/>
          <s v="34840001-34850001"/>
          <s v="34850001-34860001"/>
          <s v="34860001-34870001"/>
          <s v="34870001-34880001"/>
          <s v="34880001-34890001"/>
          <s v="34890001-34900001"/>
          <s v="34900001-34910001"/>
          <s v="34910001-34920001"/>
          <s v="34920001-34930001"/>
          <s v="34930001-34940001"/>
          <s v="34940001-34950001"/>
          <s v="34950001-34960001"/>
          <s v="34960001-34970001"/>
          <s v="34970001-34980001"/>
          <s v="34980001-34990001"/>
          <s v="34990001-35000001"/>
          <s v="35000001-35010001"/>
          <s v="35010001-35020001"/>
          <s v="35020001-35030001"/>
          <s v="35030001-35040001"/>
          <s v="35040001-35050001"/>
          <s v="35050001-35060001"/>
          <s v="35060001-35070001"/>
          <s v="35070001-35080001"/>
          <s v="35080001-35090001"/>
          <s v="35090001-35100001"/>
          <s v="35100001-35110001"/>
          <s v="35110001-35120001"/>
          <s v="35120001-35130001"/>
          <s v="35130001-35140001"/>
          <s v="35140001-35150001"/>
          <s v="35150001-35160001"/>
          <s v="35160001-35170001"/>
          <s v="35170001-35180001"/>
          <s v="35180001-35190001"/>
          <s v="35190001-35200001"/>
          <s v="35200001-35210001"/>
          <s v="35210001-35220001"/>
          <s v="35220001-35230001"/>
          <s v="35230001-35240001"/>
          <s v="35240001-35250001"/>
          <s v="35250001-35260001"/>
          <s v="35260001-35270001"/>
          <s v="35270001-35280001"/>
          <s v="35280001-35290001"/>
          <s v="35290001-35300001"/>
          <s v="35300001-35310001"/>
          <s v="35310001-35320001"/>
          <s v="35320001-35330001"/>
          <s v="35330001-35340001"/>
          <s v="35340001-35350001"/>
          <s v="35350001-35360001"/>
          <s v="35360001-35370001"/>
          <s v="35370001-35380001"/>
          <s v="35380001-35390001"/>
          <s v="35390001-35400001"/>
          <s v="35400001-35410001"/>
          <s v="35410001-35420001"/>
          <s v="35420001-35430001"/>
          <s v="35430001-35440001"/>
          <s v="35440001-35450001"/>
          <s v="35450001-35460001"/>
          <s v="35460001-35470001"/>
          <s v="35470001-35480001"/>
          <s v="35480001-35490001"/>
          <s v="35490001-35500001"/>
          <s v="35500001-35510001"/>
          <s v="35510001-35520001"/>
          <s v="35520001-35530001"/>
          <s v="35530001-35540001"/>
          <s v="35540001-35550001"/>
          <s v="35550001-35560001"/>
          <s v="35560001-35570001"/>
          <s v="35570001-35580001"/>
          <s v="35580001-35590001"/>
          <s v="35590001-35600001"/>
          <s v="35600001-35610001"/>
          <s v="35610001-35620001"/>
          <s v="35620001-35630001"/>
          <s v="35630001-35640001"/>
          <s v="35640001-35650001"/>
          <s v="35650001-35660001"/>
          <s v="35660001-35670001"/>
          <s v="35670001-35680001"/>
          <s v="35680001-35690001"/>
          <s v="35690001-35700001"/>
          <s v="35700001-35710001"/>
          <s v="35710001-35720001"/>
          <s v="35720001-35730001"/>
          <s v="35730001-35740001"/>
          <s v="35740001-35750001"/>
          <s v="35750001-35760001"/>
          <s v="35760001-35770001"/>
          <s v="35770001-35780001"/>
          <s v="35780001-35790001"/>
          <s v="35790001-35800001"/>
          <s v="35800001-35810001"/>
          <s v="35810001-35820001"/>
          <s v="35820001-35830001"/>
          <s v="35830001-35840001"/>
          <s v="35840001-35850001"/>
          <s v="35850001-35860001"/>
          <s v="35860001-35870001"/>
          <s v="35870001-35880001"/>
          <s v="35880001-35890001"/>
          <s v="35890001-35900001"/>
          <s v="35900001-35910001"/>
          <s v="35910001-35920001"/>
          <s v="35920001-35930001"/>
          <s v="35930001-35940001"/>
          <s v="35940001-35950001"/>
          <s v="35950001-35960001"/>
          <s v="35960001-35970001"/>
          <s v="35970001-35980001"/>
          <s v="35980001-35990001"/>
          <s v="35990001-36000001"/>
          <s v="36000001-36010001"/>
          <s v="36010001-36020001"/>
          <s v="36020001-36030001"/>
          <s v="36030001-36040001"/>
          <s v="36040001-36050001"/>
          <s v="36050001-36060001"/>
          <s v="36060001-36070001"/>
          <s v="36070001-36080001"/>
          <s v="36080001-36090001"/>
          <s v="36090001-36100001"/>
          <s v="36100001-36110001"/>
          <s v="36110001-36120001"/>
          <s v="36120001-36130001"/>
          <s v="36130001-36140001"/>
          <s v="36140001-36150001"/>
          <s v="36150001-36160001"/>
          <s v="36160001-36170001"/>
          <s v="36170001-36180001"/>
          <s v="36180001-36190001"/>
          <s v="36190001-36200001"/>
          <s v="36200001-36210001"/>
          <s v="36210001-36220001"/>
          <s v="36220001-36230001"/>
          <s v="36230001-36240001"/>
          <s v="36240001-36250001"/>
          <s v="36250001-36260001"/>
          <s v="36260001-36270001"/>
          <s v="36270001-36280001"/>
          <s v="36280001-36290001"/>
          <s v="36290001-36300001"/>
          <s v="36300001-36310001"/>
          <s v="36310001-36320001"/>
          <s v="36320001-36330001"/>
          <s v="36330001-36340001"/>
          <s v="36340001-36350001"/>
          <s v="36350001-36360001"/>
          <s v="36360001-36370001"/>
          <s v="36370001-36380001"/>
          <s v="36380001-36390001"/>
          <s v="36390001-36400001"/>
          <s v="36400001-36410001"/>
          <s v="36410001-36420001"/>
          <s v="36420001-36430001"/>
          <s v="36430001-36440001"/>
          <s v="36440001-36450001"/>
          <s v="36450001-36460001"/>
          <s v="36460001-36470001"/>
          <s v="36470001-36480001"/>
          <s v="36480001-36490001"/>
          <s v="36490001-36500001"/>
          <s v="36500001-36510001"/>
          <s v="36510001-36520001"/>
          <s v="36520001-36530001"/>
          <s v="36530001-36540001"/>
          <s v="36540001-36550001"/>
          <s v="36550001-36560001"/>
          <s v="36560001-36570001"/>
          <s v="36570001-36580001"/>
          <s v="36580001-36590001"/>
          <s v="36590001-36600001"/>
          <s v="36600001-36610001"/>
          <s v="36610001-36620001"/>
          <s v="36620001-36630001"/>
          <s v="36630001-36640001"/>
          <s v="36640001-36650001"/>
          <s v="36650001-36660001"/>
          <s v="36660001-36670001"/>
          <s v="36670001-36680001"/>
          <s v="36680001-36690001"/>
          <s v="36690001-36700001"/>
          <s v="36700001-36710001"/>
          <s v="36710001-36720001"/>
          <s v="36720001-36730001"/>
          <s v="36730001-36740001"/>
          <s v="36740001-36750001"/>
          <s v="36750001-36760001"/>
          <s v="36760001-36770001"/>
          <s v="36770001-36780001"/>
          <s v="36780001-36790001"/>
          <s v="36790001-36800001"/>
          <s v="36800001-36810001"/>
          <s v="36810001-36820001"/>
          <s v="36820001-36830001"/>
          <s v="36830001-36840001"/>
          <s v="36840001-36850001"/>
          <s v="36850001-36860001"/>
          <s v="36860001-36870001"/>
          <s v="36870001-36880001"/>
          <s v="36880001-36890001"/>
          <s v="36890001-36900001"/>
          <s v="36900001-36910001"/>
          <s v="36910001-36920001"/>
          <s v="36920001-36930001"/>
          <s v="36930001-36940001"/>
          <s v="36940001-36950001"/>
          <s v="36950001-36960001"/>
          <s v="36960001-36970001"/>
          <s v="36970001-36980001"/>
          <s v="36980001-36990001"/>
          <s v="36990001-37000001"/>
          <s v="37000001-37010001"/>
          <s v="37010001-37020001"/>
          <s v="37020001-37030001"/>
          <s v="37030001-37040001"/>
          <s v="37040001-37050001"/>
          <s v="37050001-37060001"/>
          <s v="37060001-37070001"/>
          <s v="37070001-37080001"/>
          <s v="37080001-37090001"/>
          <s v="37090001-37100001"/>
          <s v="37100001-37110001"/>
          <s v="37110001-37120001"/>
          <s v="37120001-37130001"/>
          <s v="37130001-37140001"/>
          <s v="37140001-37150001"/>
          <s v="37150001-37160001"/>
          <s v="37160001-37170001"/>
          <s v="37170001-37180001"/>
          <s v="37180001-37190001"/>
          <s v="37190001-37200001"/>
          <s v="37200001-37210001"/>
          <s v="37210001-37220001"/>
          <s v="37220001-37230001"/>
          <s v="37230001-37240001"/>
          <s v="37240001-37250001"/>
          <s v="37250001-37260001"/>
          <s v="37260001-37270001"/>
          <s v="37270001-37280001"/>
          <s v="37280001-37290001"/>
          <s v="37290001-37300001"/>
          <s v="37300001-37310001"/>
          <s v="37310001-37320001"/>
          <s v="37320001-37330001"/>
          <s v="37330001-37340001"/>
          <s v="37340001-37350001"/>
          <s v="37350001-37360001"/>
          <s v="37360001-37370001"/>
          <s v="37370001-37380001"/>
          <s v="37380001-37390001"/>
          <s v="37390001-37400001"/>
          <s v="37400001-37410001"/>
          <s v="37410001-37420001"/>
          <s v="37420001-37430001"/>
          <s v="37430001-37440001"/>
          <s v="37440001-37450001"/>
          <s v="37450001-37460001"/>
          <s v="37460001-37470001"/>
          <s v="37470001-37480001"/>
          <s v="37480001-37490001"/>
          <s v="37490001-37500001"/>
          <s v="37500001-37510001"/>
          <s v="37510001-37520001"/>
          <s v="37520001-37530001"/>
          <s v="37530001-37540001"/>
          <s v="37540001-37550001"/>
          <s v="37550001-37560001"/>
          <s v="37560001-37570001"/>
          <s v="37570001-37580001"/>
          <s v="37580001-37590001"/>
          <s v="37590001-37600001"/>
          <s v="37600001-37610001"/>
          <s v="37610001-37620001"/>
          <s v="37620001-37630001"/>
          <s v="37630001-37640001"/>
          <s v="37640001-37650001"/>
          <s v="37650001-37660001"/>
          <s v="37660001-37670001"/>
          <s v="37670001-37680001"/>
          <s v="37680001-37690001"/>
          <s v="37690001-37700001"/>
          <s v="37700001-37710001"/>
          <s v="37710001-37720001"/>
          <s v="37720001-37730001"/>
          <s v="37730001-37740001"/>
          <s v="37740001-37750001"/>
          <s v="37750001-37760001"/>
          <s v="37760001-37770001"/>
          <s v="37770001-37780001"/>
          <s v="37780001-37790001"/>
          <s v="37790001-37800001"/>
          <s v="37800001-37810001"/>
          <s v="37810001-37820001"/>
          <s v="37820001-37830001"/>
          <s v="37830001-37840001"/>
          <s v="37840001-37850001"/>
          <s v="37850001-37860001"/>
          <s v="37860001-37870001"/>
          <s v="37870001-37880001"/>
          <s v="37880001-37890001"/>
          <s v="37890001-37900001"/>
          <s v="37900001-37910001"/>
          <s v="37910001-37920001"/>
          <s v="37920001-37930001"/>
          <s v="37930001-37940001"/>
          <s v="37940001-37950001"/>
          <s v="37950001-37960001"/>
          <s v="37960001-37970001"/>
          <s v="37970001-37980001"/>
          <s v="37980001-37990001"/>
          <s v="37990001-38000001"/>
          <s v="38000001-38010001"/>
          <s v="38010001-38020001"/>
          <s v="38020001-38030001"/>
          <s v="38030001-38040001"/>
          <s v="38040001-38050001"/>
          <s v="38050001-38060001"/>
          <s v="38060001-38070001"/>
          <s v="38070001-38080001"/>
          <s v="38080001-38090001"/>
          <s v="38090001-38100001"/>
          <s v="38100001-38110001"/>
          <s v="38110001-38120001"/>
          <s v="38120001-38130001"/>
          <s v="38130001-38140001"/>
          <s v="38140001-38150001"/>
          <s v="38150001-38160001"/>
          <s v="38160001-38170001"/>
          <s v="38170001-38180001"/>
          <s v="38180001-38190001"/>
          <s v="38190001-38200001"/>
          <s v="38200001-38210001"/>
          <s v="38210001-38220001"/>
          <s v="38220001-38230001"/>
          <s v="38230001-38240001"/>
          <s v="38240001-38250001"/>
          <s v="38250001-38260001"/>
          <s v="38260001-38270001"/>
          <s v="38270001-38280001"/>
          <s v="38280001-38290001"/>
          <s v="38290001-38300001"/>
          <s v="38300001-38310001"/>
          <s v="38310001-38320001"/>
          <s v="38320001-38330001"/>
          <s v="38330001-38340001"/>
          <s v="38340001-38350001"/>
          <s v="38350001-38360001"/>
          <s v="38360001-38370001"/>
          <s v="38370001-38380001"/>
          <s v="38380001-38390001"/>
          <s v="38390001-38400001"/>
          <s v="38400001-38410001"/>
          <s v="38410001-38420001"/>
          <s v="38420001-38430001"/>
          <s v="38430001-38440001"/>
          <s v="38440001-38450001"/>
          <s v="38450001-38460001"/>
          <s v="38460001-38470001"/>
          <s v="38470001-38480001"/>
          <s v="38480001-38490001"/>
          <s v="38490001-38500001"/>
          <s v="38500001-38510001"/>
          <s v="38510001-38520001"/>
          <s v="38520001-38530001"/>
          <s v="38530001-38540001"/>
          <s v="38540001-38550001"/>
          <s v="38550001-38560001"/>
          <s v="38560001-38570001"/>
          <s v="38570001-38580001"/>
          <s v="38580001-38590001"/>
          <s v="38590001-38600001"/>
          <s v="38600001-38610001"/>
          <s v="38610001-38620001"/>
          <s v="38620001-38630001"/>
          <s v="38630001-38640001"/>
          <s v="38640001-38650001"/>
          <s v="38650001-38660001"/>
          <s v="38660001-38670001"/>
          <s v="38670001-38680001"/>
          <s v="38680001-38690001"/>
          <s v="38690001-38700001"/>
          <s v="38700001-38710001"/>
          <s v="38710001-38720001"/>
          <s v="38720001-38730001"/>
          <s v="38730001-38740001"/>
          <s v="38740001-38750001"/>
          <s v="38750001-38760001"/>
          <s v="38760001-38770001"/>
          <s v="38770001-38780001"/>
          <s v="38780001-38790001"/>
          <s v="38790001-38800001"/>
          <s v="38800001-38810001"/>
          <s v="38810001-38820001"/>
          <s v="38820001-38830001"/>
          <s v="38830001-38840001"/>
          <s v="38840001-38850001"/>
          <s v="38850001-38860001"/>
          <s v="38860001-38870001"/>
          <s v="38870001-38880001"/>
          <s v="38880001-38890001"/>
          <s v="38890001-38900001"/>
          <s v="38900001-38910001"/>
          <s v="38910001-38920001"/>
          <s v="38920001-38930001"/>
          <s v="38930001-38940001"/>
          <s v="38940001-38950001"/>
          <s v="38950001-38960001"/>
          <s v="38960001-38970001"/>
          <s v="38970001-38980001"/>
          <s v="38980001-38990001"/>
          <s v="38990001-39000001"/>
          <s v="39000001-39010001"/>
          <s v="39010001-39020001"/>
          <s v="39020001-39030001"/>
          <s v="39030001-39040001"/>
          <s v="39040001-39050001"/>
          <s v="39050001-39060001"/>
          <s v="39060001-39070001"/>
          <s v="39070001-39080001"/>
          <s v="39080001-39090001"/>
          <s v="39090001-39100001"/>
          <s v="39100001-39110001"/>
          <s v="39110001-39120001"/>
          <s v="39120001-39130001"/>
          <s v="39130001-39140001"/>
          <s v="39140001-39150001"/>
          <s v="39150001-39160001"/>
          <s v="39160001-39170001"/>
          <s v="39170001-39180001"/>
          <s v="39180001-39190001"/>
          <s v="39190001-39200001"/>
          <s v="39200001-39210001"/>
          <s v="39210001-39220001"/>
          <s v="39220001-39230001"/>
          <s v="39230001-39240001"/>
          <s v="39240001-39250001"/>
          <s v="39250001-39260001"/>
          <s v="39260001-39270001"/>
          <s v="39270001-39280001"/>
          <s v="39280001-39290001"/>
          <s v="39290001-39300001"/>
          <s v="39300001-39310001"/>
          <s v="39310001-39320001"/>
          <s v="39320001-39330001"/>
          <s v="39330001-39340001"/>
          <s v="39340001-39350001"/>
          <s v="39350001-39360001"/>
          <s v="39360001-39370001"/>
          <s v="39370001-39380001"/>
          <s v="39380001-39390001"/>
          <s v="39390001-39400001"/>
          <s v="39400001-39410001"/>
          <s v="39410001-39420001"/>
          <s v="39420001-39430001"/>
          <s v="39430001-39440001"/>
          <s v="39440001-39450001"/>
          <s v="39450001-39460001"/>
          <s v="39460001-39470001"/>
          <s v="39470001-39480001"/>
          <s v="39480001-39490001"/>
          <s v="39490001-39500001"/>
          <s v="39500001-39510001"/>
          <s v="39510001-39520001"/>
          <s v="39520001-39530001"/>
          <s v="39530001-39540001"/>
          <s v="39540001-39550001"/>
          <s v="39550001-39560001"/>
          <s v="39560001-39570001"/>
          <s v="39570001-39580001"/>
          <s v="39580001-39590001"/>
          <s v="39590001-39600001"/>
          <s v="39600001-39610001"/>
          <s v="39610001-39620001"/>
          <s v="39620001-39630001"/>
          <s v="39630001-39640001"/>
          <s v="39640001-39650001"/>
          <s v="39650001-39660001"/>
          <s v="39660001-39670001"/>
          <s v="39670001-39680001"/>
          <s v="39680001-39690001"/>
          <s v="39690001-39700001"/>
          <s v="39700001-39710001"/>
          <s v="39710001-39720001"/>
          <s v="39720001-39730001"/>
          <s v="39730001-39740001"/>
          <s v="39740001-39750001"/>
          <s v="39750001-39760001"/>
          <s v="39760001-39770001"/>
          <s v="39770001-39780001"/>
          <s v="39780001-39790001"/>
          <s v="39790001-39800001"/>
          <s v="39800001-39810001"/>
          <s v="39810001-39820001"/>
          <s v="39820001-39830001"/>
          <s v="39830001-39840001"/>
          <s v="39840001-39850001"/>
          <s v="39850001-39860001"/>
          <s v="39860001-39870001"/>
          <s v="39870001-39880001"/>
          <s v="39880001-39890001"/>
          <s v="39890001-39900001"/>
          <s v="39900001-39910001"/>
          <s v="39910001-39920001"/>
          <s v="39920001-39930001"/>
          <s v="39930001-39940001"/>
          <s v="39940001-39950001"/>
          <s v="39950001-39960001"/>
          <s v="39960001-39970001"/>
          <s v="39970001-39980001"/>
          <s v="39980001-39990001"/>
          <s v="39990001-40000001"/>
          <s v="40000001-40010001"/>
          <s v="40010001-40020001"/>
          <s v="40020001-40030001"/>
          <s v="40030001-40040001"/>
          <s v="40040001-40050001"/>
          <s v="40050001-40060001"/>
          <s v="40060001-40070001"/>
          <s v="40070001-40080001"/>
          <s v="40080001-40090001"/>
          <s v="40090001-40100001"/>
          <s v="40100001-40110001"/>
          <s v="40110001-40120001"/>
          <s v="40120001-40130001"/>
          <s v="40130001-40140001"/>
          <s v="40140001-40150001"/>
          <s v="40150001-40160001"/>
          <s v="40160001-40170001"/>
          <s v="40170001-40180001"/>
          <s v="40180001-40190001"/>
          <s v="40190001-40200001"/>
          <s v="40200001-40210001"/>
          <s v="40210001-40220001"/>
          <s v="40220001-40230001"/>
          <s v="40230001-40240001"/>
          <s v="40240001-40250001"/>
          <s v="40250001-40260001"/>
          <s v="40260001-40270001"/>
          <s v="40270001-40280001"/>
          <s v="40280001-40290001"/>
          <s v="40290001-40300001"/>
          <s v="40300001-40310001"/>
          <s v="40310001-40320001"/>
          <s v="40320001-40330001"/>
          <s v="40330001-40340001"/>
          <s v="40340001-40350001"/>
          <s v="40350001-40360001"/>
          <s v="40360001-40370001"/>
          <s v="40370001-40380001"/>
          <s v="40380001-40390001"/>
          <s v="40390001-40400001"/>
          <s v="40400001-40410001"/>
          <s v="40410001-40420001"/>
          <s v="40420001-40430001"/>
          <s v="40430001-40440001"/>
          <s v="40440001-40450001"/>
          <s v="40450001-40460001"/>
          <s v="40460001-40470001"/>
          <s v="40470001-40480001"/>
          <s v="40480001-40490001"/>
          <s v="40490001-40500001"/>
          <s v="40500001-40510001"/>
          <s v="40510001-40520001"/>
          <s v="40520001-40530001"/>
          <s v="40530001-40540001"/>
          <s v="40540001-40550001"/>
          <s v="40550001-40560001"/>
          <s v="40560001-40570001"/>
          <s v="40570001-40580001"/>
          <s v="40580001-40590001"/>
          <s v="40590001-40600001"/>
          <s v="40600001-40610001"/>
          <s v="40610001-40620001"/>
          <s v="40620001-40630001"/>
          <s v="40630001-40640001"/>
          <s v="40640001-40650001"/>
          <s v="40650001-40660001"/>
          <s v="40660001-40670001"/>
          <s v="40670001-40680001"/>
          <s v="40680001-40690001"/>
          <s v="40690001-40700001"/>
          <s v="40700001-40710001"/>
          <s v="40710001-40720001"/>
          <s v="40720001-40730001"/>
          <s v="40730001-40740001"/>
          <s v="40740001-40750001"/>
          <s v="40750001-40760001"/>
          <s v="40760001-40770001"/>
          <s v="40770001-40780001"/>
          <s v="40780001-40790001"/>
          <s v="40790001-40800001"/>
          <s v="40800001-40810001"/>
          <s v="40810001-40820001"/>
          <s v="40820001-40830001"/>
          <s v="40830001-40840001"/>
          <s v="40840001-40850001"/>
          <s v="40850001-40860001"/>
          <s v="40860001-40870001"/>
          <s v="40870001-40880001"/>
          <s v="40880001-40890001"/>
          <s v="40890001-40900001"/>
          <s v="40900001-40910001"/>
          <s v="40910001-40920001"/>
          <s v="40920001-40930001"/>
          <s v="40930001-40940001"/>
          <s v="40940001-40950001"/>
          <s v="40950001-40960001"/>
          <s v="40960001-40970001"/>
          <s v="40970001-40980001"/>
          <s v="40980001-40990001"/>
          <s v="40990001-41000001"/>
          <s v="41000001-41010001"/>
          <s v="41010001-41020001"/>
          <s v="41020001-41030001"/>
          <s v="41030001-41040001"/>
          <s v="41040001-41050001"/>
          <s v="41050001-41060001"/>
          <s v="41060001-41070001"/>
          <s v="41070001-41080001"/>
          <s v="41080001-41090001"/>
          <s v="41090001-41100001"/>
          <s v="41100001-41110001"/>
          <s v="41110001-41120001"/>
          <s v="41120001-41130001"/>
          <s v="41130001-41140001"/>
          <s v="41140001-41150001"/>
          <s v="41150001-41160001"/>
          <s v="41160001-41170001"/>
          <s v="41170001-41180001"/>
          <s v="41180001-41190001"/>
          <s v="41190001-41200001"/>
          <s v="41200001-41210001"/>
          <s v="41210001-41220001"/>
          <s v="41220001-41230001"/>
          <s v="41230001-41240001"/>
          <s v="41240001-41250001"/>
          <s v="41250001-41260001"/>
          <s v="41260001-41270001"/>
          <s v="41270001-41280001"/>
          <s v="41280001-41290001"/>
          <s v="41290001-41300001"/>
          <s v="41300001-41310001"/>
          <s v="41310001-41320001"/>
          <s v="41320001-41330001"/>
          <s v="41330001-41340001"/>
          <s v="41340001-41350001"/>
          <s v="41350001-41360001"/>
          <s v="41360001-41370001"/>
          <s v="41370001-41380001"/>
          <s v="41380001-41390001"/>
          <s v="41390001-41400001"/>
          <s v="41400001-41410001"/>
          <s v="41410001-41420001"/>
          <s v="41420001-41430001"/>
          <s v="41430001-41440001"/>
          <s v="41440001-41450001"/>
          <s v="41450001-41460001"/>
          <s v="41460001-41470001"/>
          <s v="41470001-41480001"/>
          <s v="41480001-41490001"/>
          <s v="41490001-41500001"/>
          <s v="41500001-41510001"/>
          <s v="41510001-41520001"/>
          <s v="41520001-41530001"/>
          <s v="41530001-41540001"/>
          <s v="41540001-41550001"/>
          <s v="41550001-41560001"/>
          <s v="41560001-41570001"/>
          <s v="41570001-41580001"/>
          <s v="41580001-41590001"/>
          <s v="41590001-41600001"/>
          <s v="41600001-41610001"/>
          <s v="41610001-41620001"/>
          <s v="41620001-41630001"/>
          <s v="41630001-41640001"/>
          <s v="41640001-41650001"/>
          <s v="41650001-41660001"/>
          <s v="41660001-41670001"/>
          <s v="41670001-41680001"/>
          <s v="41680001-41690001"/>
          <s v="41690001-41700001"/>
          <s v="41700001-41710001"/>
          <s v="41710001-41720001"/>
          <s v="41720001-41730001"/>
          <s v="41730001-41740001"/>
          <s v="41740001-41750001"/>
          <s v="41750001-41760001"/>
          <s v="41760001-41770001"/>
          <s v="41770001-41780001"/>
          <s v="41780001-41790001"/>
          <s v="41790001-41800001"/>
          <s v="41800001-41810001"/>
          <s v="41810001-41820001"/>
          <s v="41820001-41830001"/>
          <s v="41830001-41840001"/>
          <s v="41840001-41850001"/>
          <s v="41850001-41860001"/>
          <s v="41860001-41870001"/>
          <s v="41870001-41880001"/>
          <s v="41880001-41890001"/>
          <s v="41890001-41900001"/>
          <s v="41900001-41910001"/>
          <s v="41910001-41920001"/>
          <s v="41920001-41930001"/>
          <s v="41930001-41940001"/>
          <s v="41940001-41950001"/>
          <s v="41950001-41960001"/>
          <s v="41960001-41970001"/>
          <s v="41970001-41980001"/>
          <s v="41980001-41990001"/>
          <s v="41990001-42000001"/>
          <s v="42000001-42010001"/>
          <s v="42010001-42020001"/>
          <s v="42020001-42030001"/>
          <s v="42030001-42040001"/>
          <s v="42040001-42050001"/>
          <s v="42050001-42060001"/>
          <s v="42060001-42070001"/>
          <s v="42070001-42080001"/>
          <s v="42080001-42090001"/>
          <s v="42090001-42100001"/>
          <s v="42100001-42110001"/>
          <s v="42110001-42120001"/>
          <s v="42120001-42130001"/>
          <s v="42130001-42140001"/>
          <s v="42140001-42150001"/>
          <s v="42150001-42160001"/>
          <s v="42160001-42170001"/>
          <s v="42170001-42180001"/>
          <s v="42180001-42190001"/>
          <s v="42190001-42200001"/>
          <s v="42200001-42210001"/>
          <s v="42210001-42220001"/>
          <s v="42220001-42230001"/>
          <s v="42230001-42240001"/>
          <s v="42240001-42250001"/>
          <s v="42250001-42260001"/>
          <s v="42260001-42270001"/>
          <s v="42270001-42280001"/>
          <s v="42280001-42290001"/>
          <s v="42290001-42300001"/>
          <s v="42300001-42310001"/>
          <s v="42310001-42320001"/>
          <s v="42320001-42330001"/>
          <s v="42330001-42340001"/>
          <s v="42340001-42350001"/>
          <s v="42350001-42360001"/>
          <s v="42360001-42370001"/>
          <s v="42370001-42380001"/>
          <s v="42380001-42390001"/>
          <s v="42390001-42400001"/>
          <s v="42400001-42410001"/>
          <s v="42410001-42420001"/>
          <s v="42420001-42430001"/>
          <s v="42430001-42440001"/>
          <s v="42440001-42450001"/>
          <s v="42450001-42460001"/>
          <s v="42460001-42470001"/>
          <s v="42470001-42480001"/>
          <s v="42480001-42490001"/>
          <s v="42490001-42500001"/>
          <s v="42500001-42510001"/>
          <s v="42510001-42520001"/>
          <s v="42520001-42530001"/>
          <s v="42530001-42540001"/>
          <s v="42540001-42550001"/>
          <s v="42550001-42560001"/>
          <s v="42560001-42570001"/>
          <s v="42570001-42580001"/>
          <s v="42580001-42590001"/>
          <s v="42590001-42600001"/>
          <s v="42600001-42610001"/>
          <s v="42610001-42620001"/>
          <s v="42620001-42630001"/>
          <s v="42630001-42640001"/>
          <s v="42640001-42650001"/>
          <s v="42650001-42660001"/>
          <s v="42660001-42670001"/>
          <s v="42670001-42680001"/>
          <s v="42680001-42690001"/>
          <s v="42690001-42700001"/>
          <s v="42700001-42710001"/>
          <s v="42710001-42720001"/>
          <s v="42720001-42730001"/>
          <s v="42730001-42740001"/>
          <s v="42740001-42750001"/>
          <s v="42750001-42760001"/>
          <s v="42760001-42770001"/>
          <s v="42770001-42780001"/>
          <s v="42780001-42790001"/>
          <s v="42790001-42800001"/>
          <s v="42800001-42810001"/>
          <s v="42810001-42820001"/>
          <s v="42820001-42830001"/>
          <s v="42830001-42840001"/>
          <s v="42840001-42850001"/>
          <s v="42850001-42860001"/>
          <s v="42860001-42870001"/>
          <s v="42870001-42880001"/>
          <s v="42880001-42890001"/>
          <s v="42890001-42900001"/>
          <s v="42900001-42910001"/>
          <s v="42910001-42920001"/>
          <s v="42920001-42930001"/>
          <s v="42930001-42940001"/>
          <s v="42940001-42950001"/>
          <s v="42950001-42960001"/>
          <s v="42960001-42970001"/>
          <s v="42970001-42980001"/>
          <s v="42980001-42990001"/>
          <s v="42990001-43000001"/>
          <s v="43000001-43010001"/>
          <s v="43010001-43020001"/>
          <s v="43020001-43030001"/>
          <s v="43030001-43040001"/>
          <s v="43040001-43050001"/>
          <s v="43050001-43060001"/>
          <s v="43060001-43070001"/>
          <s v="43070001-43080001"/>
          <s v="43080001-43090001"/>
          <s v="43090001-43100001"/>
          <s v="43100001-43110001"/>
          <s v="43110001-43120001"/>
          <s v="43120001-43130001"/>
          <s v="43130001-43140001"/>
          <s v="43140001-43150001"/>
          <s v="43150001-43160001"/>
          <s v="43160001-43170001"/>
          <s v="43170001-43180001"/>
          <s v="43180001-43190001"/>
          <s v="43190001-43200001"/>
          <s v="43200001-43210001"/>
          <s v="43210001-43220001"/>
          <s v="43220001-43230001"/>
          <s v="43230001-43240001"/>
          <s v="43240001-43250001"/>
          <s v="43250001-43260001"/>
          <s v="43260001-43270001"/>
          <s v="43270001-43280001"/>
          <s v="43280001-43290001"/>
          <s v="43290001-43300001"/>
          <s v="43300001-43310001"/>
          <s v="43310001-43320001"/>
          <s v="43320001-43330001"/>
          <s v="43330001-43340001"/>
          <s v="43340001-43350001"/>
          <s v="43350001-43360001"/>
          <s v="43360001-43370001"/>
          <s v="43370001-43380001"/>
          <s v="43380001-43390001"/>
          <s v="43390001-43400001"/>
          <s v="43400001-43410001"/>
          <s v="43410001-43420001"/>
          <s v="43420001-43430001"/>
          <s v="43430001-43440001"/>
          <s v="43440001-43450001"/>
          <s v="43450001-43460001"/>
          <s v="43460001-43470001"/>
          <s v="43470001-43480001"/>
          <s v="43480001-43490001"/>
          <s v="43490001-43500001"/>
          <s v="43500001-43510001"/>
          <s v="43510001-43520001"/>
          <s v="43520001-43530001"/>
          <s v="43530001-43540001"/>
          <s v="43540001-43550001"/>
          <s v="43550001-43560001"/>
          <s v="43560001-43570001"/>
          <s v="43570001-43580001"/>
          <s v="43580001-43590001"/>
          <s v="43590001-43600001"/>
          <s v="43600001-43610001"/>
          <s v="43610001-43620001"/>
          <s v="43620001-43630001"/>
          <s v="43630001-43640001"/>
          <s v="43640001-43650001"/>
          <s v="43650001-43660001"/>
          <s v="43660001-43670001"/>
          <s v="43670001-43680001"/>
          <s v="43680001-43690001"/>
          <s v="43690001-43700001"/>
          <s v="43700001-43710001"/>
          <s v="43710001-43720001"/>
          <s v="43720001-43730001"/>
          <s v="43730001-43740001"/>
          <s v="43740001-43750001"/>
          <s v="43750001-43760001"/>
          <s v="43760001-43770001"/>
          <s v="43770001-43780001"/>
          <s v="43780001-43790001"/>
          <s v="43790001-43800001"/>
          <s v="43800001-43810001"/>
          <s v="43810001-43820001"/>
          <s v="43820001-43830001"/>
          <s v="43830001-43840001"/>
          <s v="43840001-43850001"/>
          <s v="43850001-43860001"/>
          <s v="43860001-43870001"/>
          <s v="43870001-43880001"/>
          <s v="43880001-43890001"/>
          <s v="43890001-43900001"/>
          <s v="43900001-43910001"/>
          <s v="43910001-43920001"/>
          <s v="43920001-43930001"/>
          <s v="43930001-43940001"/>
          <s v="43940001-43950001"/>
          <s v="43950001-43960001"/>
          <s v="43960001-43970001"/>
          <s v="43970001-43980001"/>
          <s v="43980001-43990001"/>
          <s v="43990001-44000001"/>
          <s v="44000001-44010001"/>
          <s v="44010001-44020001"/>
          <s v="44020001-44030001"/>
          <s v="44030001-44040001"/>
          <s v="44040001-44050001"/>
          <s v="44050001-44060001"/>
          <s v="44060001-44070001"/>
          <s v="44070001-44080001"/>
          <s v="44080001-44090001"/>
          <s v="44090001-44100001"/>
          <s v="44100001-44110001"/>
          <s v="44110001-44120001"/>
          <s v="44120001-44130001"/>
          <s v="44130001-44140001"/>
          <s v="44140001-44150001"/>
          <s v="44150001-44160001"/>
          <s v="44160001-44170001"/>
          <s v="44170001-44180001"/>
          <s v="44180001-44190001"/>
          <s v="44190001-44200001"/>
          <s v="44200001-44210001"/>
          <s v="44210001-44220001"/>
          <s v="44220001-44230001"/>
          <s v="44230001-44240001"/>
          <s v="44240001-44250001"/>
          <s v="44250001-44260001"/>
          <s v="44260001-44270001"/>
          <s v="44270001-44280001"/>
          <s v="44280001-44290001"/>
          <s v="44290001-44300001"/>
          <s v="44300001-44310001"/>
          <s v="44310001-44320001"/>
          <s v="44320001-44330001"/>
          <s v="44330001-44340001"/>
          <s v="44340001-44350001"/>
          <s v="44350001-44360001"/>
          <s v="44360001-44370001"/>
          <s v="44370001-44380001"/>
          <s v="44380001-44390001"/>
          <s v="44390001-44400001"/>
          <s v="44400001-44410001"/>
          <s v="44410001-44420001"/>
          <s v="44420001-44430001"/>
          <s v="44430001-44440001"/>
          <s v="44440001-44450001"/>
          <s v="44450001-44460001"/>
          <s v="44460001-44470001"/>
          <s v="44470001-44480001"/>
          <s v="44480001-44490001"/>
          <s v="44490001-44500001"/>
          <s v="44500001-44510001"/>
          <s v="44510001-44520001"/>
          <s v="44520001-44530001"/>
          <s v="44530001-44540001"/>
          <s v="44540001-44550001"/>
          <s v="44550001-44560001"/>
          <s v="44560001-44570001"/>
          <s v="44570001-44580001"/>
          <s v="44580001-44590001"/>
          <s v="44590001-44600001"/>
          <s v="44600001-44610001"/>
          <s v="44610001-44620001"/>
          <s v="44620001-44630001"/>
          <s v="44630001-44640001"/>
          <s v="44640001-44650001"/>
          <s v="44650001-44660001"/>
          <s v="44660001-44670001"/>
          <s v="44670001-44680001"/>
          <s v="44680001-44690001"/>
          <s v="44690001-44700001"/>
          <s v="44700001-44710001"/>
          <s v="44710001-44720001"/>
          <s v="44720001-44730001"/>
          <s v="44730001-44740001"/>
          <s v="44740001-44750001"/>
          <s v="44750001-44760001"/>
          <s v="44760001-44770001"/>
          <s v="44770001-44780001"/>
          <s v="44780001-44790001"/>
          <s v="44790001-44800001"/>
          <s v="44800001-44810001"/>
          <s v="44810001-44820001"/>
          <s v="44820001-44830001"/>
          <s v="44830001-44840001"/>
          <s v="44840001-44850001"/>
          <s v="44850001-44860001"/>
          <s v="44860001-44870001"/>
          <s v="44870001-44880001"/>
          <s v="44880001-44890001"/>
          <s v="44890001-44900001"/>
          <s v="44900001-44910001"/>
          <s v="44910001-44920001"/>
          <s v="44920001-44930001"/>
          <s v="44930001-44940001"/>
          <s v="44940001-44950001"/>
          <s v="44950001-44960001"/>
          <s v="44960001-44970001"/>
          <s v="44970001-44980001"/>
          <s v="44980001-44990001"/>
          <s v="44990001-45000001"/>
          <s v="45000001-45010001"/>
          <s v="45010001-45020001"/>
          <s v="45020001-45030001"/>
          <s v="45030001-45040001"/>
          <s v="45040001-45050001"/>
          <s v="45050001-45060001"/>
          <s v="45060001-45070001"/>
          <s v="45070001-45080001"/>
          <s v="45080001-45090001"/>
          <s v="45090001-45100001"/>
          <s v="45100001-45110001"/>
          <s v="45110001-45120001"/>
          <s v="45120001-45130001"/>
          <s v="45130001-45140001"/>
          <s v="45140001-45150001"/>
          <s v="45150001-45160001"/>
          <s v="45160001-45170001"/>
          <s v="45170001-45180001"/>
          <s v="45180001-45190001"/>
          <s v="45190001-45200001"/>
          <s v="45200001-45210001"/>
          <s v="45210001-45220001"/>
          <s v="45220001-45230001"/>
          <s v="45230001-45240001"/>
          <s v="45240001-45250001"/>
          <s v="45250001-45260001"/>
          <s v="45260001-45270001"/>
          <s v="45270001-45280001"/>
          <s v="45280001-45290001"/>
          <s v="45290001-45300001"/>
          <s v="45300001-45310001"/>
          <s v="45310001-45320001"/>
          <s v="45320001-45330001"/>
          <s v="45330001-45340001"/>
          <s v="45340001-45350001"/>
          <s v="45350001-45360001"/>
          <s v="45360001-45370001"/>
          <s v="45370001-45380001"/>
          <s v="45380001-45390001"/>
          <s v="45390001-45400001"/>
          <s v="45400001-45410001"/>
          <s v="45410001-45420001"/>
          <s v="45420001-45430001"/>
          <s v="45430001-45440001"/>
          <s v="45440001-45450001"/>
          <s v="45450001-45460001"/>
          <s v="45460001-45470001"/>
          <s v="45470001-45480001"/>
          <s v="45480001-45490001"/>
          <s v="45490001-45500001"/>
          <s v="45500001-45510001"/>
          <s v="45510001-45520001"/>
          <s v="45520001-45530001"/>
          <s v="45530001-45540001"/>
          <s v="45540001-45550001"/>
          <s v="45550001-45560001"/>
          <s v="45560001-45570001"/>
          <s v="45570001-45580001"/>
          <s v="45580001-45590001"/>
          <s v="45590001-45600001"/>
          <s v="45600001-45610001"/>
          <s v="45610001-45620001"/>
          <s v="45620001-45630001"/>
          <s v="45630001-45640001"/>
          <s v="45640001-45650001"/>
          <s v="45650001-45660001"/>
          <s v="45660001-45670001"/>
          <s v="45670001-45680001"/>
          <s v="45680001-45690001"/>
          <s v="45690001-45700001"/>
          <s v="45700001-45710001"/>
          <s v="45710001-45720001"/>
          <s v="45720001-45730001"/>
          <s v="45730001-45740001"/>
          <s v="45740001-45750001"/>
          <s v="45750001-45760001"/>
          <s v="45760001-45770001"/>
          <s v="45770001-45780001"/>
          <s v="45780001-45790001"/>
          <s v="45790001-45800001"/>
          <s v="45800001-45810001"/>
          <s v="45810001-45820001"/>
          <s v="45820001-45830001"/>
          <s v="45830001-45840001"/>
          <s v="45840001-45850001"/>
          <s v="45850001-45860001"/>
          <s v="45860001-45870001"/>
          <s v="45870001-45880001"/>
          <s v="45880001-45890001"/>
          <s v="45890001-45900001"/>
          <s v="45900001-45910001"/>
          <s v="45910001-45920001"/>
          <s v="45920001-45930001"/>
          <s v="45930001-45940001"/>
          <s v="45940001-45950001"/>
          <s v="45950001-45960001"/>
          <s v="45960001-45970001"/>
          <s v="45970001-45980001"/>
          <s v="45980001-45990001"/>
          <s v="45990001-46000001"/>
          <s v="46000001-46010001"/>
          <s v="46010001-46020001"/>
          <s v="46020001-46030001"/>
          <s v="46030001-46040001"/>
          <s v="46040001-46050001"/>
          <s v="46050001-46060001"/>
          <s v="46060001-46070001"/>
          <s v="46070001-46080001"/>
          <s v="46080001-46090001"/>
          <s v="46090001-46100001"/>
          <s v="46100001-46110001"/>
          <s v="46110001-46120001"/>
          <s v="46120001-46130001"/>
          <s v="46130001-46140001"/>
          <s v="46140001-46150001"/>
          <s v="46150001-46160001"/>
          <s v="46160001-46170001"/>
          <s v="46170001-46180001"/>
          <s v="46180001-46190001"/>
          <s v="46190001-46200001"/>
          <s v="46200001-46210001"/>
          <s v="46210001-46220001"/>
          <s v="46220001-46230001"/>
          <s v="46230001-46240001"/>
          <s v="46240001-46250001"/>
          <s v="46250001-46260001"/>
          <s v="46260001-46270001"/>
          <s v="46270001-46280001"/>
          <s v="46280001-46290001"/>
          <s v="46290001-46300001"/>
          <s v="46300001-46310001"/>
          <s v="46310001-46320001"/>
          <s v="46320001-46330001"/>
          <s v="46330001-46340001"/>
          <s v="46340001-46350001"/>
          <s v="46350001-46360001"/>
          <s v="46360001-46370001"/>
          <s v="46370001-46380001"/>
          <s v="46380001-46390001"/>
          <s v="46390001-46400001"/>
          <s v="46400001-46410001"/>
          <s v="46410001-46420001"/>
          <s v="46420001-46430001"/>
          <s v="46430001-46440001"/>
          <s v="46440001-46450001"/>
          <s v="46450001-46460001"/>
          <s v="46460001-46470001"/>
          <s v="46470001-46480001"/>
          <s v="46480001-46490001"/>
          <s v="46490001-46500001"/>
          <s v="46500001-46510001"/>
          <s v="46510001-46520001"/>
          <s v="46520001-46530001"/>
          <s v="46530001-46540001"/>
          <s v="46540001-46550001"/>
          <s v="46550001-46560001"/>
          <s v="46560001-46570001"/>
          <s v="46570001-46580001"/>
          <s v="46580001-46590001"/>
          <s v="46590001-46600001"/>
          <s v="46600001-46610001"/>
          <s v="46610001-46620001"/>
          <s v="46620001-46630001"/>
          <s v="46630001-46640001"/>
          <s v="46640001-46650001"/>
          <s v="46650001-46660001"/>
          <s v="46660001-46670001"/>
          <s v="46670001-46680001"/>
          <s v="46680001-46690001"/>
          <s v="46690001-46700001"/>
          <s v="46700001-46710001"/>
          <s v="46710001-46720001"/>
          <s v="46720001-46730001"/>
          <s v="46730001-46740001"/>
          <s v="46740001-46750001"/>
          <s v="46750001-46760001"/>
          <s v="46760001-46770001"/>
          <s v="46770001-46780001"/>
          <s v="46780001-46790001"/>
          <s v="46790001-46800001"/>
          <s v="46800001-46810001"/>
          <s v="46810001-46820001"/>
          <s v="46820001-46830001"/>
          <s v="46830001-46840001"/>
          <s v="46840001-46850001"/>
          <s v="46850001-46860001"/>
          <s v="46860001-46870001"/>
          <s v="46870001-46880001"/>
          <s v="46880001-46890001"/>
          <s v="46890001-46900001"/>
          <s v="46900001-46910001"/>
          <s v="46910001-46920001"/>
          <s v="46920001-46930001"/>
          <s v="46930001-46940001"/>
          <s v="46940001-46950001"/>
          <s v="46950001-46960001"/>
          <s v="46960001-46970001"/>
          <s v="46970001-46980001"/>
          <s v="46980001-46990001"/>
          <s v="46990001-47000001"/>
          <s v="47000001-47010001"/>
          <s v="47010001-47020001"/>
          <s v="47020001-47030001"/>
          <s v="47030001-47040001"/>
          <s v="47040001-47050001"/>
          <s v="47050001-47060001"/>
          <s v="47060001-47070001"/>
          <s v="47070001-47080001"/>
          <s v="47080001-47090001"/>
          <s v="47090001-47100001"/>
          <s v="47100001-47110001"/>
          <s v="47110001-47120001"/>
          <s v="47120001-47130001"/>
          <s v="47130001-47140001"/>
          <s v="47140001-47150001"/>
          <s v="47150001-47160001"/>
          <s v="47160001-47170001"/>
          <s v="47170001-47180001"/>
          <s v="47180001-47190001"/>
          <s v="47190001-47200001"/>
          <s v="47200001-47210001"/>
          <s v="47210001-47220001"/>
          <s v="47220001-47230001"/>
          <s v="47230001-47240001"/>
          <s v="47240001-47250001"/>
          <s v="47250001-47260001"/>
          <s v="47260001-47270001"/>
          <s v="47270001-47280001"/>
          <s v="47280001-47290001"/>
          <s v="47290001-47300001"/>
          <s v="47300001-47310001"/>
          <s v="47310001-47320001"/>
          <s v="47320001-47330001"/>
          <s v="47330001-47340001"/>
          <s v="47340001-47350001"/>
          <s v="47350001-47360001"/>
          <s v="47360001-47370001"/>
          <s v="47370001-47380001"/>
          <s v="47380001-47390001"/>
          <s v="47390001-47400001"/>
          <s v="47400001-47410001"/>
          <s v="47410001-47420001"/>
          <s v="47420001-47430001"/>
          <s v="47430001-47440001"/>
          <s v="47440001-47450001"/>
          <s v="47450001-47460001"/>
          <s v="47460001-47470001"/>
          <s v="47470001-47480001"/>
          <s v="47480001-47490001"/>
          <s v="47490001-47500001"/>
          <s v="47500001-47510001"/>
          <s v="47510001-47520001"/>
          <s v="47520001-47530001"/>
          <s v="47530001-47540001"/>
          <s v="47540001-47550001"/>
          <s v="47550001-47560001"/>
          <s v="47560001-47570001"/>
          <s v="47570001-47580001"/>
          <s v="47580001-47590001"/>
          <s v="47590001-47600001"/>
          <s v="47600001-47610001"/>
          <s v="47610001-47620001"/>
          <s v="47620001-47630001"/>
          <s v="47630001-47640001"/>
          <s v="47640001-47650001"/>
          <s v="47650001-47660001"/>
          <s v="47660001-47670001"/>
          <s v="47670001-47680001"/>
          <s v="47680001-47690001"/>
          <s v="47690001-47700001"/>
          <s v="47700001-47710001"/>
          <s v="47710001-47720001"/>
          <s v="47720001-47730001"/>
          <s v="47730001-47740001"/>
          <s v="47740001-47750001"/>
          <s v="47750001-47760001"/>
          <s v="47760001-47770001"/>
          <s v="47770001-47780001"/>
          <s v="47780001-47790001"/>
          <s v="47790001-47800001"/>
          <s v="47800001-47810001"/>
          <s v="47810001-47820001"/>
          <s v="47820001-47830001"/>
          <s v="47830001-47840001"/>
          <s v="47840001-47850001"/>
          <s v="47850001-47860001"/>
          <s v="47860001-47870001"/>
          <s v="47870001-47880001"/>
          <s v="47880001-47890001"/>
          <s v="47890001-47900001"/>
          <s v="47900001-47910001"/>
          <s v="47910001-47920001"/>
          <s v="47920001-47930001"/>
          <s v="47930001-47940001"/>
          <s v="47940001-47950001"/>
          <s v="47950001-47960001"/>
          <s v="47960001-47970001"/>
          <s v="47970001-47980001"/>
          <s v="47980001-47990001"/>
          <s v="47990001-48000001"/>
          <s v="48000001-48010001"/>
          <s v="48010001-48020001"/>
          <s v="48020001-48030001"/>
          <s v="48030001-48040001"/>
          <s v="48040001-48050001"/>
          <s v="48050001-48060001"/>
          <s v="48060001-48070001"/>
          <s v="48070001-48080001"/>
          <s v="48080001-48090001"/>
          <s v="48090001-48100001"/>
          <s v="48100001-48110001"/>
          <s v="48110001-48120001"/>
          <s v="48120001-48130001"/>
          <s v="48130001-48140001"/>
          <s v="48140001-48150001"/>
          <s v="48150001-48160001"/>
          <s v="48160001-48170001"/>
          <s v="48170001-48180001"/>
          <s v="48180001-48190001"/>
          <s v="48190001-48200001"/>
          <s v="48200001-48210001"/>
          <s v="48210001-48220001"/>
          <s v="48220001-48230001"/>
          <s v="48230001-48240001"/>
          <s v="48240001-48250001"/>
          <s v="48250001-48260001"/>
          <s v="48260001-48270001"/>
          <s v="48270001-48280001"/>
          <s v="48280001-48290001"/>
          <s v="48290001-48300001"/>
          <s v="48300001-48310001"/>
          <s v="48310001-48320001"/>
          <s v="48320001-48330001"/>
          <s v="48330001-48340001"/>
          <s v="48340001-48350001"/>
          <s v="48350001-48360001"/>
          <s v="48360001-48370001"/>
          <s v="48370001-48380001"/>
          <s v="48380001-48390001"/>
          <s v="48390001-48400001"/>
          <s v="48400001-48410001"/>
          <s v="48410001-48420001"/>
          <s v="48420001-48430001"/>
          <s v="48430001-48440001"/>
          <s v="48440001-48450001"/>
          <s v="48450001-48460001"/>
          <s v="48460001-48470001"/>
          <s v="48470001-48480001"/>
          <s v="48480001-48490001"/>
          <s v="48490001-48500001"/>
          <s v="48500001-48510001"/>
          <s v="48510001-48520001"/>
          <s v="48520001-48530001"/>
          <s v="48530001-48540001"/>
          <s v="48540001-48550001"/>
          <s v="48550001-48560001"/>
          <s v="48560001-48570001"/>
          <s v="48570001-48580001"/>
          <s v="48580001-48590001"/>
          <s v="48590001-48600001"/>
          <s v="48600001-48610001"/>
          <s v="48610001-48620001"/>
          <s v="48620001-48630001"/>
          <s v="48630001-48640001"/>
          <s v="48640001-48650001"/>
          <s v="48650001-48660001"/>
          <s v="48660001-48670001"/>
          <s v="48670001-48680001"/>
          <s v="48680001-48690001"/>
          <s v="48690001-48700001"/>
          <s v="48700001-48710001"/>
          <s v="48710001-48720001"/>
          <s v="48720001-48730001"/>
          <s v="48730001-48740001"/>
          <s v="48740001-48750001"/>
          <s v="48750001-48760001"/>
          <s v="48760001-48770001"/>
          <s v="48770001-48780001"/>
          <s v="48780001-48790001"/>
          <s v="48790001-48800001"/>
          <s v="48800001-48810001"/>
          <s v="48810001-48820001"/>
          <s v="48820001-48830001"/>
          <s v="48830001-48840001"/>
          <s v="48840001-48850001"/>
          <s v="48850001-48860001"/>
          <s v="48860001-48870001"/>
          <s v="48870001-48880001"/>
          <s v="48880001-48890001"/>
          <s v="48890001-48900001"/>
          <s v="48900001-48910001"/>
          <s v="48910001-48920001"/>
          <s v="48920001-48930001"/>
          <s v="48930001-48940001"/>
          <s v="48940001-48950001"/>
          <s v="48950001-48960001"/>
          <s v="48960001-48970001"/>
          <s v="48970001-48980001"/>
          <s v="48980001-48990001"/>
          <s v="48990001-49000001"/>
          <s v="49000001-49010001"/>
          <s v="49010001-49020001"/>
          <s v="49020001-49030001"/>
          <s v="49030001-49040001"/>
          <s v="49040001-49050001"/>
          <s v="49050001-49060001"/>
          <s v="49060001-49070001"/>
          <s v="49070001-49080001"/>
          <s v="49080001-49090001"/>
          <s v="49090001-49100001"/>
          <s v="49100001-49110001"/>
          <s v="49110001-49120001"/>
          <s v="49120001-49130001"/>
          <s v="49130001-49140001"/>
          <s v="49140001-49150001"/>
          <s v="49150001-49160001"/>
          <s v="49160001-49170001"/>
          <s v="49170001-49180001"/>
          <s v="49180001-49190001"/>
          <s v="49190001-49200001"/>
          <s v="49200001-49210001"/>
          <s v="49210001-49220001"/>
          <s v="49220001-49230001"/>
          <s v="49230001-49240001"/>
          <s v="49240001-49250001"/>
          <s v="49250001-49260001"/>
          <s v="49260001-49270001"/>
          <s v="49270001-49280001"/>
          <s v="49280001-49290001"/>
          <s v="49290001-49300001"/>
          <s v="49300001-49310001"/>
          <s v="49310001-49320001"/>
          <s v="49320001-49330001"/>
          <s v="49330001-49340001"/>
          <s v="49340001-49350001"/>
          <s v="49350001-49360001"/>
          <s v="49360001-49370001"/>
          <s v="49370001-49380001"/>
          <s v="49380001-49390001"/>
          <s v="49390001-49400001"/>
          <s v="49400001-49410001"/>
          <s v="49410001-49420001"/>
          <s v="49420001-49430001"/>
          <s v="49430001-49440001"/>
          <s v="49440001-49450001"/>
          <s v="49450001-49460001"/>
          <s v="49460001-49470001"/>
          <s v="49470001-49480001"/>
          <s v="49480001-49490001"/>
          <s v="49490001-49500001"/>
          <s v="49500001-49510001"/>
          <s v="49510001-49520001"/>
          <s v="49520001-49530001"/>
          <s v="49530001-49540001"/>
          <s v="49540001-49550001"/>
          <s v="49550001-49560001"/>
          <s v="49560001-49570001"/>
          <s v="49570001-49580001"/>
          <s v="49580001-49590001"/>
          <s v="49590001-49600001"/>
          <s v="49600001-49610001"/>
          <s v="49610001-49620001"/>
          <s v="49620001-49630001"/>
          <s v="49630001-49640001"/>
          <s v="49640001-49650001"/>
          <s v="49650001-49660001"/>
          <s v="49660001-49670001"/>
          <s v="49670001-49680001"/>
          <s v="49680001-49690001"/>
          <s v="49690001-49700001"/>
          <s v="49700001-49710001"/>
          <s v="49710001-49720001"/>
          <s v="49720001-49730001"/>
          <s v="49730001-49740001"/>
          <s v="49740001-49750001"/>
          <s v="49750001-49760001"/>
          <s v="49760001-49770001"/>
          <s v="49770001-49780001"/>
          <s v="49780001-49790001"/>
          <s v="49790001-49800001"/>
          <s v="49800001-49810001"/>
          <s v="49810001-49820001"/>
          <s v="49820001-49830001"/>
          <s v="49830001-49840001"/>
          <s v="49840001-49850001"/>
          <s v="49850001-49860001"/>
          <s v="49860001-49870001"/>
          <s v="49870001-49880001"/>
          <s v="49880001-49890001"/>
          <s v="49890001-49900001"/>
          <s v="49900001-49910001"/>
          <s v="49910001-49920001"/>
          <s v="49920001-49930001"/>
          <s v="49930001-49940001"/>
          <s v="49940001-49950001"/>
          <s v="49950001-49960001"/>
          <s v="49960001-49970001"/>
          <s v="49970001-49980001"/>
          <s v="49980001-49990001"/>
          <s v="49990001-50000001"/>
          <s v="50000001-50010001"/>
          <s v="50010001-50020001"/>
          <s v="50020001-50030001"/>
          <s v="50030001-50040001"/>
          <s v="50040001-50050001"/>
          <s v="50050001-50060001"/>
          <s v="50060001-50070001"/>
          <s v="50070001-50080001"/>
          <s v="50080001-50090001"/>
          <s v="50090001-50100001"/>
          <s v="50100001-50110001"/>
          <s v="50110001-50120001"/>
          <s v="50120001-50130001"/>
          <s v="50130001-50140001"/>
          <s v="50140001-50150001"/>
          <s v="50150001-50160001"/>
          <s v="50160001-50170001"/>
          <s v="50170001-50180001"/>
          <s v="50180001-50190001"/>
          <s v="50190001-50200001"/>
          <s v="50200001-50210001"/>
          <s v="50210001-50220001"/>
          <s v="50220001-50230001"/>
          <s v="50230001-50240001"/>
          <s v="50240001-50250001"/>
          <s v="50250001-50260001"/>
          <s v="50260001-50270001"/>
          <s v="50270001-50280001"/>
          <s v="50280001-50290001"/>
          <s v="50290001-50300001"/>
          <s v="50300001-50310001"/>
          <s v="50310001-50320001"/>
          <s v="50320001-50330001"/>
          <s v="50330001-50340001"/>
          <s v="50340001-50350001"/>
          <s v="50350001-50360001"/>
          <s v="50360001-50370001"/>
          <s v="50370001-50380001"/>
          <s v="50380001-50390001"/>
          <s v="50390001-50400001"/>
          <s v="50400001-50410001"/>
          <s v="50410001-50420001"/>
          <s v="50420001-50430001"/>
          <s v="50430001-50440001"/>
          <s v="50440001-50450001"/>
          <s v="50450001-50460001"/>
          <s v="50460001-50470001"/>
          <s v="50470001-50480001"/>
          <s v="50480001-50490001"/>
          <s v="50490001-50500001"/>
          <s v="50500001-50510001"/>
          <s v="50510001-50520001"/>
          <s v="50520001-50530001"/>
          <s v="50530001-50540001"/>
          <s v="50540001-50550001"/>
          <s v="50550001-50560001"/>
          <s v="50560001-50570001"/>
          <s v="50570001-50580001"/>
          <s v="50580001-50590001"/>
          <s v="50590001-50600001"/>
          <s v="50600001-50610001"/>
          <s v="50610001-50620001"/>
          <s v="50620001-50630001"/>
          <s v="50630001-50640001"/>
          <s v="50640001-50650001"/>
          <s v="50650001-50660001"/>
          <s v="50660001-50670001"/>
          <s v="50670001-50680001"/>
          <s v="50680001-50690001"/>
          <s v="50690001-50700001"/>
          <s v="50700001-50710001"/>
          <s v="50710001-50720001"/>
          <s v="50720001-50730001"/>
          <s v="50730001-50740001"/>
          <s v="50740001-50750001"/>
          <s v="50750001-50760001"/>
          <s v="50760001-50770001"/>
          <s v="50770001-50780001"/>
          <s v="50780001-50790001"/>
          <s v="50790001-50800001"/>
          <s v="50800001-50810001"/>
          <s v="50810001-50820001"/>
          <s v="50820001-50830001"/>
          <s v="50830001-50840001"/>
          <s v="50840001-50850001"/>
          <s v="50850001-50860001"/>
          <s v="50860001-50870001"/>
          <s v="50870001-50880001"/>
          <s v="50880001-50890001"/>
          <s v="50890001-50900001"/>
          <s v="50900001-50910001"/>
          <s v="50910001-50920001"/>
          <s v="50920001-50930001"/>
          <s v="50930001-50940001"/>
          <s v="50940001-50950001"/>
          <s v="50950001-50960001"/>
          <s v="50960001-50970001"/>
          <s v="50970001-50980001"/>
          <s v="50980001-50990001"/>
          <s v="50990001-51000001"/>
          <s v="51000001-51010001"/>
          <s v="51010001-51020001"/>
          <s v="51020001-51030001"/>
          <s v="51030001-51040001"/>
          <s v="51040001-51050001"/>
          <s v="51050001-51060001"/>
          <s v="51060001-51070001"/>
          <s v="51070001-51080001"/>
          <s v="51080001-51090001"/>
          <s v="51090001-51100001"/>
          <s v="51100001-51110001"/>
          <s v="51110001-51120001"/>
          <s v="51120001-51130001"/>
          <s v="51130001-51140001"/>
          <s v="51140001-51150001"/>
          <s v="51150001-51160001"/>
          <s v="51160001-51170001"/>
          <s v="51170001-51180001"/>
          <s v="51180001-51190001"/>
          <s v="51190001-51200001"/>
          <s v="51200001-51210001"/>
          <s v="51210001-51220001"/>
          <s v="51220001-51230001"/>
          <s v="51230001-51240001"/>
          <s v="51240001-51250001"/>
          <s v="51250001-51260001"/>
          <s v="51260001-51270001"/>
          <s v="51270001-51280001"/>
          <s v="51280001-51290001"/>
          <s v="51290001-51300001"/>
          <s v="51300001-51310001"/>
          <s v="51310001-51320001"/>
          <s v="51320001-51330001"/>
          <s v="51330001-51340001"/>
          <s v="51340001-51350001"/>
          <s v="51350001-51360001"/>
          <s v="51360001-51370001"/>
          <s v="51370001-51380001"/>
          <s v="51380001-51390001"/>
          <s v="51390001-51400001"/>
          <s v="51400001-51410001"/>
          <s v="51410001-51420001"/>
          <s v="51420001-51430001"/>
          <s v="51430001-51440001"/>
          <s v="51440001-51450001"/>
          <s v="51450001-51460001"/>
          <s v="51460001-51470001"/>
          <s v="51470001-51480001"/>
          <s v="51480001-51490001"/>
          <s v="51490001-51500001"/>
          <s v="51500001-51510001"/>
          <s v="51510001-51520001"/>
          <s v="51520001-51530001"/>
          <s v="51530001-51540001"/>
          <s v="51540001-51550001"/>
          <s v="51550001-51560001"/>
          <s v="51560001-51570001"/>
          <s v="51570001-51580001"/>
          <s v="51580001-51590001"/>
          <s v="51590001-51600001"/>
          <s v="51600001-51610001"/>
          <s v="51610001-51620001"/>
          <s v="51620001-51630001"/>
          <s v="51630001-51640001"/>
          <s v="51640001-51650001"/>
          <s v="51650001-51660001"/>
          <s v="51660001-51670001"/>
          <s v="51670001-51680001"/>
          <s v="51680001-51690001"/>
          <s v="51690001-51700001"/>
          <s v="51700001-51710001"/>
          <s v="51710001-51720001"/>
          <s v="51720001-51730001"/>
          <s v="51730001-51740001"/>
          <s v="51740001-51750001"/>
          <s v="51750001-51760001"/>
          <s v="51760001-51770001"/>
          <s v="51770001-51780001"/>
          <s v="51780001-51790001"/>
          <s v="51790001-51800001"/>
          <s v="51800001-51810001"/>
          <s v="51810001-51820001"/>
          <s v="51820001-51830001"/>
          <s v="51830001-51840001"/>
          <s v="51840001-51850001"/>
          <s v="51850001-51860001"/>
          <s v="51860001-51870001"/>
          <s v="51870001-51880001"/>
          <s v="51880001-51890001"/>
          <s v="51890001-51900001"/>
          <s v="51900001-51910001"/>
          <s v="51910001-51920001"/>
          <s v="51920001-51930001"/>
          <s v="51930001-51940001"/>
          <s v="51940001-51950001"/>
          <s v="51950001-51960001"/>
          <s v="51960001-51970001"/>
          <s v="51970001-51980001"/>
          <s v="51980001-51990001"/>
          <s v="51990001-52000001"/>
          <s v="52000001-52010001"/>
          <s v="52010001-52020001"/>
          <s v="52020001-52030001"/>
          <s v="52030001-52040001"/>
          <s v="52040001-52050001"/>
          <s v="52050001-52060001"/>
          <s v="52060001-52070001"/>
          <s v="52070001-52080001"/>
          <s v="52080001-52090001"/>
          <s v="52090001-52100001"/>
          <s v="52100001-52110001"/>
          <s v="52110001-52120001"/>
          <s v="52120001-52130001"/>
          <s v="52130001-52140001"/>
          <s v="52140001-52150001"/>
          <s v="52150001-52160001"/>
          <s v="52160001-52170001"/>
          <s v="52170001-52180001"/>
          <s v="52180001-52190001"/>
          <s v="52190001-52200001"/>
          <s v="52200001-52210001"/>
          <s v="52210001-52220001"/>
          <s v="52220001-52230001"/>
          <s v="52230001-52240001"/>
          <s v="52240001-52250001"/>
          <s v="52250001-52260001"/>
          <s v="52260001-52270001"/>
          <s v="52270001-52280001"/>
          <s v="52280001-52290001"/>
          <s v="52290001-52300001"/>
          <s v="52300001-52310001"/>
          <s v="52310001-52320001"/>
          <s v="52320001-52330001"/>
          <s v="52330001-52340001"/>
          <s v="52340001-52350001"/>
          <s v="52350001-52360001"/>
          <s v="52360001-52370001"/>
          <s v="52370001-52380001"/>
          <s v="52380001-52390001"/>
          <s v="52390001-52400001"/>
          <s v="52400001-52410001"/>
          <s v="52410001-52420001"/>
          <s v="52420001-52430001"/>
          <s v="52430001-52440001"/>
          <s v="52440001-52450001"/>
          <s v="52450001-52460001"/>
          <s v="52460001-52470001"/>
          <s v="52470001-52480001"/>
          <s v="52480001-52490001"/>
          <s v="52490001-52500001"/>
          <s v="52500001-52510001"/>
          <s v="52510001-52520001"/>
          <s v="52520001-52530001"/>
          <s v="52530001-52540001"/>
          <s v="52540001-52550001"/>
          <s v="52550001-52560001"/>
          <s v="52560001-52570001"/>
          <s v="52570001-52580001"/>
          <s v="52580001-52590001"/>
          <s v="52590001-52600001"/>
          <s v="52600001-52610001"/>
          <s v="52610001-52620001"/>
          <s v="52620001-52630001"/>
          <s v="52630001-52640001"/>
          <s v="52640001-52650001"/>
          <s v="52650001-52660001"/>
          <s v="52660001-52670001"/>
          <s v="52670001-52680001"/>
          <s v="52680001-52690001"/>
          <s v="52690001-52700001"/>
          <s v="52700001-52710001"/>
          <s v="52710001-52720001"/>
          <s v="52720001-52730001"/>
          <s v="52730001-52740001"/>
          <s v="52740001-52750001"/>
          <s v="52750001-52760001"/>
          <s v="52760001-52770001"/>
          <s v="52770001-52780001"/>
          <s v="52780001-52790001"/>
          <s v="52790001-52800001"/>
          <s v="52800001-52810001"/>
          <s v="52810001-52820001"/>
          <s v="52820001-52830001"/>
          <s v="52830001-52840001"/>
          <s v="52840001-52850001"/>
          <s v="52850001-52860001"/>
          <s v="52860001-52870001"/>
          <s v="52870001-52880001"/>
          <s v="52880001-52890001"/>
          <s v="52890001-52900001"/>
          <s v="52900001-52910001"/>
          <s v="52910001-52920001"/>
          <s v="52920001-52930001"/>
          <s v="52930001-52940001"/>
          <s v="52940001-52950001"/>
          <s v="52950001-52960001"/>
          <s v="52960001-52970001"/>
          <s v="52970001-52980001"/>
          <s v="52980001-52990001"/>
          <s v="52990001-53000001"/>
          <s v="53000001-53010001"/>
          <s v="53010001-53020001"/>
          <s v="53020001-53030001"/>
          <s v="53030001-53040001"/>
          <s v="53040001-53050001"/>
          <s v="53050001-53060001"/>
          <s v="53060001-53070001"/>
          <s v="53070001-53080001"/>
          <s v="53080001-53090001"/>
          <s v="53090001-53100001"/>
          <s v="53100001-53110001"/>
          <s v="53110001-53120001"/>
          <s v="53120001-53130001"/>
          <s v="53130001-53140001"/>
          <s v="53140001-53150001"/>
          <s v="53150001-53160001"/>
          <s v="53160001-53170001"/>
          <s v="53170001-53180001"/>
          <s v="53180001-53190001"/>
          <s v="53190001-53200001"/>
          <s v="53200001-53210001"/>
          <s v="53210001-53220001"/>
          <s v="53220001-53230001"/>
          <s v="53230001-53240001"/>
          <s v="53240001-53250001"/>
          <s v="53250001-53260001"/>
          <s v="53260001-53270001"/>
          <s v="53270001-53280001"/>
          <s v="53280001-53290001"/>
          <s v="53290001-53300001"/>
          <s v="53300001-53310001"/>
          <s v="53310001-53320001"/>
          <s v="53320001-53330001"/>
          <s v="53330001-53340001"/>
          <s v="53340001-53350001"/>
          <s v="53350001-53360001"/>
          <s v="53360001-53370001"/>
          <s v="53370001-53380001"/>
          <s v="53380001-53390001"/>
          <s v="53390001-53400001"/>
          <s v="53400001-53410001"/>
          <s v="53410001-53420001"/>
          <s v="53420001-53430001"/>
          <s v="53430001-53440001"/>
          <s v="53440001-53450001"/>
          <s v="53450001-53460001"/>
          <s v="53460001-53470001"/>
          <s v="53470001-53480001"/>
          <s v="53480001-53490001"/>
          <s v="53490001-53500001"/>
          <s v="53500001-53510001"/>
          <s v="53510001-53520001"/>
          <s v="53520001-53530001"/>
          <s v="53530001-53540001"/>
          <s v="53540001-53550001"/>
          <s v="53550001-53560001"/>
          <s v="53560001-53570001"/>
          <s v="53570001-53580001"/>
          <s v="53580001-53590001"/>
          <s v="53590001-53600001"/>
          <s v="53600001-53610001"/>
          <s v="53610001-53620001"/>
          <s v="53620001-53630001"/>
          <s v="53630001-53640001"/>
          <s v="53640001-53650001"/>
          <s v="53650001-53660001"/>
          <s v="53660001-53670001"/>
          <s v="53670001-53680001"/>
          <s v="53680001-53690001"/>
          <s v="53690001-53700001"/>
          <s v="53700001-53710001"/>
          <s v="53710001-53720001"/>
          <s v="53720001-53730001"/>
          <s v="53730001-53740001"/>
          <s v="53740001-53750001"/>
          <s v="53750001-53760001"/>
          <s v="53760001-53770001"/>
          <s v="53770001-53780001"/>
          <s v="53780001-53790001"/>
          <s v="53790001-53800001"/>
          <s v="53800001-53810001"/>
          <s v="53810001-53820001"/>
          <s v="53820001-53830001"/>
          <s v="53830001-53840001"/>
          <s v="53840001-53850001"/>
          <s v="53850001-53860001"/>
          <s v="53860001-53870001"/>
          <s v="53870001-53880001"/>
          <s v="53880001-53890001"/>
          <s v="53890001-53900001"/>
          <s v="53900001-53910001"/>
          <s v="53910001-53920001"/>
          <s v="53920001-53930001"/>
          <s v="53930001-53940001"/>
          <s v="53940001-53950001"/>
          <s v="53950001-53960001"/>
          <s v="53960001-53970001"/>
          <s v="53970001-53980001"/>
          <s v="53980001-53990001"/>
          <s v="53990001-54000001"/>
          <s v="54000001-54010001"/>
          <s v="54010001-54020001"/>
          <s v="54020001-54030001"/>
          <s v="54030001-54040001"/>
          <s v="54040001-54050001"/>
          <s v="54050001-54060001"/>
          <s v="54060001-54070001"/>
          <s v="54070001-54080001"/>
          <s v="54080001-54090001"/>
          <s v="54090001-54100001"/>
          <s v="54100001-54110001"/>
          <s v="54110001-54120001"/>
          <s v="54120001-54130001"/>
          <s v="54130001-54140001"/>
          <s v="54140001-54150001"/>
          <s v="54150001-54160001"/>
          <s v="54160001-54170001"/>
          <s v="54170001-54180001"/>
          <s v="54180001-54190001"/>
          <s v="54190001-54200001"/>
          <s v="54200001-54210001"/>
          <s v="54210001-54220001"/>
          <s v="54220001-54230001"/>
          <s v="54230001-54240001"/>
          <s v="54240001-54250001"/>
          <s v="54250001-54260001"/>
          <s v="54260001-54270001"/>
          <s v="54270001-54280001"/>
          <s v="54280001-54290001"/>
          <s v="54290001-54300001"/>
          <s v="54300001-54310001"/>
          <s v="54310001-54320001"/>
          <s v="54320001-54330001"/>
          <s v="54330001-54340001"/>
          <s v="54340001-54350001"/>
          <s v="54350001-54360001"/>
          <s v="54360001-54370001"/>
          <s v="54370001-54380001"/>
          <s v="54380001-54390001"/>
          <s v="54390001-54400001"/>
          <s v="54400001-54410001"/>
          <s v="54410001-54420001"/>
          <s v="54420001-54430001"/>
          <s v="54430001-54440001"/>
          <s v="54440001-54450001"/>
          <s v="54450001-54460001"/>
          <s v="54460001-54470001"/>
          <s v="54470001-54480001"/>
          <s v="54480001-54490001"/>
          <s v="54490001-54500001"/>
          <s v="54500001-54510001"/>
          <s v="54510001-54520001"/>
          <s v="54520001-54530001"/>
          <s v="54530001-54540001"/>
          <s v="54540001-54550001"/>
          <s v="54550001-54560001"/>
          <s v="54560001-54570001"/>
          <s v="54570001-54580001"/>
          <s v="54580001-54590001"/>
          <s v="54590001-54600001"/>
          <s v="54600001-54610001"/>
          <s v="54610001-54620001"/>
          <s v="54620001-54630001"/>
          <s v="54630001-54640001"/>
          <s v="54640001-54650001"/>
          <s v="54650001-54660001"/>
          <s v="54660001-54670001"/>
          <s v="54670001-54680001"/>
          <s v="54680001-54690001"/>
          <s v="54690001-54700001"/>
          <s v="54700001-54710001"/>
          <s v="54710001-54720001"/>
          <s v="54720001-54730001"/>
          <s v="54730001-54740001"/>
          <s v="54740001-54750001"/>
          <s v="54750001-54760001"/>
          <s v="54760001-54770001"/>
          <s v="54770001-54780001"/>
          <s v="54780001-54790001"/>
          <s v="54790001-54800001"/>
          <s v="54800001-54810001"/>
          <s v="54810001-54820001"/>
          <s v="54820001-54830001"/>
          <s v="54830001-54840001"/>
          <s v="54840001-54850001"/>
          <s v="54850001-54860001"/>
          <s v="54860001-54870001"/>
          <s v="54870001-54880001"/>
          <s v="54880001-54890001"/>
          <s v="54890001-54900001"/>
          <s v="54900001-54910001"/>
          <s v="54910001-54920001"/>
          <s v="54920001-54930001"/>
          <s v="54930001-54940001"/>
          <s v="54940001-54950001"/>
          <s v="54950001-54960001"/>
          <s v="54960001-54970001"/>
          <s v="54970001-54980001"/>
          <s v="54980001-54990001"/>
          <s v="54990001-55000001"/>
          <s v="55000001-55010001"/>
          <s v="55010001-55020001"/>
          <s v="55020001-55030001"/>
          <s v="55030001-55040001"/>
          <s v="55040001-55050001"/>
          <s v="55050001-55060001"/>
          <s v="55060001-55070001"/>
          <s v="55070001-55080001"/>
          <s v="55080001-55090001"/>
          <s v="55090001-55100001"/>
          <s v="55100001-55110001"/>
          <s v="55110001-55120001"/>
          <s v="55120001-55130001"/>
          <s v="55130001-55140001"/>
          <s v="55140001-55150001"/>
          <s v="55150001-55160001"/>
          <s v="55160001-55170001"/>
          <s v="55170001-55180001"/>
          <s v="55180001-55190001"/>
          <s v="55190001-55200001"/>
          <s v="55200001-55210001"/>
          <s v="55210001-55220001"/>
          <s v="55220001-55230001"/>
          <s v="55230001-55240001"/>
          <s v="55240001-55250001"/>
          <s v="55250001-55260001"/>
          <s v="55260001-55270001"/>
          <s v="55270001-55280001"/>
          <s v="55280001-55290001"/>
          <s v="55290001-55300001"/>
          <s v="55300001-55310001"/>
          <s v="55310001-55320001"/>
          <s v="55320001-55330001"/>
          <s v="55330001-55340001"/>
          <s v="55340001-55350001"/>
          <s v="55350001-55360001"/>
          <s v="55360001-55370001"/>
          <s v="55370001-55380001"/>
          <s v="55380001-55390001"/>
          <s v="55390001-55400001"/>
          <s v="55400001-55410001"/>
          <s v="55410001-55420001"/>
          <s v="55420001-55430001"/>
          <s v="55430001-55440001"/>
          <s v="55440001-55450001"/>
          <s v="55450001-55460001"/>
          <s v="55460001-55470001"/>
          <s v="55470001-55480001"/>
          <s v="55480001-55490001"/>
          <s v="55490001-55500001"/>
          <s v="55500001-55510001"/>
          <s v="55510001-55520001"/>
          <s v="55520001-55530001"/>
          <s v="55530001-55540001"/>
          <s v="55540001-55550001"/>
          <s v="55550001-55560001"/>
          <s v="55560001-55570001"/>
          <s v="55570001-55580001"/>
          <s v="55580001-55590001"/>
          <s v="55590001-55600001"/>
          <s v="55600001-55610001"/>
          <s v="55610001-55620001"/>
          <s v="55620001-55630001"/>
          <s v="55630001-55640001"/>
          <s v="55640001-55650001"/>
          <s v="55650001-55660001"/>
          <s v="55660001-55670001"/>
          <s v="55670001-55680001"/>
          <s v="55680001-55690001"/>
          <s v="55690001-55700001"/>
          <s v="55700001-55710001"/>
          <s v="55710001-55720001"/>
          <s v="55720001-55730001"/>
          <s v="55730001-55740001"/>
          <s v="55740001-55750001"/>
          <s v="55750001-55760001"/>
          <s v="55760001-55770001"/>
          <s v="55770001-55780001"/>
          <s v="55780001-55790001"/>
          <s v="55790001-55800001"/>
          <s v="55800001-55810001"/>
          <s v="55810001-55820001"/>
          <s v="55820001-55830001"/>
          <s v="55830001-55840001"/>
          <s v="55840001-55850001"/>
          <s v="55850001-55860001"/>
          <s v="55860001-55870001"/>
          <s v="55870001-55880001"/>
          <s v="55880001-55890001"/>
          <s v="55890001-55900001"/>
          <s v="55900001-55910001"/>
          <s v="55910001-55920001"/>
          <s v="55920001-55930001"/>
          <s v="55930001-55940001"/>
          <s v="55940001-55950001"/>
          <s v="55950001-55960001"/>
          <s v="55960001-55970001"/>
          <s v="55970001-55980001"/>
          <s v="55980001-55990001"/>
          <s v="55990001-56000001"/>
          <s v="56000001-56010001"/>
          <s v="56010001-56020001"/>
          <s v="56020001-56030001"/>
          <s v="56030001-56040001"/>
          <s v="56040001-56050001"/>
          <s v="56050001-56060001"/>
          <s v="56060001-56070001"/>
          <s v="56070001-56080001"/>
          <s v="56080001-56090001"/>
          <s v="56090001-56100001"/>
          <s v="56100001-56110001"/>
          <s v="56110001-56120001"/>
          <s v="56120001-56130001"/>
          <s v="56130001-56140001"/>
          <s v="56140001-56150001"/>
          <s v="56150001-56160001"/>
          <s v="56160001-56170001"/>
          <s v="56170001-56180001"/>
          <s v="56180001-56190001"/>
          <s v="56190001-56200001"/>
          <s v="56200001-56210001"/>
          <s v="56210001-56220001"/>
          <s v="56220001-56230001"/>
          <s v="56230001-56240001"/>
          <s v="56240001-56250001"/>
          <s v="56250001-56260001"/>
          <s v="56260001-56270001"/>
          <s v="56270001-56280001"/>
          <s v="56280001-56290001"/>
          <s v="56290001-56300001"/>
          <s v="56300001-56310001"/>
          <s v="56310001-56320001"/>
          <s v="56320001-56330001"/>
          <s v="56330001-56340001"/>
          <s v="56340001-56350001"/>
          <s v="56350001-56360001"/>
          <s v="56360001-56370001"/>
          <s v="56370001-56380001"/>
          <s v="56380001-56390001"/>
          <s v="56390001-56400001"/>
          <s v="56400001-56410001"/>
          <s v="56410001-56420001"/>
          <s v="56420001-56430001"/>
          <s v="56430001-56440001"/>
          <s v="56440001-56450001"/>
          <s v="56450001-56460001"/>
          <s v="56460001-56470001"/>
          <s v="56470001-56480001"/>
          <s v="56480001-56490001"/>
          <s v="56490001-56500001"/>
          <s v="56500001-56510001"/>
          <s v="56510001-56520001"/>
          <s v="56520001-56530001"/>
          <s v="56530001-56540001"/>
          <s v="56540001-56550001"/>
          <s v="56550001-56560001"/>
          <s v="56560001-56570001"/>
          <s v="56570001-56580001"/>
          <s v="56580001-56590001"/>
          <s v="56590001-56600001"/>
          <s v="56600001-56610001"/>
          <s v="56610001-56620001"/>
          <s v="56620001-56630001"/>
          <s v="56630001-56640001"/>
          <s v="56640001-56650001"/>
          <s v="56650001-56660001"/>
          <s v="56660001-56670001"/>
          <s v="56670001-56680001"/>
          <s v="56680001-56690001"/>
          <s v="56690001-56700001"/>
          <s v="56700001-56710001"/>
          <s v="56710001-56720001"/>
          <s v="56720001-56730001"/>
          <s v="56730001-56740001"/>
          <s v="56740001-56750001"/>
          <s v="56750001-56760001"/>
          <s v="56760001-56770001"/>
          <s v="56770001-56780001"/>
          <s v="56780001-56790001"/>
          <s v="56790001-56800001"/>
          <s v="56800001-56810001"/>
          <s v="56810001-56820001"/>
          <s v="56820001-56830001"/>
          <s v="56830001-56840001"/>
          <s v="56840001-56850001"/>
          <s v="56850001-56860001"/>
          <s v="56860001-56870001"/>
          <s v="56870001-56880001"/>
          <s v="56880001-56890001"/>
          <s v="56890001-56900001"/>
          <s v="56900001-56910001"/>
          <s v="56910001-56920001"/>
          <s v="56920001-56930001"/>
          <s v="56930001-56940001"/>
          <s v="56940001-56950001"/>
          <s v="56950001-56960001"/>
          <s v="56960001-56970001"/>
          <s v="56970001-56980001"/>
          <s v="56980001-56990001"/>
          <s v="56990001-57000001"/>
          <s v="57000001-57010001"/>
          <s v="57010001-57020001"/>
          <s v="57020001-57030001"/>
          <s v="57030001-57040001"/>
          <s v="57040001-57050001"/>
          <s v="57050001-57060001"/>
          <s v="57060001-57070001"/>
          <s v="57070001-57080001"/>
          <s v="57080001-57090001"/>
          <s v="57090001-57100001"/>
          <s v="57100001-57110001"/>
          <s v="57110001-57120001"/>
          <s v="57120001-57130001"/>
          <s v="57130001-57140001"/>
          <s v="57140001-57150001"/>
          <s v="57150001-57160001"/>
          <s v="57160001-57170001"/>
          <s v="57170001-57180001"/>
          <s v="57180001-57190001"/>
          <s v="57190001-57200001"/>
          <s v="57200001-57210001"/>
          <s v="57210001-57220001"/>
          <s v="57220001-57230001"/>
          <s v="57230001-57240001"/>
          <s v="57240001-57250001"/>
          <s v="57250001-57260001"/>
          <s v="57260001-57270001"/>
          <s v="57270001-57280001"/>
          <s v="57280001-57290001"/>
          <s v="57290001-57300001"/>
          <s v="57300001-57310001"/>
          <s v="57310001-57320001"/>
          <s v="57320001-57330001"/>
          <s v="57330001-57340001"/>
          <s v="57340001-57350001"/>
          <s v="57350001-57360001"/>
          <s v="57360001-57370001"/>
          <s v="57370001-57380001"/>
          <s v="57380001-57390001"/>
          <s v="57390001-57400001"/>
          <s v="57400001-57410001"/>
          <s v="57410001-57420001"/>
          <s v="57420001-57430001"/>
          <s v="57430001-57440001"/>
          <s v="57440001-57450001"/>
          <s v="57450001-57460001"/>
          <s v="57460001-57470001"/>
          <s v="57470001-57480001"/>
          <s v="57480001-57490001"/>
          <s v="57490001-57500001"/>
          <s v="57500001-57510001"/>
          <s v="57510001-57520001"/>
          <s v="57520001-57530001"/>
          <s v="57530001-57540001"/>
          <s v="57540001-57550001"/>
          <s v="57550001-57560001"/>
          <s v="57560001-57570001"/>
          <s v="57570001-57580001"/>
          <s v="57580001-57590001"/>
          <s v="57590001-57600001"/>
          <s v="57600001-57610001"/>
          <s v="57610001-57620001"/>
          <s v="57620001-57630001"/>
          <s v="57630001-57640001"/>
          <s v="57640001-57650001"/>
          <s v="57650001-57660001"/>
          <s v="57660001-57670001"/>
          <s v="57670001-57680001"/>
          <s v="57680001-57690001"/>
          <s v="57690001-57700001"/>
          <s v="57700001-57710001"/>
          <s v="57710001-57720001"/>
          <s v="57720001-57730001"/>
          <s v="57730001-57740001"/>
          <s v="57740001-57750001"/>
          <s v="57750001-57760001"/>
          <s v="57760001-57770001"/>
          <s v="57770001-57780001"/>
          <s v="57780001-57790001"/>
          <s v="57790001-57800001"/>
          <s v="57800001-57810001"/>
          <s v="57810001-57820001"/>
          <s v="57820001-57830001"/>
          <s v="57830001-57840001"/>
          <s v="57840001-57850001"/>
          <s v="57850001-57860001"/>
          <s v="57860001-57870001"/>
          <s v="57870001-57880001"/>
          <s v="57880001-57890001"/>
          <s v="57890001-57900001"/>
          <s v="57900001-57910001"/>
          <s v="57910001-57920001"/>
          <s v="57920001-57930001"/>
          <s v="57930001-57940001"/>
          <s v="57940001-57950001"/>
          <s v="57950001-57960001"/>
          <s v="57960001-57970001"/>
          <s v="57970001-57980001"/>
          <s v="57980001-57990001"/>
          <s v="57990001-58000001"/>
          <s v="58000001-58010001"/>
          <s v="58010001-58020001"/>
          <s v="58020001-58030001"/>
          <s v="58030001-58040001"/>
          <s v="58040001-58050001"/>
          <s v="58050001-58060001"/>
          <s v="58060001-58070001"/>
          <s v="58070001-58080001"/>
          <s v="58080001-58090001"/>
          <s v="58090001-58100001"/>
          <s v="58100001-58110001"/>
          <s v="58110001-58120001"/>
          <s v="58120001-58130001"/>
          <s v="58130001-58140001"/>
          <s v="58140001-58150001"/>
          <s v="58150001-58160001"/>
          <s v="58160001-58170001"/>
          <s v="58170001-58180001"/>
          <s v="58180001-58190001"/>
          <s v="58190001-58200001"/>
          <s v="58200001-58210001"/>
          <s v="58210001-58220001"/>
          <s v="58220001-58230001"/>
          <s v="58230001-58240001"/>
          <s v="58240001-58250001"/>
          <s v="58250001-58260001"/>
          <s v="58260001-58270001"/>
          <s v="58270001-58280001"/>
          <s v="58280001-58290001"/>
          <s v="58290001-58300001"/>
          <s v="58300001-58310001"/>
          <s v="58310001-58320001"/>
          <s v="58320001-58330001"/>
          <s v="58330001-58340001"/>
          <s v="58340001-58350001"/>
          <s v="58350001-58360001"/>
          <s v="58360001-58370001"/>
          <s v="58370001-58380001"/>
          <s v="58380001-58390001"/>
          <s v="58390001-58400001"/>
          <s v="58400001-58410001"/>
          <s v="58410001-58420001"/>
          <s v="58420001-58430001"/>
          <s v="58430001-58440001"/>
          <s v="58440001-58450001"/>
          <s v="58450001-58460001"/>
          <s v="58460001-58470001"/>
          <s v="58470001-58480001"/>
          <s v="58480001-58490001"/>
          <s v="58490001-58500001"/>
          <s v="58500001-58510001"/>
          <s v="58510001-58520001"/>
          <s v="58520001-58530001"/>
          <s v="58530001-58540001"/>
          <s v="58540001-58550001"/>
          <s v="58550001-58560001"/>
          <s v="58560001-58570001"/>
          <s v="58570001-58580001"/>
          <s v="58580001-58590001"/>
          <s v="58590001-58600001"/>
          <s v="58600001-58610001"/>
          <s v="58610001-58620001"/>
          <s v="58620001-58630001"/>
          <s v="58630001-58640001"/>
          <s v="58640001-58650001"/>
          <s v="58650001-58660001"/>
          <s v="58660001-58670001"/>
          <s v="58670001-58680001"/>
          <s v="58680001-58690001"/>
          <s v="58690001-58700001"/>
          <s v="58700001-58710001"/>
          <s v="58710001-58720001"/>
          <s v="58720001-58730001"/>
          <s v="58730001-58740001"/>
          <s v="58740001-58750001"/>
          <s v="58750001-58760001"/>
          <s v="58760001-58770001"/>
          <s v="58770001-58780001"/>
          <s v="58780001-58790001"/>
          <s v="58790001-58800001"/>
          <s v="58800001-58810001"/>
          <s v="58810001-58820001"/>
          <s v="58820001-58830001"/>
          <s v="58830001-58840001"/>
          <s v="58840001-58850001"/>
          <s v="58850001-58860001"/>
          <s v="58860001-58870001"/>
          <s v="58870001-58880001"/>
          <s v="58880001-58890001"/>
          <s v="58890001-58900001"/>
          <s v="58900001-58910001"/>
          <s v="58910001-58920001"/>
          <s v="58920001-58930001"/>
          <s v="58930001-58940001"/>
          <s v="58940001-58950001"/>
          <s v="58950001-58960001"/>
          <s v="58960001-58970001"/>
          <s v="58970001-58980001"/>
          <s v="58980001-58990001"/>
          <s v="58990001-59000001"/>
          <s v="59000001-59010001"/>
          <s v="59010001-59020001"/>
          <s v="59020001-59030001"/>
          <s v="59030001-59040001"/>
          <s v="59040001-59050001"/>
          <s v="59050001-59060001"/>
          <s v="59060001-59070001"/>
          <s v="59070001-59080001"/>
          <s v="59080001-59090001"/>
          <s v="59090001-59100001"/>
          <s v="59100001-59110001"/>
          <s v="59110001-59120001"/>
          <s v="59120001-59130001"/>
          <s v="59130001-59140001"/>
          <s v="59140001-59150001"/>
          <s v="59150001-59160001"/>
          <s v="59160001-59170001"/>
          <s v="59170001-59180001"/>
          <s v="59180001-59190001"/>
          <s v="59190001-59200001"/>
          <s v="59200001-59210001"/>
          <s v="59210001-59220001"/>
          <s v="59220001-59230001"/>
          <s v="59230001-59240001"/>
          <s v="59240001-59250001"/>
          <s v="59250001-59260001"/>
          <s v="59260001-59270001"/>
          <s v="59270001-59280001"/>
          <s v="59280001-59290001"/>
          <s v="59290001-59300001"/>
          <s v="59300001-59310001"/>
          <s v="59310001-59320001"/>
          <s v="59320001-59330001"/>
          <s v="59330001-59340001"/>
          <s v="59340001-59350001"/>
          <s v="59350001-59360001"/>
          <s v="59360001-59370001"/>
          <s v="59370001-59380001"/>
          <s v="59380001-59390001"/>
          <s v="59390001-59400001"/>
          <s v="59400001-59410001"/>
          <s v="59410001-59420001"/>
          <s v="59420001-59430001"/>
          <s v="59430001-59440001"/>
          <s v="59440001-59450001"/>
          <s v="59450001-59460001"/>
          <s v="59460001-59470001"/>
          <s v="59470001-59480001"/>
          <s v="59480001-59490001"/>
          <s v="59490001-59500001"/>
          <s v="59500001-59510001"/>
          <s v="59510001-59520001"/>
          <s v="59520001-59530001"/>
          <s v="59530001-59540001"/>
          <s v="59540001-59550001"/>
          <s v="59550001-59560001"/>
          <s v="59560001-59570001"/>
          <s v="59570001-59580001"/>
          <s v="59580001-59590001"/>
          <s v="59590001-59600001"/>
          <s v="59600001-59610001"/>
          <s v="59610001-59620001"/>
          <s v="59620001-59630001"/>
          <s v="59630001-59640001"/>
          <s v="59640001-59650001"/>
          <s v="59650001-59660001"/>
          <s v="59660001-59670001"/>
          <s v="59670001-59680001"/>
          <s v="59680001-59690001"/>
          <s v="59690001-59700001"/>
          <s v="59700001-59710001"/>
          <s v="59710001-59720001"/>
          <s v="59720001-59730001"/>
          <s v="59730001-59740001"/>
          <s v="59740001-59750001"/>
          <s v="59750001-59760001"/>
          <s v="59760001-59770001"/>
          <s v="59770001-59780001"/>
          <s v="59780001-59790001"/>
          <s v="59790001-59800001"/>
          <s v="59800001-59810001"/>
          <s v="59810001-59820001"/>
          <s v="59820001-59830001"/>
          <s v="59830001-59840001"/>
          <s v="59840001-59850001"/>
          <s v="59850001-59860001"/>
          <s v="59860001-59870001"/>
          <s v="59870001-59880001"/>
          <s v="59880001-59890001"/>
          <s v="59890001-59900001"/>
          <s v="59900001-59910001"/>
          <s v="59910001-59920001"/>
          <s v="59920001-59930001"/>
          <s v="59930001-59940001"/>
          <s v="59940001-59950001"/>
          <s v="59950001-59960001"/>
          <s v="59960001-59970001"/>
          <s v="59970001-59980001"/>
          <s v="59980001-59990001"/>
          <s v="59990001-60000001"/>
          <s v="60000001-60010001"/>
          <s v="60010001-60020001"/>
          <s v="60020001-60030001"/>
          <s v="60030001-60040001"/>
          <s v="60040001-60050001"/>
          <s v="60050001-60060001"/>
          <s v="60060001-60070001"/>
          <s v="60070001-60080001"/>
          <s v="60080001-60090001"/>
          <s v="60090001-60100001"/>
          <s v="60100001-60110001"/>
          <s v="60110001-60120001"/>
          <s v="60120001-60130001"/>
          <s v="60130001-60140001"/>
          <s v="60140001-60150001"/>
          <s v="60150001-60160001"/>
          <s v="60160001-60170001"/>
          <s v="60170001-60180001"/>
          <s v="60180001-60190001"/>
          <s v="60190001-60200001"/>
          <s v="60200001-60210001"/>
          <s v="60210001-60220001"/>
          <s v="60220001-60230001"/>
          <s v="60230001-60240001"/>
          <s v="60240001-60250001"/>
          <s v="60250001-60260001"/>
          <s v="60260001-60270001"/>
          <s v="60270001-60280001"/>
          <s v="60280001-60290001"/>
          <s v="60290001-60300001"/>
          <s v="60300001-60310001"/>
          <s v="60310001-60320001"/>
          <s v="60320001-60330001"/>
          <s v="60330001-60340001"/>
          <s v="60340001-60350001"/>
          <s v="60350001-60360001"/>
          <s v="60360001-60370001"/>
          <s v="60370001-60380001"/>
          <s v="60380001-60390001"/>
          <s v="60390001-60400001"/>
          <s v="60400001-60410001"/>
          <s v="60410001-60420001"/>
          <s v="60420001-60430001"/>
          <s v="60430001-60440001"/>
          <s v="60440001-60450001"/>
          <s v="60450001-60460001"/>
          <s v="60460001-60470001"/>
          <s v="60470001-60480001"/>
          <s v="60480001-60490001"/>
          <s v="60490001-60500001"/>
          <s v="60500001-60510001"/>
          <s v="60510001-60520001"/>
          <s v="60520001-60530001"/>
          <s v="60530001-60540001"/>
          <s v="60540001-60550001"/>
          <s v="60550001-60560001"/>
          <s v="60560001-60570001"/>
          <s v="60570001-60580001"/>
          <s v="60580001-60590001"/>
          <s v="60590001-60600001"/>
          <s v="60600001-60610001"/>
          <s v="60610001-60620001"/>
          <s v="60620001-60630001"/>
          <s v="60630001-60640001"/>
          <s v="60640001-60650001"/>
          <s v="60650001-60660001"/>
          <s v="60660001-60670001"/>
          <s v="60670001-60680001"/>
          <s v="60680001-60690001"/>
          <s v="60690001-60700001"/>
          <s v="60700001-60710001"/>
          <s v="60710001-60720001"/>
          <s v="60720001-60730001"/>
          <s v="60730001-60740001"/>
          <s v="60740001-60750001"/>
          <s v="60750001-60760001"/>
          <s v="60760001-60770001"/>
          <s v="60770001-60780001"/>
          <s v="60780001-60790001"/>
          <s v="60790001-60800001"/>
          <s v="60800001-60810001"/>
          <s v="60810001-60820001"/>
          <s v="60820001-60830001"/>
          <s v="60830001-60840001"/>
          <s v="60840001-60850001"/>
          <s v="60850001-60860001"/>
          <s v="60860001-60870001"/>
          <s v="60870001-60880001"/>
          <s v="60880001-60890001"/>
          <s v="60890001-60900001"/>
          <s v="60900001-60910001"/>
          <s v="60910001-60920001"/>
          <s v="60920001-60930001"/>
          <s v="60930001-60940001"/>
          <s v="60940001-60950001"/>
          <s v="60950001-60960001"/>
          <s v="60960001-60970001"/>
          <s v="60970001-60980001"/>
          <s v="60980001-60990001"/>
          <s v="60990001-61000001"/>
          <s v="61000001-61010001"/>
          <s v="61010001-61020001"/>
          <s v="61020001-61030001"/>
          <s v="61030001-61040001"/>
          <s v="61040001-61050001"/>
          <s v="61050001-61060001"/>
          <s v="61060001-61070001"/>
          <s v="61070001-61080001"/>
          <s v="61080001-61090001"/>
          <s v="61090001-61100001"/>
          <s v="61100001-61110001"/>
          <s v="61110001-61120001"/>
          <s v="61120001-61130001"/>
          <s v="61130001-61140001"/>
          <s v="61140001-61150001"/>
          <s v="61150001-61160001"/>
          <s v="61160001-61170001"/>
          <s v="61170001-61180001"/>
          <s v="61180001-61190001"/>
          <s v="61190001-61200001"/>
          <s v="61200001-61210001"/>
          <s v="61210001-61220001"/>
          <s v="61220001-61230001"/>
          <s v="61230001-61240001"/>
          <s v="61240001-61250001"/>
          <s v="61250001-61260001"/>
          <s v="61260001-61270001"/>
          <s v="61270001-61280001"/>
          <s v="61280001-61290001"/>
          <s v="61290001-61300001"/>
          <s v="61300001-61310001"/>
          <s v="61310001-61320001"/>
          <s v="61320001-61330001"/>
          <s v="61330001-61340001"/>
          <s v="61340001-61350001"/>
          <s v="61350001-61360001"/>
          <s v="61360001-61370001"/>
          <s v="61370001-61380001"/>
          <s v="61380001-61390001"/>
          <s v="61390001-61400001"/>
          <s v="61400001-61410001"/>
          <s v="61410001-61420001"/>
          <s v="61420001-61430001"/>
          <s v="61430001-61440001"/>
          <s v="61440001-61450001"/>
          <s v="61450001-61460001"/>
          <s v="61460001-61470001"/>
          <s v="61470001-61480001"/>
          <s v="61480001-61490001"/>
          <s v="61490001-61500001"/>
          <s v="61500001-61510001"/>
          <s v="61510001-61520001"/>
          <s v="61520001-61530001"/>
          <s v="61530001-61540001"/>
          <s v="61540001-61550001"/>
          <s v="61550001-61560001"/>
          <s v="61560001-61570001"/>
          <s v="61570001-61580001"/>
          <s v="61580001-61590001"/>
          <s v="61590001-61600001"/>
          <s v="61600001-61610001"/>
          <s v="61610001-61620001"/>
          <s v="61620001-61630001"/>
          <s v="61630001-61640001"/>
          <s v="61640001-61650001"/>
          <s v="61650001-61660001"/>
          <s v="61660001-61670001"/>
          <s v="61670001-61680001"/>
          <s v="61680001-61690001"/>
          <s v="61690001-61700001"/>
          <s v="61700001-61710001"/>
          <s v="61710001-61720001"/>
          <s v="61720001-61730001"/>
          <s v="61730001-61740001"/>
          <s v="61740001-61750001"/>
          <s v="61750001-61760001"/>
          <s v="61760001-61770001"/>
          <s v="61770001-61780001"/>
          <s v="61780001-61790001"/>
          <s v="61790001-61800001"/>
          <s v="61800001-61810001"/>
          <s v="61810001-61820001"/>
          <s v="61820001-61830001"/>
          <s v="61830001-61840001"/>
          <s v="61840001-61850001"/>
          <s v="61850001-61860001"/>
          <s v="61860001-61870001"/>
          <s v="61870001-61880001"/>
          <s v="61880001-61890001"/>
          <s v="61890001-61900001"/>
          <s v="61900001-61910001"/>
          <s v="61910001-61920001"/>
          <s v="61920001-61930001"/>
          <s v="61930001-61940001"/>
          <s v="61940001-61950001"/>
          <s v="61950001-61960001"/>
          <s v="61960001-61970001"/>
          <s v="61970001-61980001"/>
          <s v="61980001-61990001"/>
          <s v="61990001-62000001"/>
          <s v="62000001-62010001"/>
          <s v="62010001-62020001"/>
          <s v="62020001-62030001"/>
          <s v="62030001-62040001"/>
          <s v="62040001-62050001"/>
          <s v="62050001-62060001"/>
          <s v="62060001-62070001"/>
          <s v="62070001-62080001"/>
          <s v="62080001-62090001"/>
          <s v="62090001-62100001"/>
          <s v="62100001-62110001"/>
          <s v="62110001-62120001"/>
          <s v="62120001-62130001"/>
          <s v="62130001-62140001"/>
          <s v="62140001-62150001"/>
          <s v="62150001-62160001"/>
          <s v="62160001-62170001"/>
          <s v="62170001-62180001"/>
          <s v="62180001-62190001"/>
          <s v="62190001-62200001"/>
          <s v="62200001-62210001"/>
          <s v="62210001-62220001"/>
          <s v="62220001-62230001"/>
          <s v="62230001-62240001"/>
          <s v="62240001-62250001"/>
          <s v="62250001-62260001"/>
          <s v="62260001-62270001"/>
          <s v="62270001-62280001"/>
          <s v="62280001-62290001"/>
          <s v="62290001-62300001"/>
          <s v="62300001-62310001"/>
          <s v="62310001-62320001"/>
          <s v="62320001-62330001"/>
          <s v="62330001-62340001"/>
          <s v="62340001-62350001"/>
          <s v="62350001-62360001"/>
          <s v="62360001-62370001"/>
          <s v="62370001-62380001"/>
          <s v="62380001-62390001"/>
          <s v="62390001-62400001"/>
          <s v="62400001-62410001"/>
          <s v="62410001-62420001"/>
          <s v="62420001-62430001"/>
          <s v="62430001-62440001"/>
          <s v="62440001-62450001"/>
          <s v="62450001-62460001"/>
          <s v="62460001-62470001"/>
          <s v="62470001-62480001"/>
          <s v="62480001-62490001"/>
          <s v="62490001-62500001"/>
          <s v="62500001-62510001"/>
          <s v="62510001-62520001"/>
          <s v="62520001-62530001"/>
          <s v="62530001-62540001"/>
          <s v="62540001-62550001"/>
          <s v="62550001-62560001"/>
          <s v="62560001-62570001"/>
          <s v="62570001-62580001"/>
          <s v="62580001-62590001"/>
          <s v="62590001-62600001"/>
          <s v="62600001-62610001"/>
          <s v="62610001-62620001"/>
          <s v="62620001-62630001"/>
          <s v="62630001-62640001"/>
          <s v="62640001-62650001"/>
          <s v="62650001-62660001"/>
          <s v="62660001-62670001"/>
          <s v="62670001-62680001"/>
          <s v="62680001-62690001"/>
          <s v="62690001-62700001"/>
          <s v="62700001-62710001"/>
          <s v="62710001-62720001"/>
          <s v="62720001-62730001"/>
          <s v="62730001-62740001"/>
          <s v="62740001-62750001"/>
          <s v="62750001-62760001"/>
          <s v="62760001-62770001"/>
          <s v="62770001-62780001"/>
          <s v="62780001-62790001"/>
          <s v="62790001-62800001"/>
          <s v="62800001-62810001"/>
          <s v="62810001-62820001"/>
          <s v="62820001-62830001"/>
          <s v="62830001-62840001"/>
          <s v="62840001-62850001"/>
          <s v="62850001-62860001"/>
          <s v="62860001-62870001"/>
          <s v="62870001-62880001"/>
          <s v="62880001-62890001"/>
          <s v="62890001-62900001"/>
          <s v="62900001-62910001"/>
          <s v="62910001-62920001"/>
          <s v="62920001-62930001"/>
          <s v="62930001-62940001"/>
          <s v="62940001-62950001"/>
          <s v="62950001-62960001"/>
          <s v="62960001-62970001"/>
          <s v="62970001-62980001"/>
          <s v="62980001-62990001"/>
          <s v="62990001-63000001"/>
          <s v="63000001-63010001"/>
          <s v="63010001-63020001"/>
          <s v="63020001-63030001"/>
          <s v="63030001-63040001"/>
          <s v="63040001-63050001"/>
          <s v="63050001-63060001"/>
          <s v="63060001-63070001"/>
          <s v="63070001-63080001"/>
          <s v="63080001-63090001"/>
          <s v="63090001-63100001"/>
          <s v="63100001-63110001"/>
          <s v="63110001-63120001"/>
          <s v="63120001-63130001"/>
          <s v="63130001-63140001"/>
          <s v="63140001-63150001"/>
          <s v="63150001-63160001"/>
          <s v="63160001-63170001"/>
          <s v="63170001-63180001"/>
          <s v="63180001-63190001"/>
          <s v="63190001-63200001"/>
          <s v="63200001-63210001"/>
          <s v="63210001-63220001"/>
          <s v="63220001-63230001"/>
          <s v="63230001-63240001"/>
          <s v="63240001-63250001"/>
          <s v="63250001-63260001"/>
          <s v="63260001-63270001"/>
          <s v="63270001-63280001"/>
          <s v="63280001-63290001"/>
          <s v="63290001-63300001"/>
          <s v="63300001-63310001"/>
          <s v="63310001-63320001"/>
          <s v="63320001-63330001"/>
          <s v="63330001-63340001"/>
          <s v="63340001-63350001"/>
          <s v="63350001-63360001"/>
          <s v="63360001-63370001"/>
          <s v="63370001-63380001"/>
          <s v="63380001-63390001"/>
          <s v="63390001-63400001"/>
          <s v="63400001-63410001"/>
          <s v="63410001-63420001"/>
          <s v="63420001-63430001"/>
          <s v="63430001-63440001"/>
          <s v="63440001-63450001"/>
          <s v="63450001-63460001"/>
          <s v="63460001-63470001"/>
          <s v="63470001-63480001"/>
          <s v="63480001-63490001"/>
          <s v="63490001-63500001"/>
          <s v="63500001-63510001"/>
          <s v="63510001-63520001"/>
          <s v="63520001-63530001"/>
          <s v="63530001-63540001"/>
          <s v="63540001-63550001"/>
          <s v="63550001-63560001"/>
          <s v="63560001-63570001"/>
          <s v="63570001-63580001"/>
          <s v="63580001-63590001"/>
          <s v="63590001-63600001"/>
          <s v="63600001-63610001"/>
          <s v="63610001-63620001"/>
          <s v="63620001-63630001"/>
          <s v="63630001-63640001"/>
          <s v="63640001-63650001"/>
          <s v="63650001-63660001"/>
          <s v="63660001-63670001"/>
          <s v="63670001-63680001"/>
          <s v="63680001-63690001"/>
          <s v="63690001-63700001"/>
          <s v="63700001-63710001"/>
          <s v="63710001-63720001"/>
          <s v="63720001-63730001"/>
          <s v="63730001-63740001"/>
          <s v="63740001-63750001"/>
          <s v="63750001-63760001"/>
          <s v="63760001-63770001"/>
          <s v="63770001-63780001"/>
          <s v="63780001-63790001"/>
          <s v="63790001-63800001"/>
          <s v="63800001-63810001"/>
          <s v="63810001-63820001"/>
          <s v="63820001-63830001"/>
          <s v="63830001-63840001"/>
          <s v="63840001-63850001"/>
          <s v="63850001-63860001"/>
          <s v="63860001-63870001"/>
          <s v="63870001-63880001"/>
          <s v="63880001-63890001"/>
          <s v="63890001-63900001"/>
          <s v="63900001-63910001"/>
          <s v="63910001-63920001"/>
          <s v="63920001-63930001"/>
          <s v="63930001-63940001"/>
          <s v="63940001-63950001"/>
          <s v="63950001-63960001"/>
          <s v="63960001-63970001"/>
          <s v="63970001-63980001"/>
          <s v="63980001-63990001"/>
          <s v="63990001-64000001"/>
          <s v="64000001-64010001"/>
          <s v="64010001-64020001"/>
          <s v="64020001-64030001"/>
          <s v="64030001-64040001"/>
          <s v="64040001-64050001"/>
          <s v="64050001-64060001"/>
          <s v="64060001-64070001"/>
          <s v="64070001-64080001"/>
          <s v="64080001-64090001"/>
          <s v="64090001-64100001"/>
          <s v="64100001-64110001"/>
          <s v="64110001-64120001"/>
          <s v="64120001-64130001"/>
          <s v="64130001-64140001"/>
          <s v="64140001-64150001"/>
          <s v="64150001-64160001"/>
          <s v="64160001-64170001"/>
          <s v="64170001-64180001"/>
          <s v="64180001-64190001"/>
          <s v="64190001-64200001"/>
          <s v="64200001-64210001"/>
          <s v="64210001-64220001"/>
          <s v="64220001-64230001"/>
          <s v="64230001-64240001"/>
          <s v="64240001-64250001"/>
          <s v="64250001-64260001"/>
          <s v="64260001-64270001"/>
          <s v="64270001-64280001"/>
          <s v="64280001-64290001"/>
          <s v="64290001-64300001"/>
          <s v="64300001-64310001"/>
          <s v="64310001-64320001"/>
          <s v="64320001-64330001"/>
          <s v="64330001-64340001"/>
          <s v="64340001-64350001"/>
          <s v="64350001-64360001"/>
          <s v="64360001-64370001"/>
          <s v="64370001-64380001"/>
          <s v="64380001-64390001"/>
          <s v="64390001-64400001"/>
          <s v="64400001-64410001"/>
          <s v="64410001-64420001"/>
          <s v="64420001-64430001"/>
          <s v="64430001-64440001"/>
          <s v="64440001-64450001"/>
          <s v="64450001-64460001"/>
          <s v="64460001-64470001"/>
          <s v="64470001-64480001"/>
          <s v="64480001-64490001"/>
          <s v="64490001-64500001"/>
          <s v="64500001-64510001"/>
          <s v="64510001-64520001"/>
          <s v="64520001-64530001"/>
          <s v="64530001-64540001"/>
          <s v="64540001-64550001"/>
          <s v="64550001-64560001"/>
          <s v="64560001-64570001"/>
          <s v="64570001-64580001"/>
          <s v="64580001-64590001"/>
          <s v="64590001-64600001"/>
          <s v="64600001-64610001"/>
          <s v="64610001-64620001"/>
          <s v="64620001-64630001"/>
          <s v="64630001-64640001"/>
          <s v="64640001-64650001"/>
          <s v="64650001-64660001"/>
          <s v="64660001-64670001"/>
          <s v="64670001-64680001"/>
          <s v="64680001-64690001"/>
          <s v="64690001-64700001"/>
          <s v="64700001-64710001"/>
          <s v="64710001-64720001"/>
          <s v="64720001-64730001"/>
          <s v="64730001-64740001"/>
          <s v="64740001-64750001"/>
          <s v="64750001-64760001"/>
          <s v="64760001-64770001"/>
          <s v="64770001-64780001"/>
          <s v="64780001-64790001"/>
          <s v="64790001-64800001"/>
          <s v="64800001-64810001"/>
          <s v="64810001-64820001"/>
          <s v="64820001-64830001"/>
          <s v="64830001-64840001"/>
          <s v="64840001-64850001"/>
          <s v="64850001-64860001"/>
          <s v="64860001-64870001"/>
          <s v="64870001-64880001"/>
          <s v="64880001-64890001"/>
          <s v="64890001-64900001"/>
          <s v="64900001-64910001"/>
          <s v="64910001-64920001"/>
          <s v="64920001-64930001"/>
          <s v="64930001-64940001"/>
          <s v="64940001-64950001"/>
          <s v="64950001-64960001"/>
          <s v="64960001-64970001"/>
          <s v="64970001-64980001"/>
          <s v="64980001-64990001"/>
          <s v="64990001-65000001"/>
          <s v="65000001-65010001"/>
          <s v="65010001-65020001"/>
          <s v="65020001-65030001"/>
          <s v="65030001-65040001"/>
          <s v="65040001-65050001"/>
          <s v="65050001-65060001"/>
          <s v="65060001-65070001"/>
          <s v="65070001-65080001"/>
          <s v="65080001-65090001"/>
          <s v="65090001-65100001"/>
          <s v="65100001-65110001"/>
          <s v="65110001-65120001"/>
          <s v="65120001-65130001"/>
          <s v="65130001-65140001"/>
          <s v="65140001-65150001"/>
          <s v="65150001-65160001"/>
          <s v="65160001-65170001"/>
          <s v="65170001-65180001"/>
          <s v="65180001-65190001"/>
          <s v="65190001-65200001"/>
          <s v="65200001-65210001"/>
          <s v="65210001-65220001"/>
          <s v="65220001-65230001"/>
          <s v="65230001-65240001"/>
          <s v="65240001-65250001"/>
          <s v="65250001-65260001"/>
          <s v="65260001-65270001"/>
          <s v="65270001-65280001"/>
          <s v="65280001-65290001"/>
          <s v="65290001-65300001"/>
          <s v="65300001-65310001"/>
          <s v="65310001-65320001"/>
          <s v="65320001-65330001"/>
          <s v="65330001-65340001"/>
          <s v="65340001-65350001"/>
          <s v="65350001-65360001"/>
          <s v="65360001-65370001"/>
          <s v="65370001-65380001"/>
          <s v="65380001-65390001"/>
          <s v="65390001-65400001"/>
          <s v="65400001-65410001"/>
          <s v="65410001-65420001"/>
          <s v="65420001-65430001"/>
          <s v="65430001-65440001"/>
          <s v="65440001-65450001"/>
          <s v="65450001-65460001"/>
          <s v="65460001-65470001"/>
          <s v="65470001-65480001"/>
          <s v="65480001-65490001"/>
          <s v="65490001-65500001"/>
          <s v="65500001-65510001"/>
          <s v="65510001-65520001"/>
          <s v="65520001-65530001"/>
          <s v="65530001-65540001"/>
          <s v="65540001-65550001"/>
          <s v="65550001-65560001"/>
          <s v="65560001-65570001"/>
          <s v="65570001-65580001"/>
          <s v="65580001-65590001"/>
          <s v="65590001-65600001"/>
          <s v="65600001-65610001"/>
          <s v="65610001-65620001"/>
          <s v="65620001-65630001"/>
          <s v="65630001-65640001"/>
          <s v="65640001-65650001"/>
          <s v="65650001-65660001"/>
          <s v="65660001-65670001"/>
          <s v="65670001-65680001"/>
          <s v="65680001-65690001"/>
          <s v="65690001-65700001"/>
          <s v="65700001-65710001"/>
          <s v="65710001-65720001"/>
          <s v="65720001-65730001"/>
          <s v="65730001-65740001"/>
          <s v="65740001-65750001"/>
          <s v="65750001-65760001"/>
          <s v="65760001-65770001"/>
          <s v="65770001-65780001"/>
          <s v="65780001-65790001"/>
          <s v="65790001-65800001"/>
          <s v="65800001-65810001"/>
          <s v="65810001-65820001"/>
          <s v="65820001-65830001"/>
          <s v="65830001-65840001"/>
          <s v="65840001-65850001"/>
          <s v="65850001-65860001"/>
          <s v="65860001-65870001"/>
          <s v="65870001-65880001"/>
          <s v="65880001-65890001"/>
          <s v="65890001-65900001"/>
          <s v="65900001-65910001"/>
          <s v="65910001-65920001"/>
          <s v="65920001-65930001"/>
          <s v="65930001-65940001"/>
          <s v="65940001-65950001"/>
          <s v="65950001-65960001"/>
          <s v="65960001-65970001"/>
          <s v="65970001-65980001"/>
          <s v="65980001-65990001"/>
          <s v="65990001-66000001"/>
          <s v="66000001-66010001"/>
          <s v="66010001-66020001"/>
          <s v="66020001-66030001"/>
          <s v="66030001-66040001"/>
          <s v="66040001-66050001"/>
          <s v="66050001-66060001"/>
          <s v="66060001-66070001"/>
          <s v="66070001-66080001"/>
          <s v="66080001-66090001"/>
          <s v="66090001-66100001"/>
          <s v="66100001-66110001"/>
          <s v="66110001-66120001"/>
          <s v="66120001-66130001"/>
          <s v="66130001-66140001"/>
          <s v="66140001-66150001"/>
          <s v="66150001-66160001"/>
          <s v="66160001-66170001"/>
          <s v="66170001-66180001"/>
          <s v="66180001-66190001"/>
          <s v="66190001-66200001"/>
          <s v="66200001-66210001"/>
          <s v="66210001-66220001"/>
          <s v="66220001-66230001"/>
          <s v="66230001-66240001"/>
          <s v="66240001-66250001"/>
          <s v="66250001-66260001"/>
          <s v="66260001-66270001"/>
          <s v="66270001-66280001"/>
          <s v="66280001-66290001"/>
          <s v="66290001-66300001"/>
          <s v="66300001-66310001"/>
          <s v="66310001-66320001"/>
          <s v="66320001-66330001"/>
          <s v="66330001-66340001"/>
          <s v="66340001-66350001"/>
          <s v="66350001-66360001"/>
          <s v="66360001-66370001"/>
          <s v="66370001-66380001"/>
          <s v="66380001-66390001"/>
          <s v="66390001-66400001"/>
          <s v="66400001-66410001"/>
          <s v="66410001-66420001"/>
          <s v="66420001-66430001"/>
          <s v="66430001-66440001"/>
          <s v="66440001-66450001"/>
          <s v="66450001-66460001"/>
          <s v="66460001-66470001"/>
          <s v="66470001-66480001"/>
          <s v="66480001-66490001"/>
          <s v="66490001-66500001"/>
          <s v="66500001-66510001"/>
          <s v="66510001-66520001"/>
          <s v="66520001-66530001"/>
          <s v="66530001-66540001"/>
          <s v="66540001-66550001"/>
          <s v="66550001-66560001"/>
          <s v="66560001-66570001"/>
          <s v="66570001-66580001"/>
          <s v="66580001-66590001"/>
          <s v="66590001-66600001"/>
          <s v="66600001-66610001"/>
          <s v="66610001-66620001"/>
          <s v="66620001-66630001"/>
          <s v="66630001-66640001"/>
          <s v="66640001-66650001"/>
          <s v="66650001-66660001"/>
          <s v="66660001-66670001"/>
          <s v="66670001-66680001"/>
          <s v="66680001-66690001"/>
          <s v="66690001-66700001"/>
          <s v="66700001-66710001"/>
          <s v="66710001-66720001"/>
          <s v="66720001-66730001"/>
          <s v="66730001-66740001"/>
          <s v="66740001-66750001"/>
          <s v="66750001-66760001"/>
          <s v="66760001-66770001"/>
          <s v="66770001-66780001"/>
          <s v="66780001-66790001"/>
          <s v="66790001-66800001"/>
          <s v="66800001-66810001"/>
          <s v="66810001-66820001"/>
          <s v="66820001-66830001"/>
          <s v="66830001-66840001"/>
          <s v="66840001-66850001"/>
          <s v="66850001-66860001"/>
          <s v="66860001-66870001"/>
          <s v="66870001-66880001"/>
          <s v="66880001-66890001"/>
          <s v="66890001-66900001"/>
          <s v="66900001-66910001"/>
          <s v="66910001-66920001"/>
          <s v="66920001-66930001"/>
          <s v="66930001-66940001"/>
          <s v="66940001-66950001"/>
          <s v="66950001-66960001"/>
          <s v="66960001-66970001"/>
          <s v="66970001-66980001"/>
          <s v="66980001-66990001"/>
          <s v="66990001-67000001"/>
          <s v="67000001-67010001"/>
          <s v="67010001-67020001"/>
          <s v="67020001-67030001"/>
          <s v="67030001-67040001"/>
          <s v="67040001-67050001"/>
          <s v="67050001-67060001"/>
          <s v="67060001-67070001"/>
          <s v="67070001-67080001"/>
          <s v="67080001-67090001"/>
          <s v="67090001-67100001"/>
          <s v="67100001-67110001"/>
          <s v="67110001-67120001"/>
          <s v="67120001-67130001"/>
          <s v="67130001-67140001"/>
          <s v="67140001-67150001"/>
          <s v="67150001-67160001"/>
          <s v="67160001-67170001"/>
          <s v="67170001-67180001"/>
          <s v="67180001-67190001"/>
          <s v="67190001-67200001"/>
          <s v="67200001-67210001"/>
          <s v="67210001-67220001"/>
          <s v="67220001-67230001"/>
          <s v="67230001-67240001"/>
          <s v="67240001-67250001"/>
          <s v="67250001-67260001"/>
          <s v="67260001-67270001"/>
          <s v="67270001-67280001"/>
          <s v="67280001-67290001"/>
          <s v="67290001-67300001"/>
          <s v="67300001-67310001"/>
          <s v="67310001-67320001"/>
          <s v="67320001-67330001"/>
          <s v="67330001-67340001"/>
          <s v="67340001-67350001"/>
          <s v="67350001-67360001"/>
          <s v="67360001-67370001"/>
          <s v="67370001-67380001"/>
          <s v="67380001-67390001"/>
          <s v="67390001-67400001"/>
          <s v="67400001-67410001"/>
          <s v="67410001-67420001"/>
          <s v="67420001-67430001"/>
          <s v="67430001-67440001"/>
          <s v="67440001-67450001"/>
          <s v="67450001-67460001"/>
          <s v="67460001-67470001"/>
          <s v="67470001-67480001"/>
          <s v="67480001-67490001"/>
          <s v="67490001-67500001"/>
          <s v="67500001-67510001"/>
          <s v="67510001-67520001"/>
          <s v="67520001-67530001"/>
          <s v="67530001-67540001"/>
          <s v="67540001-67550001"/>
          <s v="67550001-67560001"/>
          <s v="67560001-67570001"/>
          <s v="67570001-67580001"/>
          <s v="67580001-67590001"/>
          <s v="67590001-67600001"/>
          <s v="67600001-67610001"/>
          <s v="67610001-67620001"/>
          <s v="67620001-67630001"/>
          <s v="67630001-67640001"/>
          <s v="67640001-67650001"/>
          <s v="67650001-67660001"/>
          <s v="67660001-67670001"/>
          <s v="67670001-67680001"/>
          <s v="67680001-67690001"/>
          <s v="67690001-67700001"/>
          <s v="67700001-67710001"/>
          <s v="67710001-67720001"/>
          <s v="67720001-67730001"/>
          <s v="67730001-67740001"/>
          <s v="67740001-67750001"/>
          <s v="67750001-67760001"/>
          <s v="67760001-67770001"/>
          <s v="67770001-67780001"/>
          <s v="67780001-67790001"/>
          <s v="67790001-67800001"/>
          <s v="67800001-67810001"/>
          <s v="67810001-67820001"/>
          <s v="67820001-67830001"/>
          <s v="67830001-67840001"/>
          <s v="67840001-67850001"/>
          <s v="67850001-67860001"/>
          <s v="67860001-67870001"/>
          <s v="67870001-67880001"/>
          <s v="67880001-67890001"/>
          <s v="67890001-67900001"/>
          <s v="67900001-67910001"/>
          <s v="67910001-67920001"/>
          <s v="67920001-67930001"/>
          <s v="67930001-67940001"/>
          <s v="67940001-67950001"/>
          <s v="67950001-67960001"/>
          <s v="67960001-67970001"/>
          <s v="67970001-67980001"/>
          <s v="67980001-67990001"/>
          <s v="67990001-68000001"/>
          <s v="68000001-68010001"/>
          <s v="68010001-68020001"/>
          <s v="68020001-68030001"/>
          <s v="68030001-68040001"/>
          <s v="68040001-68050001"/>
          <s v="68050001-68060001"/>
          <s v="68060001-68070001"/>
          <s v="68070001-68080001"/>
          <s v="68080001-68090001"/>
          <s v="68090001-68100001"/>
          <s v="68100001-68110001"/>
          <s v="68110001-68120001"/>
          <s v="68120001-68130001"/>
          <s v="68130001-68140001"/>
          <s v="68140001-68150001"/>
          <s v="68150001-68160001"/>
          <s v="68160001-68170001"/>
          <s v="68170001-68180001"/>
          <s v="68180001-68190001"/>
          <s v="68190001-68200001"/>
          <s v="68200001-68210001"/>
          <s v="68210001-68220001"/>
          <s v="68220001-68230001"/>
          <s v="68230001-68240001"/>
          <s v="68240001-68250001"/>
          <s v="68250001-68260001"/>
          <s v="68260001-68270001"/>
          <s v="68270001-68280001"/>
          <s v="68280001-68290001"/>
          <s v="68290001-68300001"/>
          <s v="68300001-68310001"/>
          <s v="68310001-68320001"/>
          <s v="68320001-68330001"/>
          <s v="68330001-68340001"/>
          <s v="68340001-68350001"/>
          <s v="68350001-68360001"/>
          <s v="68360001-68370001"/>
          <s v="68370001-68380001"/>
          <s v="68380001-68390001"/>
          <s v="68390001-68400001"/>
          <s v="68400001-68410001"/>
          <s v="68410001-68420001"/>
          <s v="68420001-68430001"/>
          <s v="68430001-68440001"/>
          <s v="68440001-68450001"/>
          <s v="68450001-68460001"/>
          <s v="68460001-68470001"/>
          <s v="68470001-68480001"/>
          <s v="68480001-68490001"/>
          <s v="68490001-68500001"/>
          <s v="68500001-68510001"/>
          <s v="68510001-68520001"/>
          <s v="68520001-68530001"/>
          <s v="68530001-68540001"/>
          <s v="68540001-68550001"/>
          <s v="68550001-68560001"/>
          <s v="68560001-68570001"/>
          <s v="68570001-68580001"/>
          <s v="68580001-68590001"/>
          <s v="68590001-68600001"/>
          <s v="68600001-68610001"/>
          <s v="68610001-68620001"/>
          <s v="68620001-68630001"/>
          <s v="68630001-68640001"/>
          <s v="68640001-68650001"/>
          <s v="68650001-68660001"/>
          <s v="68660001-68670001"/>
          <s v="68670001-68680001"/>
          <s v="68680001-68690001"/>
          <s v="68690001-68700001"/>
          <s v="68700001-68710001"/>
          <s v="68710001-68720001"/>
          <s v="68720001-68730001"/>
          <s v="68730001-68740001"/>
          <s v="68740001-68750001"/>
          <s v="68750001-68760001"/>
          <s v="68760001-68770001"/>
          <s v="68770001-68780001"/>
          <s v="68780001-68790001"/>
          <s v="68790001-68800001"/>
          <s v="68800001-68810001"/>
          <s v="68810001-68820001"/>
          <s v="68820001-68830001"/>
          <s v="68830001-68840001"/>
          <s v="68840001-68850001"/>
          <s v="68850001-68860001"/>
          <s v="68860001-68870001"/>
          <s v="68870001-68880001"/>
          <s v="68880001-68890001"/>
          <s v="68890001-68900001"/>
          <s v="68900001-68910001"/>
          <s v="68910001-68920001"/>
          <s v="68920001-68930001"/>
          <s v="68930001-68940001"/>
          <s v="68940001-68950001"/>
          <s v="68950001-68960001"/>
          <s v="68960001-68970001"/>
          <s v="68970001-68980001"/>
          <s v="68980001-68990001"/>
          <s v="68990001-69000001"/>
          <s v="69000001-69010001"/>
          <s v="69010001-69020001"/>
          <s v="69020001-69030001"/>
          <s v="69030001-69040001"/>
          <s v="69040001-69050001"/>
          <s v="69050001-69060001"/>
          <s v="69060001-69070001"/>
          <s v="69070001-69080001"/>
          <s v="69080001-69090001"/>
          <s v="69090001-69100001"/>
          <s v="69100001-69110001"/>
          <s v="69110001-69120001"/>
          <s v="69120001-69130001"/>
          <s v="69130001-69140001"/>
          <s v="69140001-69150001"/>
          <s v="69150001-69160001"/>
          <s v="69160001-69170001"/>
          <s v="69170001-69180001"/>
          <s v="69180001-69190001"/>
          <s v="69190001-69200001"/>
          <s v="69200001-69210001"/>
          <s v="69210001-69220001"/>
          <s v="69220001-69230001"/>
          <s v="69230001-69240001"/>
          <s v="69240001-69250001"/>
          <s v="69250001-69260001"/>
          <s v="69260001-69270001"/>
          <s v="69270001-69280001"/>
          <s v="69280001-69290001"/>
          <s v="69290001-69300001"/>
          <s v="69300001-69310001"/>
          <s v="69310001-69320001"/>
          <s v="69320001-69330001"/>
          <s v="69330001-69340001"/>
          <s v="69340001-69350001"/>
          <s v="69350001-69360001"/>
          <s v="69360001-69370001"/>
          <s v="69370001-69380001"/>
          <s v="69380001-69390001"/>
          <s v="69390001-69400001"/>
          <s v="69400001-69410001"/>
          <s v="69410001-69420001"/>
          <s v="69420001-69430001"/>
          <s v="69430001-69440001"/>
          <s v="69440001-69450001"/>
          <s v="69450001-69460001"/>
          <s v="69460001-69470001"/>
          <s v="69470001-69480001"/>
          <s v="69480001-69490001"/>
          <s v="69490001-69500001"/>
          <s v="69500001-69510001"/>
          <s v="69510001-69520001"/>
          <s v="69520001-69530001"/>
          <s v="69530001-69540001"/>
          <s v="69540001-69550001"/>
          <s v="69550001-69560001"/>
          <s v="69560001-69570001"/>
          <s v="69570001-69580001"/>
          <s v="69580001-69590001"/>
          <s v="69590001-69600001"/>
          <s v="69600001-69610001"/>
          <s v="69610001-69620001"/>
          <s v="69620001-69630001"/>
          <s v="69630001-69640001"/>
          <s v="69640001-69650001"/>
          <s v="69650001-69660001"/>
          <s v="69660001-69670001"/>
          <s v="69670001-69680001"/>
          <s v="69680001-69690001"/>
          <s v="69690001-69700001"/>
          <s v="69700001-69710001"/>
          <s v="69710001-69720001"/>
          <s v="69720001-69730001"/>
          <s v="69730001-69740001"/>
          <s v="69740001-69750001"/>
          <s v="69750001-69760001"/>
          <s v="69760001-69770001"/>
          <s v="69770001-69780001"/>
          <s v="69780001-69790001"/>
          <s v="69790001-69800001"/>
          <s v="69800001-69810001"/>
          <s v="69810001-69820001"/>
          <s v="69820001-69830001"/>
          <s v="69830001-69840001"/>
          <s v="69840001-69850001"/>
          <s v="69850001-69860001"/>
          <s v="69860001-69870001"/>
          <s v="69870001-69880001"/>
          <s v="69880001-69890001"/>
          <s v="69890001-69900001"/>
          <s v="69900001-69910001"/>
          <s v="69910001-69920001"/>
          <s v="69920001-69930001"/>
          <s v="69930001-69940001"/>
          <s v="69940001-69950001"/>
          <s v="69950001-69960001"/>
          <s v="69960001-69970001"/>
          <s v="69970001-69980001"/>
          <s v="69980001-69990001"/>
          <s v="69990001-70000001"/>
          <s v="70000001-70010001"/>
          <s v="70010001-70020001"/>
          <s v="70020001-70030001"/>
          <s v="70030001-70040001"/>
          <s v="70040001-70050001"/>
          <s v="70050001-70060001"/>
          <s v="70060001-70070001"/>
          <s v="70070001-70080001"/>
          <s v="70080001-70090001"/>
          <s v="70090001-70100001"/>
          <s v="70100001-70110001"/>
          <s v="70110001-70120001"/>
          <s v="70120001-70130001"/>
          <s v="70130001-70140001"/>
          <s v="70140001-70150001"/>
          <s v="70150001-70160001"/>
          <s v="70160001-70170001"/>
          <s v="70170001-70180001"/>
          <s v="70180001-70190001"/>
          <s v="70190001-70200001"/>
          <s v="70200001-70210001"/>
          <s v="70210001-70220001"/>
          <s v="70220001-70230001"/>
          <s v="70230001-70240001"/>
          <s v="70240001-70250001"/>
          <s v="70250001-70260001"/>
          <s v="70260001-70270001"/>
          <s v="70270001-70280001"/>
          <s v="70280001-70290001"/>
          <s v="70290001-70300001"/>
          <s v="70300001-70310001"/>
          <s v="70310001-70320001"/>
          <s v="70320001-70330001"/>
          <s v="70330001-70340001"/>
          <s v="70340001-70350001"/>
          <s v="70350001-70360001"/>
          <s v="70360001-70370001"/>
          <s v="70370001-70380001"/>
          <s v="70380001-70390001"/>
          <s v="70390001-70400001"/>
          <s v="70400001-70410001"/>
          <s v="70410001-70420001"/>
          <s v="70420001-70430001"/>
          <s v="70430001-70440001"/>
          <s v="70440001-70450001"/>
          <s v="70450001-70460001"/>
          <s v="70460001-70470001"/>
          <s v="70470001-70480001"/>
          <s v="70480001-70490001"/>
          <s v="70490001-70500001"/>
          <s v="70500001-70510001"/>
          <s v="70510001-70520001"/>
          <s v="70520001-70530001"/>
          <s v="70530001-70540001"/>
          <s v="70540001-70550001"/>
          <s v="70550001-70560001"/>
          <s v="70560001-70570001"/>
          <s v="70570001-70580001"/>
          <s v="70580001-70590001"/>
          <s v="70590001-70600001"/>
          <s v="70600001-70610001"/>
          <s v="70610001-70620001"/>
          <s v="70620001-70630001"/>
          <s v="70630001-70640001"/>
          <s v="70640001-70650001"/>
          <s v="70650001-70660001"/>
          <s v="70660001-70670001"/>
          <s v="70670001-70680001"/>
          <s v="70680001-70690001"/>
          <s v="70690001-70700001"/>
          <s v="70700001-70710001"/>
          <s v="70710001-70720001"/>
          <s v="70720001-70730001"/>
          <s v="70730001-70740001"/>
          <s v="70740001-70750001"/>
          <s v="70750001-70760001"/>
          <s v="70760001-70770001"/>
          <s v="70770001-70780001"/>
          <s v="70780001-70790001"/>
          <s v="70790001-70800001"/>
          <s v="70800001-70810001"/>
          <s v="70810001-70820001"/>
          <s v="70820001-70830001"/>
          <s v="70830001-70840001"/>
          <s v="70840001-70850001"/>
          <s v="70850001-70860001"/>
          <s v="70860001-70870001"/>
          <s v="70870001-70880001"/>
          <s v="70880001-70890001"/>
          <s v="70890001-70900001"/>
          <s v="70900001-70910001"/>
          <s v="70910001-70920001"/>
          <s v="70920001-70930001"/>
          <s v="70930001-70940001"/>
          <s v="70940001-70950001"/>
          <s v="70950001-70960001"/>
          <s v="70960001-70970001"/>
          <s v="70970001-70980001"/>
          <s v="70980001-70990001"/>
          <s v="70990001-71000001"/>
          <s v="71000001-71010001"/>
          <s v="71010001-71020001"/>
          <s v="71020001-71030001"/>
          <s v="71030001-71040001"/>
          <s v="71040001-71050001"/>
          <s v="71050001-71060001"/>
          <s v="71060001-71070001"/>
          <s v="71070001-71080001"/>
          <s v="71080001-71090001"/>
          <s v="71090001-71100001"/>
          <s v="71100001-71110001"/>
          <s v="71110001-71120001"/>
          <s v="71120001-71130001"/>
          <s v="71130001-71140001"/>
          <s v="71140001-71150001"/>
          <s v="71150001-71160001"/>
          <s v="71160001-71170001"/>
          <s v="71170001-71180001"/>
          <s v="71180001-71190001"/>
          <s v="71190001-71200001"/>
          <s v="71200001-71210001"/>
          <s v="71210001-71220001"/>
          <s v="71220001-71230001"/>
          <s v="71230001-71240001"/>
          <s v="71240001-71250001"/>
          <s v="71250001-71260001"/>
          <s v="71260001-71270001"/>
          <s v="71270001-71280001"/>
          <s v="71280001-71290001"/>
          <s v="71290001-71300001"/>
          <s v="71300001-71310001"/>
          <s v="71310001-71320001"/>
          <s v="71320001-71330001"/>
          <s v="71330001-71340001"/>
          <s v="71340001-71350001"/>
          <s v="71350001-71360001"/>
          <s v="71360001-71370001"/>
          <s v="71370001-71380001"/>
          <s v="71380001-71390001"/>
          <s v="71390001-71400001"/>
          <s v="71400001-71410001"/>
          <s v="71410001-71420001"/>
          <s v="71420001-71430001"/>
          <s v="71430001-71440001"/>
          <s v="71440001-71450001"/>
          <s v="71450001-71460001"/>
          <s v="71460001-71470001"/>
          <s v="71470001-71480001"/>
          <s v="71480001-71490001"/>
          <s v="71490001-71500001"/>
          <s v="71500001-71510001"/>
          <s v="71510001-71520001"/>
          <s v="71520001-71530001"/>
          <s v="71530001-71540001"/>
          <s v="71540001-71550001"/>
          <s v="71550001-71560001"/>
          <s v="71560001-71570001"/>
          <s v="71570001-71580001"/>
          <s v="71580001-71590001"/>
          <s v="71590001-71600001"/>
          <s v="71600001-71610001"/>
          <s v="71610001-71620001"/>
          <s v="71620001-71630001"/>
          <s v="71630001-71640001"/>
          <s v="71640001-71650001"/>
          <s v="71650001-71660001"/>
          <s v="71660001-71670001"/>
          <s v="71670001-71680001"/>
          <s v="71680001-71690001"/>
          <s v="71690001-71700001"/>
          <s v="71700001-71710001"/>
          <s v="71710001-71720001"/>
          <s v="71720001-71730001"/>
          <s v="71730001-71740001"/>
          <s v="71740001-71750001"/>
          <s v="71750001-71760001"/>
          <s v="71760001-71770001"/>
          <s v="71770001-71780001"/>
          <s v="71780001-71790001"/>
          <s v="71790001-71800001"/>
          <s v="71800001-71810001"/>
          <s v="71810001-71820001"/>
          <s v="71820001-71830001"/>
          <s v="71830001-71840001"/>
          <s v="71840001-71850001"/>
          <s v="71850001-71860001"/>
          <s v="71860001-71870001"/>
          <s v="71870001-71880001"/>
          <s v="71880001-71890001"/>
          <s v="71890001-71900001"/>
          <s v="71900001-71910001"/>
          <s v="71910001-71920001"/>
          <s v="71920001-71930001"/>
          <s v="71930001-71940001"/>
          <s v="71940001-71950001"/>
          <s v="71950001-71960001"/>
          <s v="71960001-71970001"/>
          <s v="71970001-71980001"/>
          <s v="71980001-71990001"/>
          <s v="71990001-72000001"/>
          <s v="72000001-72010001"/>
          <s v="72010001-72020001"/>
          <s v="72020001-72030001"/>
          <s v="72030001-72040001"/>
          <s v="72040001-72050001"/>
          <s v="72050001-72060001"/>
          <s v="72060001-72070001"/>
          <s v="72070001-72080001"/>
          <s v="72080001-72090001"/>
          <s v="72090001-72100001"/>
          <s v="72100001-72110001"/>
          <s v="72110001-72120001"/>
          <s v="72120001-72130001"/>
          <s v="72130001-72140001"/>
          <s v="72140001-72150001"/>
          <s v="72150001-72160001"/>
          <s v="72160001-72170001"/>
          <s v="72170001-72180001"/>
          <s v="72180001-72190001"/>
          <s v="72190001-72200001"/>
          <s v="72200001-72210001"/>
          <s v="72210001-72220001"/>
          <s v="72220001-72230001"/>
          <s v="72230001-72240001"/>
          <s v="72240001-72250001"/>
          <s v="72250001-72260001"/>
          <s v="72260001-72270001"/>
          <s v="72270001-72280001"/>
          <s v="72280001-72290001"/>
          <s v="72290001-72300001"/>
          <s v="72300001-72310001"/>
          <s v="72310001-72320001"/>
          <s v="72320001-72330001"/>
          <s v="72330001-72340001"/>
          <s v="72340001-72350001"/>
          <s v="72350001-72360001"/>
          <s v="72360001-72370001"/>
          <s v="72370001-72380001"/>
          <s v="72380001-72390001"/>
          <s v="72390001-72400001"/>
          <s v="72400001-72410001"/>
          <s v="72410001-72420001"/>
          <s v="72420001-72430001"/>
          <s v="72430001-72440001"/>
          <s v="72440001-72450001"/>
          <s v="72450001-72460001"/>
          <s v="72460001-72470001"/>
          <s v="72470001-72480001"/>
          <s v="72480001-72490001"/>
          <s v="72490001-72500001"/>
          <s v="72500001-72510001"/>
          <s v="72510001-72520001"/>
          <s v="72520001-72530001"/>
          <s v="72530001-72540001"/>
          <s v="72540001-72550001"/>
          <s v="72550001-72560001"/>
          <s v="72560001-72570001"/>
          <s v="72570001-72580001"/>
          <s v="72580001-72590001"/>
          <s v="72590001-72600001"/>
          <s v="72600001-72610001"/>
          <s v="72610001-72620001"/>
          <s v="72620001-72630001"/>
          <s v="72630001-72640001"/>
          <s v="72640001-72650001"/>
          <s v="72650001-72660001"/>
          <s v="72660001-72670001"/>
          <s v="72670001-72680001"/>
          <s v="72680001-72690001"/>
          <s v="72690001-72700001"/>
          <s v="72700001-72710001"/>
          <s v="72710001-72720001"/>
          <s v="72720001-72730001"/>
          <s v="72730001-72740001"/>
          <s v="72740001-72750001"/>
          <s v="72750001-72760001"/>
          <s v="72760001-72770001"/>
          <s v="72770001-72780001"/>
          <s v="72780001-72790001"/>
          <s v="72790001-72800001"/>
          <s v="72800001-72810001"/>
          <s v="72810001-72820001"/>
          <s v="72820001-72830001"/>
          <s v="72830001-72840001"/>
          <s v="72840001-72850001"/>
          <s v="72850001-72860001"/>
          <s v="72860001-72870001"/>
          <s v="72870001-72880001"/>
          <s v="72880001-72890001"/>
          <s v="72890001-72900001"/>
          <s v="72900001-72910001"/>
          <s v="72910001-72920001"/>
          <s v="72920001-72930001"/>
          <s v="72930001-72940001"/>
          <s v="72940001-72950001"/>
          <s v="72950001-72960001"/>
          <s v="72960001-72970001"/>
          <s v="72970001-72980001"/>
          <s v="72980001-72990001"/>
          <s v="72990001-73000001"/>
          <s v="73000001-73010001"/>
          <s v="73010001-73020001"/>
          <s v="73020001-73030001"/>
          <s v="73030001-73040001"/>
          <s v="73040001-73050001"/>
          <s v="73050001-73060001"/>
          <s v="73060001-73070001"/>
          <s v="73070001-73080001"/>
          <s v="73080001-73090001"/>
          <s v="73090001-73100001"/>
          <s v="73100001-73110001"/>
          <s v="73110001-73120001"/>
          <s v="73120001-73130001"/>
          <s v="73130001-73140001"/>
          <s v="73140001-73150001"/>
          <s v="73150001-73160001"/>
          <s v="73160001-73170001"/>
          <s v="73170001-73180001"/>
          <s v="73180001-73190001"/>
          <s v="73190001-73200001"/>
          <s v="73200001-73210001"/>
          <s v="73210001-73220001"/>
          <s v="73220001-73230001"/>
          <s v="73230001-73240001"/>
          <s v="73240001-73250001"/>
          <s v="73250001-73260001"/>
          <s v="73260001-73270001"/>
          <s v="73270001-73280001"/>
          <s v="73280001-73290001"/>
          <s v="73290001-73300001"/>
          <s v="73300001-73310001"/>
          <s v="73310001-73320001"/>
          <s v="73320001-73330001"/>
          <s v="73330001-73340001"/>
          <s v="73340001-73350001"/>
          <s v="73350001-73360001"/>
          <s v="73360001-73370001"/>
          <s v="73370001-73380001"/>
          <s v="73380001-73390001"/>
          <s v="73390001-73400001"/>
          <s v="73400001-73410001"/>
          <s v="73410001-73420001"/>
          <s v="73420001-73430001"/>
          <s v="73430001-73440001"/>
          <s v="73440001-73450001"/>
          <s v="73450001-73460001"/>
          <s v="73460001-73470001"/>
          <s v="73470001-73480001"/>
          <s v="73480001-73490001"/>
          <s v="73490001-73500001"/>
          <s v="73500001-73510001"/>
          <s v="73510001-73520001"/>
          <s v="73520001-73530001"/>
          <s v="73530001-73540001"/>
          <s v="73540001-73550001"/>
          <s v="73550001-73560001"/>
          <s v="73560001-73570001"/>
          <s v="73570001-73580001"/>
          <s v="73580001-73590001"/>
          <s v="73590001-73600001"/>
          <s v="73600001-73610001"/>
          <s v="73610001-73620001"/>
          <s v="73620001-73630001"/>
          <s v="73630001-73640001"/>
          <s v="73640001-73650001"/>
          <s v="73650001-73660001"/>
          <s v="73660001-73670001"/>
          <s v="73670001-73680001"/>
          <s v="73680001-73690001"/>
          <s v="73690001-73700001"/>
          <s v="73700001-73710001"/>
          <s v="73710001-73720001"/>
          <s v="73720001-73730001"/>
          <s v="73730001-73740001"/>
          <s v="73740001-73750001"/>
          <s v="73750001-73760001"/>
          <s v="73760001-73770001"/>
          <s v="73770001-73780001"/>
          <s v="73780001-73790001"/>
          <s v="73790001-73800001"/>
          <s v="73800001-73810001"/>
          <s v="73810001-73820001"/>
          <s v="73820001-73830001"/>
          <s v="73830001-73840001"/>
          <s v="73840001-73850001"/>
          <s v="73850001-73860001"/>
          <s v="73860001-73870001"/>
          <s v="73870001-73880001"/>
          <s v="73880001-73890001"/>
          <s v="73890001-73900001"/>
          <s v="73900001-73910001"/>
          <s v="73910001-73920001"/>
          <s v="73920001-73930001"/>
          <s v="73930001-73940001"/>
          <s v="73940001-73950001"/>
          <s v="73950001-73960001"/>
          <s v="73960001-73970001"/>
          <s v="73970001-73980001"/>
          <s v="73980001-73990001"/>
          <s v="73990001-74000001"/>
          <s v="74000001-74010001"/>
          <s v="74010001-74020001"/>
          <s v="74020001-74030001"/>
          <s v="74030001-74040001"/>
          <s v="74040001-74050001"/>
          <s v="74050001-74060001"/>
          <s v="74060001-74070001"/>
          <s v="74070001-74080001"/>
          <s v="74080001-74090001"/>
          <s v="74090001-74100001"/>
          <s v="74100001-74110001"/>
          <s v="74110001-74120001"/>
          <s v="74120001-74130001"/>
          <s v="74130001-74140001"/>
          <s v="74140001-74150001"/>
          <s v="74150001-74160001"/>
          <s v="74160001-74170001"/>
          <s v="74170001-74180001"/>
          <s v="74180001-74190001"/>
          <s v="74190001-74200001"/>
          <s v="74200001-74210001"/>
          <s v="74210001-74220001"/>
          <s v="74220001-74230001"/>
          <s v="74230001-74240001"/>
          <s v="74240001-74250001"/>
          <s v="74250001-74260001"/>
          <s v="74260001-74270001"/>
          <s v="74270001-74280001"/>
          <s v="74280001-74290001"/>
          <s v="74290001-74300001"/>
          <s v="74300001-74310001"/>
          <s v="74310001-74320001"/>
          <s v="74320001-74330001"/>
          <s v="74330001-74340001"/>
          <s v="74340001-74350001"/>
          <s v="74350001-74360001"/>
          <s v="74360001-74370001"/>
          <s v="74370001-74380001"/>
          <s v="74380001-74390001"/>
          <s v="74390001-74400001"/>
          <s v="74400001-74410001"/>
          <s v="74410001-74420001"/>
          <s v="74420001-74430001"/>
          <s v="74430001-74440001"/>
          <s v="74440001-74450001"/>
          <s v="74450001-74460001"/>
          <s v="74460001-74470001"/>
          <s v="74470001-74480001"/>
          <s v="74480001-74490001"/>
          <s v="74490001-74500001"/>
          <s v="74500001-74510001"/>
          <s v="74510001-74520001"/>
          <s v="74520001-74530001"/>
          <s v="74530001-74540001"/>
          <s v="74540001-74550001"/>
          <s v="74550001-74560001"/>
          <s v="74560001-74570001"/>
          <s v="74570001-74580001"/>
          <s v="74580001-74590001"/>
          <s v="74590001-74600001"/>
          <s v="74600001-74610001"/>
          <s v="74610001-74620001"/>
          <s v="74620001-74630001"/>
          <s v="74630001-74640001"/>
          <s v="74640001-74650001"/>
          <s v="74650001-74660001"/>
          <s v="74660001-74670001"/>
          <s v="74670001-74680001"/>
          <s v="74680001-74690001"/>
          <s v="74690001-74700001"/>
          <s v="74700001-74710001"/>
          <s v="74710001-74720001"/>
          <s v="74720001-74730001"/>
          <s v="74730001-74740001"/>
          <s v="74740001-74750001"/>
          <s v="74750001-74760001"/>
          <s v="74760001-74770001"/>
          <s v="74770001-74780001"/>
          <s v="74780001-74790001"/>
          <s v="74790001-74800001"/>
          <s v="74800001-74810001"/>
          <s v="74810001-74820001"/>
          <s v="74820001-74830001"/>
          <s v="74830001-74840001"/>
          <s v="74840001-74850001"/>
          <s v="74850001-74860001"/>
          <s v="74860001-74870001"/>
          <s v="74870001-74880001"/>
          <s v="74880001-74890001"/>
          <s v="74890001-74900001"/>
          <s v="74900001-74910001"/>
          <s v="74910001-74920001"/>
          <s v="74920001-74930001"/>
          <s v="74930001-74940001"/>
          <s v="74940001-74950001"/>
          <s v="74950001-74960001"/>
          <s v="74960001-74970001"/>
          <s v="74970001-74980001"/>
          <s v="74980001-74990001"/>
          <s v="74990001-75000001"/>
          <s v="75000001-75010001"/>
          <s v="75010001-75020001"/>
          <s v="75020001-75030001"/>
          <s v="75030001-75040001"/>
          <s v="75040001-75050001"/>
          <s v="75050001-75060001"/>
          <s v="75060001-75070001"/>
          <s v="75070001-75080001"/>
          <s v="75080001-75090001"/>
          <s v="75090001-75100001"/>
          <s v="75100001-75110001"/>
          <s v="75110001-75120001"/>
          <s v="75120001-75130001"/>
          <s v="75130001-75140001"/>
          <s v="75140001-75150001"/>
          <s v="75150001-75160001"/>
          <s v="75160001-75170001"/>
          <s v="75170001-75180001"/>
          <s v="75180001-75190001"/>
          <s v="75190001-75200001"/>
          <s v="75200001-75210001"/>
          <s v="75210001-75220001"/>
          <s v="75220001-75230001"/>
          <s v="75230001-75240001"/>
          <s v="75240001-75250001"/>
          <s v="75250001-75260001"/>
          <s v="75260001-75270001"/>
          <s v="75270001-75280001"/>
          <s v="75280001-75290001"/>
          <s v="75290001-75300001"/>
          <s v="75300001-75310001"/>
          <s v="75310001-75320001"/>
          <s v="75320001-75330001"/>
          <s v="75330001-75340001"/>
          <s v="75340001-75350001"/>
          <s v="75350001-75360001"/>
          <s v="75360001-75370001"/>
          <s v="75370001-75380001"/>
          <s v="75380001-75390001"/>
          <s v="75390001-75400001"/>
          <s v="75400001-75410001"/>
          <s v="75410001-75420001"/>
          <s v="75420001-75430001"/>
          <s v="75430001-75440001"/>
          <s v="75440001-75450001"/>
          <s v="75450001-75460001"/>
          <s v="75460001-75470001"/>
          <s v="75470001-75480001"/>
          <s v="75480001-75490001"/>
          <s v="75490001-75500001"/>
          <s v="75500001-75510001"/>
          <s v="75510001-75520001"/>
          <s v="75520001-75530001"/>
          <s v="75530001-75540001"/>
          <s v="75540001-75550001"/>
          <s v="75550001-75560001"/>
          <s v="75560001-75570001"/>
          <s v="75570001-75580001"/>
          <s v="75580001-75590001"/>
          <s v="75590001-75600001"/>
          <s v="75600001-75610001"/>
          <s v="75610001-75620001"/>
          <s v="75620001-75630001"/>
          <s v="75630001-75640001"/>
          <s v="75640001-75650001"/>
          <s v="75650001-75660001"/>
          <s v="75660001-75670001"/>
          <s v="75670001-75680001"/>
          <s v="75680001-75690001"/>
          <s v="75690001-75700001"/>
          <s v="75700001-75710001"/>
          <s v="75710001-75720001"/>
          <s v="75720001-75730001"/>
          <s v="75730001-75740001"/>
          <s v="75740001-75750001"/>
          <s v="75750001-75760001"/>
          <s v="75760001-75770001"/>
          <s v="75770001-75780001"/>
          <s v="75780001-75790001"/>
          <s v="75790001-75800001"/>
          <s v="75800001-75810001"/>
          <s v="75810001-75820001"/>
          <s v="75820001-75830001"/>
          <s v="75830001-75840001"/>
          <s v="75840001-75850001"/>
          <s v="75850001-75860001"/>
          <s v="75860001-75870001"/>
          <s v="75870001-75880001"/>
          <s v="75880001-75890001"/>
          <s v="75890001-75900001"/>
          <s v="75900001-75910001"/>
          <s v="75910001-75920001"/>
          <s v="75920001-75930001"/>
          <s v="75930001-75940001"/>
          <s v="75940001-75950001"/>
          <s v="75950001-75960001"/>
          <s v="75960001-75970001"/>
          <s v="75970001-75980001"/>
          <s v="75980001-75990001"/>
          <s v="75990001-76000001"/>
          <s v="76000001-76010001"/>
          <s v="76010001-76020001"/>
          <s v="76020001-76030001"/>
          <s v="76030001-76040001"/>
          <s v="76040001-76050001"/>
          <s v="76050001-76060001"/>
          <s v="76060001-76070001"/>
          <s v="76070001-76080001"/>
          <s v="76080001-76090001"/>
          <s v="76090001-76100001"/>
          <s v="76100001-76110001"/>
          <s v="76110001-76120001"/>
          <s v="76120001-76130001"/>
          <s v="76130001-76140001"/>
          <s v="76140001-76150001"/>
          <s v="76150001-76160001"/>
          <s v="76160001-76170001"/>
          <s v="76170001-76180001"/>
          <s v="76180001-76190001"/>
          <s v="76190001-76200001"/>
          <s v="76200001-76210001"/>
          <s v="76210001-76220001"/>
          <s v="76220001-76230001"/>
          <s v="76230001-76240001"/>
          <s v="76240001-76250001"/>
          <s v="76250001-76260001"/>
          <s v="76260001-76270001"/>
          <s v="76270001-76280001"/>
          <s v="76280001-76290001"/>
          <s v="76290001-76300001"/>
          <s v="76300001-76310001"/>
          <s v="76310001-76320001"/>
          <s v="76320001-76330001"/>
          <s v="76330001-76340001"/>
          <s v="76340001-76350001"/>
          <s v="76350001-76360001"/>
          <s v="76360001-76370001"/>
          <s v="76370001-76380001"/>
          <s v="76380001-76390001"/>
          <s v="76390001-76400001"/>
          <s v="76400001-76410001"/>
          <s v="76410001-76420001"/>
          <s v="76420001-76430001"/>
          <s v="76430001-76440001"/>
          <s v="76440001-76450001"/>
          <s v="76450001-76460001"/>
          <s v="76460001-76470001"/>
          <s v="76470001-76480001"/>
          <s v="76480001-76490001"/>
          <s v="76490001-76500001"/>
          <s v="76500001-76510001"/>
          <s v="76510001-76520001"/>
          <s v="76520001-76530001"/>
          <s v="76530001-76540001"/>
          <s v="76540001-76550001"/>
          <s v="76550001-76560001"/>
          <s v="76560001-76570001"/>
          <s v="76570001-76580001"/>
          <s v="76580001-76590001"/>
          <s v="76590001-76600001"/>
          <s v="76600001-76610001"/>
          <s v="76610001-76620001"/>
          <s v="76620001-76630001"/>
          <s v="76630001-76640001"/>
          <s v="76640001-76650001"/>
          <s v="76650001-76660001"/>
          <s v="76660001-76670001"/>
          <s v="76670001-76680001"/>
          <s v="76680001-76690001"/>
          <s v="76690001-76700001"/>
          <s v="76700001-76710001"/>
          <s v="76710001-76720001"/>
          <s v="76720001-76730001"/>
          <s v="76730001-76740001"/>
          <s v="76740001-76750001"/>
          <s v="76750001-76760001"/>
          <s v="76760001-76770001"/>
          <s v="76770001-76780001"/>
          <s v="76780001-76790001"/>
          <s v="76790001-76800001"/>
          <s v="76800001-76810001"/>
          <s v="76810001-76820001"/>
          <s v="76820001-76830001"/>
          <s v="76830001-76840001"/>
          <s v="76840001-76850001"/>
          <s v="76850001-76860001"/>
          <s v="76860001-76870001"/>
          <s v="76870001-76880001"/>
          <s v="76880001-76890001"/>
          <s v="76890001-76900001"/>
          <s v="76900001-76910001"/>
          <s v="76910001-76920001"/>
          <s v="76920001-76930001"/>
          <s v="76930001-76940001"/>
          <s v="76940001-76950001"/>
          <s v="76950001-76960001"/>
          <s v="76960001-76970001"/>
          <s v="76970001-76980001"/>
          <s v="76980001-76990001"/>
          <s v="76990001-77000001"/>
          <s v="77000001-77010001"/>
          <s v="77010001-77020001"/>
          <s v="77020001-77030001"/>
          <s v="77030001-77040001"/>
          <s v="77040001-77050001"/>
          <s v="77050001-77060001"/>
          <s v="77060001-77070001"/>
          <s v="77070001-77080001"/>
          <s v="77080001-77090001"/>
          <s v="77090001-77100001"/>
          <s v="77100001-77110001"/>
          <s v="77110001-77120001"/>
          <s v="77120001-77130001"/>
          <s v="77130001-77140001"/>
          <s v="77140001-77150001"/>
          <s v="77150001-77160001"/>
          <s v="77160001-77170001"/>
          <s v="77170001-77180001"/>
          <s v="77180001-77190001"/>
          <s v="77190001-77200001"/>
          <s v="77200001-77210001"/>
          <s v="77210001-77220001"/>
          <s v="77220001-77230001"/>
          <s v="77230001-77240001"/>
          <s v="77240001-77250001"/>
          <s v="77250001-77260001"/>
          <s v="77260001-77270001"/>
          <s v="77270001-77280001"/>
          <s v="77280001-77290001"/>
          <s v="77290001-77300001"/>
          <s v="77300001-77310001"/>
          <s v="77310001-77320001"/>
          <s v="77320001-77330001"/>
          <s v="77330001-77340001"/>
          <s v="77340001-77350001"/>
          <s v="77350001-77360001"/>
          <s v="77360001-77370001"/>
          <s v="77370001-77380001"/>
          <s v="77380001-77390001"/>
          <s v="77390001-77400001"/>
          <s v="77400001-77410001"/>
          <s v="77410001-77420001"/>
          <s v="77420001-77430001"/>
          <s v="77430001-77440001"/>
          <s v="77440001-77450001"/>
          <s v="77450001-77460001"/>
          <s v="77460001-77470001"/>
          <s v="77470001-77480001"/>
          <s v="77480001-77490001"/>
          <s v="77490001-77500001"/>
          <s v="77500001-77510001"/>
          <s v="77510001-77520001"/>
          <s v="77520001-77530001"/>
          <s v="77530001-77540001"/>
          <s v="77540001-77550001"/>
          <s v="77550001-77560001"/>
          <s v="77560001-77570001"/>
          <s v="77570001-77580001"/>
          <s v="77580001-77590001"/>
          <s v="77590001-77600001"/>
          <s v="77600001-77610001"/>
          <s v="77610001-77620001"/>
          <s v="77620001-77630001"/>
          <s v="77630001-77640001"/>
          <s v="77640001-77650001"/>
          <s v="77650001-77660001"/>
          <s v="77660001-77670001"/>
          <s v="77670001-77680001"/>
          <s v="77680001-77690001"/>
          <s v="77690001-77700001"/>
          <s v="77700001-77710001"/>
          <s v="77710001-77720001"/>
          <s v="77720001-77730001"/>
          <s v="77730001-77740001"/>
          <s v="77740001-77750001"/>
          <s v="77750001-77760001"/>
          <s v="77760001-77770001"/>
          <s v="77770001-77780001"/>
          <s v="77780001-77790001"/>
          <s v="77790001-77800001"/>
          <s v="77800001-77810001"/>
          <s v="77810001-77820001"/>
          <s v="77820001-77830001"/>
          <s v="77830001-77840001"/>
          <s v="77840001-77850001"/>
          <s v="77850001-77860001"/>
          <s v="77860001-77870001"/>
          <s v="77870001-77880001"/>
          <s v="77880001-77890001"/>
          <s v="77890001-77900001"/>
          <s v="77900001-77910001"/>
          <s v="77910001-77920001"/>
          <s v="77920001-77930001"/>
          <s v="77930001-77940001"/>
          <s v="77940001-77950001"/>
          <s v="77950001-77960001"/>
          <s v="77960001-77970001"/>
          <s v="77970001-77980001"/>
          <s v="77980001-77990001"/>
          <s v="77990001-78000001"/>
          <s v="78000001-78010001"/>
          <s v="78010001-78020001"/>
          <s v="78020001-78030001"/>
          <s v="78030001-78040001"/>
          <s v="78040001-78050001"/>
          <s v="78050001-78060001"/>
          <s v="78060001-78070001"/>
          <s v="78070001-78080001"/>
          <s v="78080001-78090001"/>
          <s v="78090001-78100001"/>
          <s v="78100001-78110001"/>
          <s v="78110001-78120001"/>
          <s v="78120001-78130001"/>
          <s v="78130001-78140001"/>
          <s v="78140001-78150001"/>
          <s v="78150001-78160001"/>
          <s v="78160001-78170001"/>
          <s v="78170001-78180001"/>
          <s v="78180001-78190001"/>
          <s v="78190001-78200001"/>
          <s v="78200001-78210001"/>
          <s v="78210001-78220001"/>
          <s v="78220001-78230001"/>
          <s v="78230001-78240001"/>
          <s v="78240001-78250001"/>
          <s v="78250001-78260001"/>
          <s v="78260001-78270001"/>
          <s v="78270001-78280001"/>
          <s v="78280001-78290001"/>
          <s v="78290001-78300001"/>
          <s v="78300001-78310001"/>
          <s v="78310001-78320001"/>
          <s v="78320001-78330001"/>
          <s v="78330001-78340001"/>
          <s v="78340001-78350001"/>
          <s v="78350001-78360001"/>
          <s v="78360001-78370001"/>
          <s v="78370001-78380001"/>
          <s v="78380001-78390001"/>
          <s v="78390001-78400001"/>
          <s v="78400001-78410001"/>
          <s v="78410001-78420001"/>
          <s v="78420001-78430001"/>
          <s v="78430001-78440001"/>
          <s v="78440001-78450001"/>
          <s v="78450001-78460001"/>
          <s v="78460001-78470001"/>
          <s v="78470001-78480001"/>
          <s v="78480001-78490001"/>
          <s v="78490001-78500001"/>
          <s v="78500001-78510001"/>
          <s v="78510001-78520001"/>
          <s v="78520001-78530001"/>
          <s v="78530001-78540001"/>
          <s v="78540001-78550001"/>
          <s v="78550001-78560001"/>
          <s v="78560001-78570001"/>
          <s v="78570001-78580001"/>
          <s v="78580001-78590001"/>
          <s v="78590001-78600001"/>
          <s v="78600001-78610001"/>
          <s v="78610001-78620001"/>
          <s v="78620001-78630001"/>
          <s v="78630001-78640001"/>
          <s v="78640001-78650001"/>
          <s v="78650001-78660001"/>
          <s v="78660001-78670001"/>
          <s v="78670001-78680001"/>
          <s v="78680001-78690001"/>
          <s v="78690001-78700001"/>
          <s v="78700001-78710001"/>
          <s v="78710001-78720001"/>
          <s v="78720001-78730001"/>
          <s v="78730001-78740001"/>
          <s v="78740001-78750001"/>
          <s v="78750001-78760001"/>
          <s v="78760001-78770001"/>
          <s v="78770001-78780001"/>
          <s v="78780001-78790001"/>
          <s v="78790001-78800001"/>
          <s v="78800001-78810001"/>
          <s v="78810001-78820001"/>
          <s v="78820001-78830001"/>
          <s v="78830001-78840001"/>
          <s v="78840001-78850001"/>
          <s v="78850001-78860001"/>
          <s v="78860001-78870001"/>
          <s v="78870001-78880001"/>
          <s v="78880001-78890001"/>
          <s v="78890001-78900001"/>
          <s v="78900001-78910001"/>
          <s v="78910001-78920001"/>
          <s v="78920001-78930001"/>
          <s v="78930001-78940001"/>
          <s v="78940001-78950001"/>
          <s v="78950001-78960001"/>
          <s v="78960001-78970001"/>
          <s v="78970001-78980001"/>
          <s v="78980001-78990001"/>
          <s v="78990001-79000001"/>
          <s v="79000001-79010001"/>
          <s v="79010001-79020001"/>
          <s v="79020001-79030001"/>
          <s v="79030001-79040001"/>
          <s v="79040001-79050001"/>
          <s v="79050001-79060001"/>
          <s v="79060001-79070001"/>
          <s v="79070001-79080001"/>
          <s v="79080001-79090001"/>
          <s v="79090001-79100001"/>
          <s v="79100001-79110001"/>
          <s v="79110001-79120001"/>
          <s v="79120001-79130001"/>
          <s v="79130001-79140001"/>
          <s v="79140001-79150001"/>
          <s v="79150001-79160001"/>
          <s v="79160001-79170001"/>
          <s v="79170001-79180001"/>
          <s v="79180001-79190001"/>
          <s v="79190001-79200001"/>
          <s v="79200001-79210001"/>
          <s v="79210001-79220001"/>
          <s v="79220001-79230001"/>
          <s v="79230001-79240001"/>
          <s v="79240001-79250001"/>
          <s v="79250001-79260001"/>
          <s v="79260001-79270001"/>
          <s v="79270001-79280001"/>
          <s v="79280001-79290001"/>
          <s v="79290001-79300001"/>
          <s v="79300001-79310001"/>
          <s v="79310001-79320001"/>
          <s v="79320001-79330001"/>
          <s v="79330001-79340001"/>
          <s v="79340001-79350001"/>
          <s v="79350001-79360001"/>
          <s v="79360001-79370001"/>
          <s v="79370001-79380001"/>
          <s v="79380001-79390001"/>
          <s v="79390001-79400001"/>
          <s v="79400001-79410001"/>
          <s v="79410001-79420001"/>
          <s v="79420001-79430001"/>
          <s v="79430001-79440001"/>
          <s v="79440001-79450001"/>
          <s v="79450001-79460001"/>
          <s v="79460001-79470001"/>
          <s v="79470001-79480001"/>
          <s v="79480001-79490001"/>
          <s v="79490001-79500001"/>
          <s v="79500001-79510001"/>
          <s v="79510001-79520001"/>
          <s v="79520001-79530001"/>
          <s v="79530001-79540001"/>
          <s v="79540001-79550001"/>
          <s v="79550001-79560001"/>
          <s v="79560001-79570001"/>
          <s v="79570001-79580001"/>
          <s v="79580001-79590001"/>
          <s v="79590001-79600001"/>
          <s v="79600001-79610001"/>
          <s v="79610001-79620001"/>
          <s v="79620001-79630001"/>
          <s v="79630001-79640001"/>
          <s v="79640001-79650001"/>
          <s v="79650001-79660001"/>
          <s v="79660001-79670001"/>
          <s v="79670001-79680001"/>
          <s v="79680001-79690001"/>
          <s v="79690001-79700001"/>
          <s v="79700001-79710001"/>
          <s v="79710001-79720001"/>
          <s v="79720001-79730001"/>
          <s v="79730001-79740001"/>
          <s v="79740001-79750001"/>
          <s v="79750001-79760001"/>
          <s v="79760001-79770001"/>
          <s v="79770001-79780001"/>
          <s v="79780001-79790001"/>
          <s v="79790001-79800001"/>
          <s v="79800001-79810001"/>
          <s v="79810001-79820001"/>
          <s v="79820001-79830001"/>
          <s v="79830001-79840001"/>
          <s v="79840001-79850001"/>
          <s v="79850001-79860001"/>
          <s v="79860001-79870001"/>
          <s v="79870001-79880001"/>
          <s v="79880001-79890001"/>
          <s v="79890001-79900001"/>
          <s v="79900001-79910001"/>
          <s v="79910001-79920001"/>
          <s v="79920001-79930001"/>
          <s v="79930001-79940001"/>
          <s v="79940001-79950001"/>
          <s v="79950001-79960001"/>
          <s v="79960001-79970001"/>
          <s v="79970001-79980001"/>
          <s v="79980001-79990001"/>
          <s v="79990001-80000001"/>
          <s v="80000001-80010001"/>
          <s v="80010001-80020001"/>
          <s v="80020001-80030001"/>
          <s v="80030001-80040001"/>
          <s v="80040001-80050001"/>
          <s v="80050001-80060001"/>
          <s v="80060001-80070001"/>
          <s v="80070001-80080001"/>
          <s v="80080001-80090001"/>
          <s v="80090001-80100001"/>
          <s v="80100001-80110001"/>
          <s v="80110001-80120001"/>
          <s v="80120001-80130001"/>
          <s v="80130001-80140001"/>
          <s v="80140001-80150001"/>
          <s v="80150001-80160001"/>
          <s v="80160001-80170001"/>
          <s v="80170001-80180001"/>
          <s v="80180001-80190001"/>
          <s v="80190001-80200001"/>
          <s v="80200001-80210001"/>
          <s v="80210001-80220001"/>
          <s v="80220001-80230001"/>
          <s v="80230001-80240001"/>
          <s v="80240001-80250001"/>
          <s v="80250001-80260001"/>
          <s v="80260001-80270001"/>
          <s v="80270001-80280001"/>
          <s v="80280001-80290001"/>
          <s v="80290001-80300001"/>
          <s v="80300001-80310001"/>
          <s v="80310001-80320001"/>
          <s v="80320001-80330001"/>
          <s v="80330001-80340001"/>
          <s v="80340001-80350001"/>
          <s v="80350001-80360001"/>
          <s v="80360001-80370001"/>
          <s v="80370001-80380001"/>
          <s v="80380001-80390001"/>
          <s v="80390001-80400001"/>
          <s v="80400001-80410001"/>
          <s v="80410001-80420001"/>
          <s v="80420001-80430001"/>
          <s v="80430001-80440001"/>
          <s v="80440001-80450001"/>
          <s v="80450001-80460001"/>
          <s v="80460001-80470001"/>
          <s v="80470001-80480001"/>
          <s v="80480001-80490001"/>
          <s v="80490001-80500001"/>
          <s v="80500001-80510001"/>
          <s v="80510001-80520001"/>
          <s v="80520001-80530001"/>
          <s v="80530001-80540001"/>
          <s v="80540001-80550001"/>
          <s v="80550001-80560001"/>
          <s v="80560001-80570001"/>
          <s v="80570001-80580001"/>
          <s v="80580001-80590001"/>
          <s v="80590001-80600001"/>
          <s v="80600001-80610001"/>
          <s v="80610001-80620001"/>
          <s v="80620001-80630001"/>
          <s v="80630001-80640001"/>
          <s v="80640001-80650001"/>
          <s v="80650001-80660001"/>
          <s v="80660001-80670001"/>
          <s v="80670001-80680001"/>
          <s v="80680001-80690001"/>
          <s v="80690001-80700001"/>
          <s v="80700001-80710001"/>
          <s v="80710001-80720001"/>
          <s v="80720001-80730001"/>
          <s v="80730001-80740001"/>
          <s v="80740001-80750001"/>
          <s v="80750001-80760001"/>
          <s v="80760001-80770001"/>
          <s v="80770001-80780001"/>
          <s v="80780001-80790001"/>
          <s v="80790001-80800001"/>
          <s v="80800001-80810001"/>
          <s v="80810001-80820001"/>
          <s v="80820001-80830001"/>
          <s v="80830001-80840001"/>
          <s v="80840001-80850001"/>
          <s v="80850001-80860001"/>
          <s v="80860001-80870001"/>
          <s v="80870001-80880001"/>
          <s v="80880001-80890001"/>
          <s v="80890001-80900001"/>
          <s v="80900001-80910001"/>
          <s v="80910001-80920001"/>
          <s v="80920001-80930001"/>
          <s v="80930001-80940001"/>
          <s v="80940001-80950001"/>
          <s v="80950001-80960001"/>
          <s v="80960001-80970001"/>
          <s v="80970001-80980001"/>
          <s v="80980001-80990001"/>
          <s v="80990001-81000001"/>
          <s v="81000001-81010001"/>
          <s v="81010001-81020001"/>
          <s v="81020001-81030001"/>
          <s v="81030001-81040001"/>
          <s v="81040001-81050001"/>
          <s v="81050001-81060001"/>
          <s v="81060001-81070001"/>
          <s v="81070001-81080001"/>
          <s v="81080001-81090001"/>
          <s v="81090001-81100001"/>
          <s v="81100001-81110001"/>
          <s v="81110001-81120001"/>
          <s v="81120001-81130001"/>
          <s v="81130001-81140001"/>
          <s v="81140001-81150001"/>
          <s v="81150001-81160001"/>
          <s v="81160001-81170001"/>
          <s v="81170001-81180001"/>
          <s v="81180001-81190001"/>
          <s v="81190001-81200001"/>
          <s v="81200001-81210001"/>
          <s v="81210001-81220001"/>
          <s v="81220001-81230001"/>
          <s v="81230001-81240001"/>
          <s v="81240001-81250001"/>
          <s v="81250001-81260001"/>
          <s v="81260001-81270001"/>
          <s v="81270001-81280001"/>
          <s v="81280001-81290001"/>
          <s v="81290001-81300001"/>
          <s v="81300001-81310001"/>
          <s v="81310001-81320001"/>
          <s v="81320001-81330001"/>
          <s v="81330001-81340001"/>
          <s v="81340001-81350001"/>
          <s v="81350001-81360001"/>
          <s v="81360001-81370001"/>
          <s v="81370001-81380001"/>
          <s v="81380001-81390001"/>
          <s v="81390001-81400001"/>
          <s v="81400001-81410001"/>
          <s v="81410001-81420001"/>
          <s v="81420001-81430001"/>
          <s v="81430001-81440001"/>
          <s v="81440001-81450001"/>
          <s v="81450001-81460001"/>
          <s v="81460001-81470001"/>
          <s v="81470001-81480001"/>
          <s v="81480001-81490001"/>
          <s v="81490001-81500001"/>
          <s v="81500001-81510001"/>
          <s v="81510001-81520001"/>
          <s v="81520001-81530001"/>
          <s v="81530001-81540001"/>
          <s v="81540001-81550001"/>
          <s v="81550001-81560001"/>
          <s v="81560001-81570001"/>
          <s v="81570001-81580001"/>
          <s v="81580001-81590001"/>
          <s v="81590001-81600001"/>
          <s v="81600001-81610001"/>
          <s v="81610001-81620001"/>
          <s v="81620001-81630001"/>
          <s v="81630001-81640001"/>
          <s v="81640001-81650001"/>
          <s v="81650001-81660001"/>
          <s v="81660001-81670001"/>
          <s v="81670001-81680001"/>
          <s v="81680001-81690001"/>
          <s v="81690001-81700001"/>
          <s v="81700001-81710001"/>
          <s v="81710001-81720001"/>
          <s v="81720001-81730001"/>
          <s v="81730001-81740001"/>
          <s v="81740001-81750001"/>
          <s v="81750001-81760001"/>
          <s v="81760001-81770001"/>
          <s v="81770001-81780001"/>
          <s v="81780001-81790001"/>
          <s v="81790001-81800001"/>
          <s v="81800001-81810001"/>
          <s v="81810001-81820001"/>
          <s v="81820001-81830001"/>
          <s v="81830001-81840001"/>
          <s v="81840001-81850001"/>
          <s v="81850001-81860001"/>
          <s v="81860001-81870001"/>
          <s v="81870001-81880001"/>
          <s v="81880001-81890001"/>
          <s v="81890001-81900001"/>
          <s v="81900001-81910001"/>
          <s v="81910001-81920001"/>
          <s v="81920001-81930001"/>
          <s v="81930001-81940001"/>
          <s v="81940001-81950001"/>
          <s v="81950001-81960001"/>
          <s v="81960001-81970001"/>
          <s v="81970001-81980001"/>
          <s v="81980001-81990001"/>
          <s v="81990001-82000001"/>
          <s v="82000001-82010001"/>
          <s v="82010001-82020001"/>
          <s v="82020001-82030001"/>
          <s v="82030001-82040001"/>
          <s v="82040001-82050001"/>
          <s v="82050001-82060001"/>
          <s v="82060001-82070001"/>
          <s v="82070001-82080001"/>
          <s v="82080001-82090001"/>
          <s v="82090001-82100001"/>
          <s v="82100001-82110001"/>
          <s v="82110001-82120001"/>
          <s v="82120001-82130001"/>
          <s v="82130001-82140001"/>
          <s v="82140001-82150001"/>
          <s v="82150001-82160001"/>
          <s v="82160001-82170001"/>
          <s v="82170001-82180001"/>
          <s v="82180001-82190001"/>
          <s v="82190001-82200001"/>
          <s v="82200001-82210001"/>
          <s v="82210001-82220001"/>
          <s v="82220001-82230001"/>
          <s v="82230001-82240001"/>
          <s v="82240001-82250001"/>
          <s v="82250001-82260001"/>
          <s v="82260001-82270001"/>
          <s v="82270001-82280001"/>
          <s v="82280001-82290001"/>
          <s v="82290001-82300001"/>
          <s v="82300001-82310001"/>
          <s v="82310001-82320001"/>
          <s v="82320001-82330001"/>
          <s v="82330001-82340001"/>
          <s v="82340001-82350001"/>
          <s v="82350001-82360001"/>
          <s v="82360001-82370001"/>
          <s v="82370001-82380001"/>
          <s v="82380001-82390001"/>
          <s v="82390001-82400001"/>
          <s v="82400001-82410001"/>
          <s v="82410001-82420001"/>
          <s v="82420001-82430001"/>
          <s v="82430001-82440001"/>
          <s v="82440001-82450001"/>
          <s v="82450001-82460001"/>
          <s v="82460001-82470001"/>
          <s v="82470001-82480001"/>
          <s v="82480001-82490001"/>
          <s v="82490001-82500001"/>
          <s v="82500001-82510001"/>
          <s v="82510001-82520001"/>
          <s v="82520001-82530001"/>
          <s v="82530001-82540001"/>
          <s v="82540001-82550001"/>
          <s v="82550001-82560001"/>
          <s v="82560001-82570001"/>
          <s v="82570001-82580001"/>
          <s v="82580001-82590001"/>
          <s v="82590001-82600001"/>
          <s v="82600001-82610001"/>
          <s v="82610001-82620001"/>
          <s v="82620001-82630001"/>
          <s v="82630001-82640001"/>
          <s v="82640001-82650001"/>
          <s v="82650001-82660001"/>
          <s v="82660001-82670001"/>
          <s v="82670001-82680001"/>
          <s v="82680001-82690001"/>
          <s v="82690001-82700001"/>
          <s v="82700001-82710001"/>
          <s v="82710001-82720001"/>
          <s v="82720001-82730001"/>
          <s v="82730001-82740001"/>
          <s v="82740001-82750001"/>
          <s v="82750001-82760001"/>
          <s v="82760001-82770001"/>
          <s v="82770001-82780001"/>
          <s v="82780001-82790001"/>
          <s v="82790001-82800001"/>
          <s v="82800001-82810001"/>
          <s v="82810001-82820001"/>
          <s v="82820001-82830001"/>
          <s v="82830001-82840001"/>
          <s v="82840001-82850001"/>
          <s v="82850001-82860001"/>
          <s v="82860001-82870001"/>
          <s v="82870001-82880001"/>
          <s v="82880001-82890001"/>
          <s v="82890001-82900001"/>
          <s v="82900001-82910001"/>
          <s v="82910001-82920001"/>
          <s v="82920001-82930001"/>
          <s v="82930001-82940001"/>
          <s v="82940001-82950001"/>
          <s v="82950001-82960001"/>
          <s v="82960001-82970001"/>
          <s v="82970001-82980001"/>
          <s v="82980001-82990001"/>
          <s v="82990001-83000001"/>
          <s v="83000001-83010001"/>
          <s v="83010001-83020001"/>
          <s v="83020001-83030001"/>
          <s v="83030001-83040001"/>
          <s v="83040001-83050001"/>
          <s v="83050001-83060001"/>
          <s v="83060001-83070001"/>
          <s v="83070001-83080001"/>
          <s v="83080001-83090001"/>
          <s v="83090001-83100001"/>
          <s v="83100001-83110001"/>
          <s v="83110001-83120001"/>
          <s v="83120001-83130001"/>
          <s v="83130001-83140001"/>
          <s v="83140001-83150001"/>
          <s v="83150001-83160001"/>
          <s v="83160001-83170001"/>
          <s v="83170001-83180001"/>
          <s v="83180001-83190001"/>
          <s v="83190001-83200001"/>
          <s v="83200001-83210001"/>
          <s v="83210001-83220001"/>
          <s v="83220001-83230001"/>
          <s v="83230001-83240001"/>
          <s v="83240001-83250001"/>
          <s v="83250001-83260001"/>
          <s v="83260001-83270001"/>
          <s v="83270001-83280001"/>
          <s v="83280001-83290001"/>
          <s v="83290001-83300001"/>
          <s v="83300001-83310001"/>
          <s v="83310001-83320001"/>
          <s v="83320001-83330001"/>
          <s v="83330001-83340001"/>
          <s v="83340001-83350001"/>
          <s v="83350001-83360001"/>
          <s v="83360001-83370001"/>
          <s v="83370001-83380001"/>
          <s v="83380001-83390001"/>
          <s v="83390001-83400001"/>
          <s v="83400001-83410001"/>
          <s v="83410001-83420001"/>
          <s v="83420001-83430001"/>
          <s v="83430001-83440001"/>
          <s v="83440001-83450001"/>
          <s v="83450001-83460001"/>
          <s v="83460001-83470001"/>
          <s v="83470001-83480001"/>
          <s v="83480001-83490001"/>
          <s v="83490001-83500001"/>
          <s v="83500001-83510001"/>
          <s v="83510001-83520001"/>
          <s v="83520001-83530001"/>
          <s v="83530001-83540001"/>
          <s v="83540001-83550001"/>
          <s v="83550001-83560001"/>
          <s v="83560001-83570001"/>
          <s v="83570001-83580001"/>
          <s v="83580001-83590001"/>
          <s v="83590001-83600001"/>
          <s v="83600001-83610001"/>
          <s v="83610001-83620001"/>
          <s v="83620001-83630001"/>
          <s v="83630001-83640001"/>
          <s v="83640001-83650001"/>
          <s v="83650001-83660001"/>
          <s v="83660001-83670001"/>
          <s v="83670001-83680001"/>
          <s v="83680001-83690001"/>
          <s v="83690001-83700001"/>
          <s v="83700001-83710001"/>
          <s v="83710001-83720001"/>
          <s v="83720001-83730001"/>
          <s v="83730001-83740001"/>
          <s v="83740001-83750001"/>
          <s v="83750001-83760001"/>
          <s v="83760001-83770001"/>
          <s v="83770001-83780001"/>
          <s v="83780001-83790001"/>
          <s v="83790001-83800001"/>
          <s v="83800001-83810001"/>
          <s v="83810001-83820001"/>
          <s v="83820001-83830001"/>
          <s v="83830001-83840001"/>
          <s v="83840001-83850001"/>
          <s v="83850001-83860001"/>
          <s v="83860001-83870001"/>
          <s v="83870001-83880001"/>
          <s v="83880001-83890001"/>
          <s v="83890001-83900001"/>
          <s v="83900001-83910001"/>
          <s v="83910001-83920001"/>
          <s v="83920001-83930001"/>
          <s v="83930001-83940001"/>
          <s v="83940001-83950001"/>
          <s v="83950001-83960001"/>
          <s v="83960001-83970001"/>
          <s v="83970001-83980001"/>
          <s v="83980001-83990001"/>
          <s v="83990001-84000001"/>
          <s v="84000001-84010001"/>
          <s v="84010001-84020001"/>
          <s v="84020001-84030001"/>
          <s v="84030001-84040001"/>
          <s v="84040001-84050001"/>
          <s v="84050001-84060001"/>
          <s v="84060001-84070001"/>
          <s v="84070001-84080001"/>
          <s v="84080001-84090001"/>
          <s v="84090001-84100001"/>
          <s v="84100001-84110001"/>
          <s v="84110001-84120001"/>
          <s v="84120001-84130001"/>
          <s v="84130001-84140001"/>
          <s v="84140001-84150001"/>
          <s v="84150001-84160001"/>
          <s v="84160001-84170001"/>
          <s v="84170001-84180001"/>
          <s v="84180001-84190001"/>
          <s v="84190001-84200001"/>
          <s v="84200001-84210001"/>
          <s v="84210001-84220001"/>
          <s v="84220001-84230001"/>
          <s v="84230001-84240001"/>
          <s v="84240001-84250001"/>
          <s v="84250001-84260001"/>
          <s v="84260001-84270001"/>
          <s v="84270001-84280001"/>
          <s v="84280001-84290001"/>
          <s v="84290001-84300001"/>
          <s v="84300001-84310001"/>
          <s v="84310001-84320001"/>
          <s v="84320001-84330001"/>
          <s v="84330001-84340001"/>
          <s v="84340001-84350001"/>
          <s v="84350001-84360001"/>
          <s v="84360001-84370001"/>
          <s v="84370001-84380001"/>
          <s v="84380001-84390001"/>
          <s v="84390001-84400001"/>
          <s v="84400001-84410001"/>
          <s v="84410001-84420001"/>
          <s v="84420001-84430001"/>
          <s v="84430001-84440001"/>
          <s v="84440001-84450001"/>
          <s v="84450001-84460001"/>
          <s v="84460001-84470001"/>
          <s v="84470001-84480001"/>
          <s v="84480001-84490001"/>
          <s v="84490001-84500001"/>
          <s v="84500001-84510001"/>
          <s v="84510001-84520001"/>
          <s v="84520001-84530001"/>
          <s v="84530001-84540001"/>
          <s v="84540001-84550001"/>
          <s v="84550001-84560001"/>
          <s v="84560001-84570001"/>
          <s v="84570001-84580001"/>
          <s v="84580001-84590001"/>
          <s v="84590001-84600001"/>
          <s v="84600001-84610001"/>
          <s v="84610001-84620001"/>
          <s v="84620001-84630001"/>
          <s v="84630001-84640001"/>
          <s v="84640001-84650001"/>
          <s v="84650001-84660001"/>
          <s v="84660001-84670001"/>
          <s v="84670001-84680001"/>
          <s v="84680001-84690001"/>
          <s v="84690001-84700001"/>
          <s v="84700001-84710001"/>
          <s v="84710001-84720001"/>
          <s v="84720001-84730001"/>
          <s v="84730001-84740001"/>
          <s v="84740001-84750001"/>
          <s v="84750001-84760001"/>
          <s v="84760001-84770001"/>
          <s v="84770001-84780001"/>
          <s v="84780001-84790001"/>
          <s v="84790001-84800001"/>
          <s v="84800001-84810001"/>
          <s v="84810001-84820001"/>
          <s v="84820001-84830001"/>
          <s v="84830001-84840001"/>
          <s v="84840001-84850001"/>
          <s v="84850001-84860001"/>
          <s v="84860001-84870001"/>
          <s v="84870001-84880001"/>
          <s v="84880001-84890001"/>
          <s v="84890001-84900001"/>
          <s v="84900001-84910001"/>
          <s v="84910001-84920001"/>
          <s v="84920001-84930001"/>
          <s v="84930001-84940001"/>
          <s v="84940001-84950001"/>
          <s v="84950001-84960001"/>
          <s v="84960001-84970001"/>
          <s v="84970001-84980001"/>
          <s v="84980001-84990001"/>
          <s v="84990001-85000001"/>
          <s v="85000001-85010001"/>
          <s v="85010001-85020001"/>
          <s v="85020001-85030001"/>
          <s v="85030001-85040001"/>
          <s v="85040001-85050001"/>
          <s v="85050001-85060001"/>
          <s v="85060001-85070001"/>
          <s v="85070001-85080001"/>
          <s v="85080001-85090001"/>
          <s v="85090001-85100001"/>
          <s v="85100001-85110001"/>
          <s v="85110001-85120001"/>
          <s v="85120001-85130001"/>
          <s v="85130001-85140001"/>
          <s v="85140001-85150001"/>
          <s v="85150001-85160001"/>
          <s v="85160001-85170001"/>
          <s v="85170001-85180001"/>
          <s v="85180001-85190001"/>
          <s v="85190001-85200001"/>
          <s v="85200001-85210001"/>
          <s v="85210001-85220001"/>
          <s v="85220001-85230001"/>
          <s v="85230001-85240001"/>
          <s v="85240001-85250001"/>
          <s v="85250001-85260001"/>
          <s v="85260001-85270001"/>
          <s v="85270001-85280001"/>
          <s v="85280001-85290001"/>
          <s v="85290001-85300001"/>
          <s v="85300001-85310001"/>
          <s v="85310001-85320001"/>
          <s v="85320001-85330001"/>
          <s v="85330001-85340001"/>
          <s v="85340001-85350001"/>
          <s v="85350001-85360001"/>
          <s v="85360001-85370001"/>
          <s v="85370001-85380001"/>
          <s v="85380001-85390001"/>
          <s v="85390001-85400001"/>
          <s v="85400001-85410001"/>
          <s v="85410001-85420001"/>
          <s v="85420001-85430001"/>
          <s v="85430001-85440001"/>
          <s v="85440001-85450001"/>
          <s v="85450001-85460001"/>
          <s v="85460001-85470001"/>
          <s v="85470001-85480001"/>
          <s v="85480001-85490001"/>
          <s v="85490001-85500001"/>
          <s v="85500001-85510001"/>
          <s v="85510001-85520001"/>
          <s v="85520001-85530001"/>
          <s v="85530001-85540001"/>
          <s v="85540001-85550001"/>
          <s v="85550001-85560001"/>
          <s v="85560001-85570001"/>
          <s v="85570001-85580001"/>
          <s v="85580001-85590001"/>
          <s v="85590001-85600001"/>
          <s v="85600001-85610001"/>
          <s v="85610001-85620001"/>
          <s v="85620001-85630001"/>
          <s v="85630001-85640001"/>
          <s v="85640001-85650001"/>
          <s v="85650001-85660001"/>
          <s v="85660001-85670001"/>
          <s v="85670001-85680001"/>
          <s v="85680001-85690001"/>
          <s v="85690001-85700001"/>
          <s v="85700001-85710001"/>
          <s v="85710001-85720001"/>
          <s v="85720001-85730001"/>
          <s v="85730001-85740001"/>
          <s v="85740001-85750001"/>
          <s v="85750001-85760001"/>
          <s v="85760001-85770001"/>
          <s v="85770001-85780001"/>
          <s v="85780001-85790001"/>
          <s v="85790001-85800001"/>
          <s v="85800001-85810001"/>
          <s v="85810001-85820001"/>
          <s v="85820001-85830001"/>
          <s v="85830001-85840001"/>
          <s v="85840001-85850001"/>
          <s v="85850001-85860001"/>
          <s v="85860001-85870001"/>
          <s v="85870001-85880001"/>
          <s v="85880001-85890001"/>
          <s v="85890001-85900001"/>
          <s v="85900001-85910001"/>
          <s v="85910001-85920001"/>
          <s v="85920001-85930001"/>
          <s v="85930001-85940001"/>
          <s v="85940001-85950001"/>
          <s v="85950001-85960001"/>
          <s v="85960001-85970001"/>
          <s v="85970001-85980001"/>
          <s v="85980001-85990001"/>
          <s v="85990001-86000001"/>
          <s v="86000001-86010001"/>
          <s v="86010001-86020001"/>
          <s v="86020001-86030001"/>
          <s v="86030001-86040001"/>
          <s v="86040001-86050001"/>
          <s v="86050001-86060001"/>
          <s v="86060001-86070001"/>
          <s v="86070001-86080001"/>
          <s v="86080001-86090001"/>
          <s v="86090001-86100001"/>
          <s v="86100001-86110001"/>
          <s v="86110001-86120001"/>
          <s v="86120001-86130001"/>
          <s v="86130001-86140001"/>
          <s v="86140001-86150001"/>
          <s v="86150001-86160001"/>
          <s v="86160001-86170001"/>
          <s v="86170001-86180001"/>
          <s v="86180001-86190001"/>
          <s v="86190001-86200001"/>
          <s v="86200001-86210001"/>
          <s v="86210001-86220001"/>
          <s v="86220001-86230001"/>
          <s v="86230001-86240001"/>
          <s v="86240001-86250001"/>
          <s v="86250001-86260001"/>
          <s v="86260001-86270001"/>
          <s v="86270001-86280001"/>
          <s v="86280001-86290001"/>
          <s v="86290001-86300001"/>
          <s v="86300001-86310001"/>
          <s v="86310001-86320001"/>
          <s v="86320001-86330001"/>
          <s v="86330001-86340001"/>
          <s v="86340001-86350001"/>
          <s v="86350001-86360001"/>
          <s v="86360001-86370001"/>
          <s v="86370001-86380001"/>
          <s v="86380001-86390001"/>
          <s v="86390001-86400001"/>
          <s v="86400001-86410001"/>
          <s v="86410001-86420001"/>
          <s v="86420001-86430001"/>
          <s v="86430001-86440001"/>
          <s v="86440001-86450001"/>
          <s v="86450001-86460001"/>
          <s v="86460001-86470001"/>
          <s v="86470001-86480001"/>
          <s v="86480001-86490001"/>
          <s v="86490001-86500001"/>
          <s v="86500001-86510001"/>
          <s v="86510001-86520001"/>
          <s v="86520001-86530001"/>
          <s v="86530001-86540001"/>
          <s v="86540001-86550001"/>
          <s v="86550001-86560001"/>
          <s v="86560001-86570001"/>
          <s v="86570001-86580001"/>
          <s v="86580001-86590001"/>
          <s v="86590001-86600001"/>
          <s v="86600001-86610001"/>
          <s v="86610001-86620001"/>
          <s v="86620001-86630001"/>
          <s v="86630001-86640001"/>
          <s v="86640001-86650001"/>
          <s v="86650001-86660001"/>
          <s v="86660001-86670001"/>
          <s v="86670001-86680001"/>
          <s v="86680001-86690001"/>
          <s v="86690001-86700001"/>
          <s v="86700001-86710001"/>
          <s v="86710001-86720001"/>
          <s v="86720001-86730001"/>
          <s v="86730001-86740001"/>
          <s v="86740001-86750001"/>
          <s v="86750001-86760001"/>
          <s v="86760001-86770001"/>
          <s v="86770001-86780001"/>
          <s v="86780001-86790001"/>
          <s v="86790001-86800001"/>
          <s v="86800001-86810001"/>
          <s v="86810001-86820001"/>
          <s v="86820001-86830001"/>
          <s v="86830001-86840001"/>
          <s v="86840001-86850001"/>
          <s v="86850001-86860001"/>
          <s v="86860001-86870001"/>
          <s v="86870001-86880001"/>
          <s v="86880001-86890001"/>
          <s v="86890001-86900001"/>
          <s v="86900001-86910001"/>
          <s v="86910001-86920001"/>
          <s v="86920001-86930001"/>
          <s v="86930001-86940001"/>
          <s v="86940001-86950001"/>
          <s v="86950001-86960001"/>
          <s v="86960001-86970001"/>
          <s v="86970001-86980001"/>
          <s v="86980001-86990001"/>
          <s v="86990001-87000001"/>
          <s v="87000001-87010001"/>
          <s v="87010001-87020001"/>
          <s v="87020001-87030001"/>
          <s v="87030001-87040001"/>
          <s v="87040001-87050001"/>
          <s v="87050001-87060001"/>
          <s v="87060001-87070001"/>
          <s v="87070001-87080001"/>
          <s v="87080001-87090001"/>
          <s v="87090001-87100001"/>
          <s v="87100001-87110001"/>
          <s v="87110001-87120001"/>
          <s v="87120001-87130001"/>
          <s v="87130001-87140001"/>
          <s v="87140001-87150001"/>
          <s v="87150001-87160001"/>
          <s v="87160001-87170001"/>
          <s v="87170001-87180001"/>
          <s v="87180001-87190001"/>
          <s v="87190001-87200001"/>
          <s v="87200001-87210001"/>
          <s v="87210001-87220001"/>
          <s v="87220001-87230001"/>
          <s v="87230001-87240001"/>
          <s v="87240001-87250001"/>
          <s v="87250001-87260001"/>
          <s v="87260001-87270001"/>
          <s v="87270001-87280001"/>
          <s v="87280001-87290001"/>
          <s v="87290001-87300001"/>
          <s v="87300001-87310001"/>
          <s v="87310001-87320001"/>
          <s v="87320001-87330001"/>
          <s v="87330001-87340001"/>
          <s v="87340001-87350001"/>
          <s v="87350001-87360001"/>
          <s v="87360001-87370001"/>
          <s v="87370001-87380001"/>
          <s v="87380001-87390001"/>
          <s v="87390001-87400001"/>
          <s v="87400001-87410001"/>
          <s v="87410001-87420001"/>
          <s v="87420001-87430001"/>
          <s v="87430001-87440001"/>
          <s v="87440001-87450001"/>
          <s v="87450001-87460001"/>
          <s v="87460001-87470001"/>
          <s v="87470001-87480001"/>
          <s v="87480001-87490001"/>
          <s v="87490001-87500001"/>
          <s v="87500001-87510001"/>
          <s v="87510001-87520001"/>
          <s v="87520001-87530001"/>
          <s v="87530001-87540001"/>
          <s v="87540001-87550001"/>
          <s v="87550001-87560001"/>
          <s v="87560001-87570001"/>
          <s v="87570001-87580001"/>
          <s v="87580001-87590001"/>
          <s v="87590001-87600001"/>
          <s v="87600001-87610001"/>
          <s v="87610001-87620001"/>
          <s v="87620001-87630001"/>
          <s v="87630001-87640001"/>
          <s v="87640001-87650001"/>
          <s v="87650001-87660001"/>
          <s v="87660001-87670001"/>
          <s v="87670001-87680001"/>
          <s v="87680001-87690001"/>
          <s v="87690001-87700001"/>
          <s v="87700001-87710001"/>
          <s v="87710001-87720001"/>
          <s v="87720001-87730001"/>
          <s v="87730001-87740001"/>
          <s v="87740001-87750001"/>
          <s v="87750001-87760001"/>
          <s v="87760001-87770001"/>
          <s v="87770001-87780001"/>
          <s v="87780001-87790001"/>
          <s v="87790001-87800001"/>
          <s v="87800001-87810001"/>
          <s v="87810001-87820001"/>
          <s v="87820001-87830001"/>
          <s v="87830001-87840001"/>
          <s v="87840001-87850001"/>
          <s v="87850001-87860001"/>
          <s v="87860001-87870001"/>
          <s v="87870001-87880001"/>
          <s v="87880001-87890001"/>
          <s v="87890001-87900001"/>
          <s v="87900001-87910001"/>
          <s v="87910001-87920001"/>
          <s v="87920001-87930001"/>
          <s v="87930001-87940001"/>
          <s v="87940001-87950001"/>
          <s v="87950001-87960001"/>
          <s v="87960001-87970001"/>
          <s v="87970001-87980001"/>
          <s v="87980001-87990001"/>
          <s v="87990001-88000001"/>
          <s v="88000001-88010001"/>
          <s v="88010001-88020001"/>
          <s v="88020001-88030001"/>
          <s v="88030001-88040001"/>
          <s v="88040001-88050001"/>
          <s v="88050001-88060001"/>
          <s v="88060001-88070001"/>
          <s v="88070001-88080001"/>
          <s v="88080001-88090001"/>
          <s v="88090001-88100001"/>
          <s v="88100001-88110001"/>
          <s v="88110001-88120001"/>
          <s v="88120001-88130001"/>
          <s v="88130001-88140001"/>
          <s v="88140001-88150001"/>
          <s v="88150001-88160001"/>
          <s v="88160001-88170001"/>
          <s v="88170001-88180001"/>
          <s v="88180001-88190001"/>
          <s v="88190001-88200001"/>
          <s v="88200001-88210001"/>
          <s v="88210001-88220001"/>
          <s v="88220001-88230001"/>
          <s v="88230001-88240001"/>
          <s v="88240001-88250001"/>
          <s v="88250001-88260001"/>
          <s v="88260001-88270001"/>
          <s v="88270001-88280001"/>
          <s v="88280001-88290001"/>
          <s v="88290001-88300001"/>
          <s v="88300001-88310001"/>
          <s v="88310001-88320001"/>
          <s v="88320001-88330001"/>
          <s v="88330001-88340001"/>
          <s v="88340001-88350001"/>
          <s v="88350001-88360001"/>
          <s v="88360001-88370001"/>
          <s v="88370001-88380001"/>
          <s v="88380001-88390001"/>
          <s v="88390001-88400001"/>
          <s v="88400001-88410001"/>
          <s v="88410001-88420001"/>
          <s v="88420001-88430001"/>
          <s v="88430001-88440001"/>
          <s v="88440001-88450001"/>
          <s v="88450001-88460001"/>
          <s v="88460001-88470001"/>
          <s v="88470001-88480001"/>
          <s v="88480001-88490001"/>
          <s v="88490001-88500001"/>
          <s v="88500001-88510001"/>
          <s v="88510001-88520001"/>
          <s v="88520001-88530001"/>
          <s v="88530001-88540001"/>
          <s v="88540001-88550001"/>
          <s v="88550001-88560001"/>
          <s v="88560001-88570001"/>
          <s v="88570001-88580001"/>
          <s v="88580001-88590001"/>
          <s v="88590001-88600001"/>
          <s v="88600001-88610001"/>
          <s v="88610001-88620001"/>
          <s v="88620001-88630001"/>
          <s v="88630001-88640001"/>
          <s v="88640001-88650001"/>
          <s v="88650001-88660001"/>
          <s v="88660001-88670001"/>
          <s v="88670001-88680001"/>
          <s v="88680001-88690001"/>
          <s v="88690001-88700001"/>
          <s v="88700001-88710001"/>
          <s v="88710001-88720001"/>
          <s v="88720001-88730001"/>
          <s v="88730001-88740001"/>
          <s v="88740001-88750001"/>
          <s v="88750001-88760001"/>
          <s v="88760001-88770001"/>
          <s v="88770001-88780001"/>
          <s v="88780001-88790001"/>
          <s v="88790001-88800001"/>
          <s v="88800001-88810001"/>
          <s v="88810001-88820001"/>
          <s v="88820001-88830001"/>
          <s v="88830001-88840001"/>
          <s v="88840001-88850001"/>
          <s v="88850001-88860001"/>
          <s v="88860001-88870001"/>
          <s v="88870001-88880001"/>
          <s v="88880001-88890001"/>
          <s v="88890001-88900001"/>
          <s v="88900001-88910001"/>
          <s v="88910001-88920001"/>
          <s v="88920001-88930001"/>
          <s v="88930001-88940001"/>
          <s v="88940001-88950001"/>
          <s v="88950001-88960001"/>
          <s v="88960001-88970001"/>
          <s v="88970001-88980001"/>
          <s v="88980001-88990001"/>
          <s v="88990001-89000001"/>
          <s v="89000001-89010001"/>
          <s v="89010001-89020001"/>
          <s v="89020001-89030001"/>
          <s v="89030001-89040001"/>
          <s v="89040001-89050001"/>
          <s v="89050001-89060001"/>
          <s v="89060001-89070001"/>
          <s v="89070001-89080001"/>
          <s v="89080001-89090001"/>
          <s v="89090001-89100001"/>
          <s v="89100001-89110001"/>
          <s v="89110001-89120001"/>
          <s v="89120001-89130001"/>
          <s v="89130001-89140001"/>
          <s v="89140001-89150001"/>
          <s v="89150001-89160001"/>
          <s v="89160001-89170001"/>
          <s v="89170001-89180001"/>
          <s v="89180001-89190001"/>
          <s v="89190001-89200001"/>
          <s v="89200001-89210001"/>
          <s v="89210001-89220001"/>
          <s v="89220001-89230001"/>
          <s v="89230001-89240001"/>
          <s v="89240001-89250001"/>
          <s v="89250001-89260001"/>
          <s v="89260001-89270001"/>
          <s v="89270001-89280001"/>
          <s v="89280001-89290001"/>
          <s v="89290001-89300001"/>
          <s v="89300001-89310001"/>
          <s v="89310001-89320001"/>
          <s v="89320001-89330001"/>
          <s v="89330001-89340001"/>
          <s v="89340001-89350001"/>
          <s v="89350001-89360001"/>
          <s v="89360001-89370001"/>
          <s v="89370001-89380001"/>
          <s v="89380001-89390001"/>
          <s v="89390001-89400001"/>
          <s v="89400001-89410001"/>
          <s v="89410001-89420001"/>
          <s v="89420001-89430001"/>
          <s v="89430001-89440001"/>
          <s v="89440001-89450001"/>
          <s v="89450001-89460001"/>
          <s v="89460001-89470001"/>
          <s v="89470001-89480001"/>
          <s v="89480001-89490001"/>
          <s v="89490001-89500001"/>
          <s v="89500001-89510001"/>
          <s v="89510001-89520001"/>
          <s v="89520001-89530001"/>
          <s v="89530001-89540001"/>
          <s v="89540001-89550001"/>
          <s v="89550001-89560001"/>
          <s v="89560001-89570001"/>
          <s v="89570001-89580001"/>
          <s v="89580001-89590001"/>
          <s v="89590001-89600001"/>
          <s v="89600001-89610001"/>
          <s v="89610001-89620001"/>
          <s v="89620001-89630001"/>
          <s v="89630001-89640001"/>
          <s v="89640001-89650001"/>
          <s v="89650001-89660001"/>
          <s v="89660001-89670001"/>
          <s v="89670001-89680001"/>
          <s v="89680001-89690001"/>
          <s v="89690001-89700001"/>
          <s v="89700001-89710001"/>
          <s v="89710001-89720001"/>
          <s v="89720001-89730001"/>
          <s v="89730001-89740001"/>
          <s v="89740001-89750001"/>
          <s v="89750001-89760001"/>
          <s v="89760001-89770001"/>
          <s v="89770001-89780001"/>
          <s v="89780001-89790001"/>
          <s v="89790001-89800001"/>
          <s v="89800001-89810001"/>
          <s v="89810001-89820001"/>
          <s v="89820001-89830001"/>
          <s v="89830001-89840001"/>
          <s v="89840001-89850001"/>
          <s v="89850001-89860001"/>
          <s v="89860001-89870001"/>
          <s v="89870001-89880001"/>
          <s v="89880001-89890001"/>
          <s v="89890001-89900001"/>
          <s v="89900001-89910001"/>
          <s v="89910001-89920001"/>
          <s v="89920001-89930001"/>
          <s v="89930001-89940001"/>
          <s v="89940001-89950001"/>
          <s v="89950001-89960001"/>
          <s v="89960001-89970001"/>
          <s v="89970001-89980001"/>
          <s v="89980001-89990001"/>
          <s v="89990001-90000001"/>
          <s v="90000001-90010001"/>
          <s v="90010001-90020001"/>
          <s v="90020001-90030001"/>
          <s v="90030001-90040001"/>
          <s v="90040001-90050001"/>
          <s v="90050001-90060001"/>
          <s v="90060001-90070001"/>
          <s v="90070001-90080001"/>
          <s v="90080001-90090001"/>
          <s v="90090001-90100001"/>
          <s v="90100001-90110001"/>
          <s v="90110001-90120001"/>
          <s v="90120001-90130001"/>
          <s v="90130001-90140001"/>
          <s v="90140001-90150001"/>
          <s v="90150001-90160001"/>
          <s v="90160001-90170001"/>
          <s v="90170001-90180001"/>
          <s v="90180001-90190001"/>
          <s v="90190001-90200001"/>
          <s v="90200001-90210001"/>
          <s v="90210001-90220001"/>
          <s v="90220001-90230001"/>
          <s v="90230001-90240001"/>
          <s v="90240001-90250001"/>
          <s v="90250001-90260001"/>
          <s v="90260001-90270001"/>
          <s v="90270001-90280001"/>
          <s v="90280001-90290001"/>
          <s v="90290001-90300001"/>
          <s v="90300001-90310001"/>
          <s v="90310001-90320001"/>
          <s v="90320001-90330001"/>
          <s v="90330001-90340001"/>
          <s v="90340001-90350001"/>
          <s v="90350001-90360001"/>
          <s v="90360001-90370001"/>
          <s v="90370001-90380001"/>
          <s v="90380001-90390001"/>
          <s v="90390001-90400001"/>
          <s v="90400001-90410001"/>
          <s v="90410001-90420001"/>
          <s v="90420001-90430001"/>
          <s v="90430001-90440001"/>
          <s v="90440001-90450001"/>
          <s v="90450001-90460001"/>
          <s v="90460001-90470001"/>
          <s v="90470001-90480001"/>
          <s v="90480001-90490001"/>
          <s v="90490001-90500001"/>
          <s v="90500001-90510001"/>
          <s v="90510001-90520001"/>
          <s v="90520001-90530001"/>
          <s v="90530001-90540001"/>
          <s v="90540001-90550001"/>
          <s v="90550001-90560001"/>
          <s v="90560001-90570001"/>
          <s v="90570001-90580001"/>
          <s v="90580001-90590001"/>
          <s v="90590001-90600001"/>
          <s v="90600001-90610001"/>
          <s v="90610001-90620001"/>
          <s v="90620001-90630001"/>
          <s v="90630001-90640001"/>
          <s v="90640001-90650001"/>
          <s v="90650001-90660001"/>
          <s v="90660001-90670001"/>
          <s v="90670001-90680001"/>
          <s v="90680001-90690001"/>
          <s v="90690001-90700001"/>
          <s v="90700001-90710001"/>
          <s v="90710001-90720001"/>
          <s v="90720001-90730001"/>
          <s v="90730001-90740001"/>
          <s v="90740001-90750001"/>
          <s v="90750001-90760001"/>
          <s v="90760001-90770001"/>
          <s v="90770001-90780001"/>
          <s v="90780001-90790001"/>
          <s v="90790001-90800001"/>
          <s v="90800001-90810001"/>
          <s v="90810001-90820001"/>
          <s v="90820001-90830001"/>
          <s v="90830001-90840001"/>
          <s v="90840001-90850001"/>
          <s v="90850001-90860001"/>
          <s v="90860001-90870001"/>
          <s v="90870001-90880001"/>
          <s v="90880001-90890001"/>
          <s v="90890001-90900001"/>
          <s v="90900001-90910001"/>
          <s v="90910001-90920001"/>
          <s v="90920001-90930001"/>
          <s v="90930001-90940001"/>
          <s v="90940001-90950001"/>
          <s v="90950001-90960001"/>
          <s v="90960001-90970001"/>
          <s v="90970001-90980001"/>
          <s v="90980001-90990001"/>
          <s v="90990001-91000001"/>
          <s v="91000001-91010001"/>
          <s v="91010001-91020001"/>
          <s v="91020001-91030001"/>
          <s v="91030001-91040001"/>
          <s v="91040001-91050001"/>
          <s v="91050001-91060001"/>
          <s v="91060001-91070001"/>
          <s v="91070001-91080001"/>
          <s v="91080001-91090001"/>
          <s v="91090001-91100001"/>
          <s v="91100001-91110001"/>
          <s v="91110001-91120001"/>
          <s v="91120001-91130001"/>
          <s v="91130001-91140001"/>
          <s v="91140001-91150001"/>
          <s v="91150001-91160001"/>
          <s v="91160001-91170001"/>
          <s v="91170001-91180001"/>
          <s v="91180001-91190001"/>
          <s v="91190001-91200001"/>
          <s v="91200001-91210001"/>
          <s v="91210001-91220001"/>
          <s v="91220001-91230001"/>
          <s v="91230001-91240001"/>
          <s v="91240001-91250001"/>
          <s v="91250001-91260001"/>
          <s v="91260001-91270001"/>
          <s v="91270001-91280001"/>
          <s v="91280001-91290001"/>
          <s v="91290001-91300001"/>
          <s v="91300001-91310001"/>
          <s v="91310001-91320001"/>
          <s v="91320001-91330001"/>
          <s v="91330001-91340001"/>
          <s v="91340001-91350001"/>
          <s v="91350001-91360001"/>
          <s v="91360001-91370001"/>
          <s v="91370001-91380001"/>
          <s v="91380001-91390001"/>
          <s v="91390001-91400001"/>
          <s v="91400001-91410001"/>
          <s v="91410001-91420001"/>
          <s v="91420001-91430001"/>
          <s v="91430001-91440001"/>
          <s v="91440001-91450001"/>
          <s v="91450001-91460001"/>
          <s v="91460001-91470001"/>
          <s v="91470001-91480001"/>
          <s v="91480001-91490001"/>
          <s v="91490001-91500001"/>
          <s v="91500001-91510001"/>
          <s v="91510001-91520001"/>
          <s v="91520001-91530001"/>
          <s v="91530001-91540001"/>
          <s v="91540001-91550001"/>
          <s v="91550001-91560001"/>
          <s v="91560001-91570001"/>
          <s v="91570001-91580001"/>
          <s v="91580001-91590001"/>
          <s v="91590001-91600001"/>
          <s v="91600001-91610001"/>
          <s v="91610001-91620001"/>
          <s v="91620001-91630001"/>
          <s v="91630001-91640001"/>
          <s v="91640001-91650001"/>
          <s v="91650001-91660001"/>
          <s v="91660001-91670001"/>
          <s v="91670001-91680001"/>
          <s v="91680001-91690001"/>
          <s v="91690001-91700001"/>
          <s v="91700001-91710001"/>
          <s v="91710001-91720001"/>
          <s v="91720001-91730001"/>
          <s v="91730001-91740001"/>
          <s v="91740001-91750001"/>
          <s v="91750001-91760001"/>
          <s v="91760001-91770001"/>
          <s v="91770001-91780001"/>
          <s v="91780001-91790001"/>
          <s v="91790001-91800001"/>
          <s v="91800001-91810001"/>
          <s v="91810001-91820001"/>
          <s v="91820001-91830001"/>
          <s v="91830001-91840001"/>
          <s v="91840001-91850001"/>
          <s v="91850001-91860001"/>
          <s v="91860001-91870001"/>
          <s v="91870001-91880001"/>
          <s v="91880001-91890001"/>
          <s v="91890001-91900001"/>
          <s v="91900001-91910001"/>
          <s v="91910001-91920001"/>
          <s v="91920001-91930001"/>
          <s v="91930001-91940001"/>
          <s v="91940001-91950001"/>
          <s v="91950001-91960001"/>
          <s v="91960001-91970001"/>
          <s v="91970001-91980001"/>
          <s v="91980001-91990001"/>
          <s v="91990001-92000001"/>
          <s v="92000001-92010001"/>
          <s v="92010001-92020001"/>
          <s v="92020001-92030001"/>
          <s v="92030001-92040001"/>
          <s v="92040001-92050001"/>
          <s v="92050001-92060001"/>
          <s v="92060001-92070001"/>
          <s v="92070001-92080001"/>
          <s v="92080001-92090001"/>
          <s v="92090001-92100001"/>
          <s v="92100001-92110001"/>
          <s v="92110001-92120001"/>
          <s v="92120001-92130001"/>
          <s v="92130001-92140001"/>
          <s v="92140001-92150001"/>
          <s v="92150001-92160001"/>
          <s v="92160001-92170001"/>
          <s v="92170001-92180001"/>
          <s v="92180001-92190001"/>
          <s v="92190001-92200001"/>
          <s v="92200001-92210001"/>
          <s v="92210001-92220001"/>
          <s v="92220001-92230001"/>
          <s v="92230001-92240001"/>
          <s v="92240001-92250001"/>
          <s v="92250001-92260001"/>
          <s v="92260001-92270001"/>
          <s v="92270001-92280001"/>
          <s v="92280001-92290001"/>
          <s v="92290001-92300001"/>
          <s v="92300001-92310001"/>
          <s v="92310001-92320001"/>
          <s v="92320001-92330001"/>
          <s v="92330001-92340001"/>
          <s v="92340001-92350001"/>
          <s v="92350001-92360001"/>
          <s v="92360001-92370001"/>
          <s v="92370001-92380001"/>
          <s v="92380001-92390001"/>
          <s v="92390001-92400001"/>
          <s v="92400001-92410001"/>
          <s v="92410001-92420001"/>
          <s v="92420001-92430001"/>
          <s v="92430001-92440001"/>
          <s v="92440001-92450001"/>
          <s v="92450001-92460001"/>
          <s v="92460001-92470001"/>
          <s v="92470001-92480001"/>
          <s v="92480001-92490001"/>
          <s v="92490001-92500001"/>
          <s v="92500001-92510001"/>
          <s v="92510001-92520001"/>
          <s v="92520001-92530001"/>
          <s v="92530001-92540001"/>
          <s v="92540001-92550001"/>
          <s v="92550001-92560001"/>
          <s v="92560001-92570001"/>
          <s v="92570001-92580001"/>
          <s v="92580001-92590001"/>
          <s v="92590001-92600001"/>
          <s v="92600001-92610001"/>
          <s v="92610001-92620001"/>
          <s v="92620001-92630001"/>
          <s v="92630001-92640001"/>
          <s v="92640001-92650001"/>
          <s v="92650001-92660001"/>
          <s v="92660001-92670001"/>
          <s v="92670001-92680001"/>
          <s v="92680001-92690001"/>
          <s v="92690001-92700001"/>
          <s v="92700001-92710001"/>
          <s v="92710001-92720001"/>
          <s v="92720001-92730001"/>
          <s v="92730001-92740001"/>
          <s v="92740001-92750001"/>
          <s v="92750001-92760001"/>
          <s v="92760001-92770001"/>
          <s v="92770001-92780001"/>
          <s v="92780001-92790001"/>
          <s v="92790001-92800001"/>
          <s v="92800001-92810001"/>
          <s v="92810001-92820001"/>
          <s v="92820001-92830001"/>
          <s v="92830001-92840001"/>
          <s v="92840001-92850001"/>
          <s v="92850001-92860001"/>
          <s v="92860001-92870001"/>
          <s v="92870001-92880001"/>
          <s v="92880001-92890001"/>
          <s v="92890001-92900001"/>
          <s v="92900001-92910001"/>
          <s v="92910001-92920001"/>
          <s v="92920001-92930001"/>
          <s v="92930001-92940001"/>
          <s v="92940001-92950001"/>
          <s v="92950001-92960001"/>
          <s v="92960001-92970001"/>
          <s v="92970001-92980001"/>
          <s v="92980001-92990001"/>
          <s v="92990001-93000001"/>
          <s v="93000001-93010001"/>
          <s v="93010001-93020001"/>
          <s v="93020001-93030001"/>
          <s v="93030001-93040001"/>
          <s v="93040001-93050001"/>
          <s v="93050001-93060001"/>
          <s v="93060001-93070001"/>
          <s v="93070001-93080001"/>
          <s v="93080001-93090001"/>
          <s v="93090001-93100001"/>
          <s v="93100001-93110001"/>
          <s v="93110001-93120001"/>
          <s v="93120001-93130001"/>
          <s v="93130001-93140001"/>
          <s v="93140001-93150001"/>
          <s v="93150001-93160001"/>
          <s v="93160001-93170001"/>
          <s v="93170001-93180001"/>
          <s v="93180001-93190001"/>
          <s v="93190001-93200001"/>
          <s v="93200001-93210001"/>
          <s v="93210001-93220001"/>
          <s v="93220001-93230001"/>
          <s v="93230001-93240001"/>
          <s v="93240001-93250001"/>
          <s v="93250001-93260001"/>
          <s v="93260001-93270001"/>
          <s v="93270001-93280001"/>
          <s v="93280001-93290001"/>
          <s v="93290001-93300001"/>
          <s v="93300001-93310001"/>
          <s v="93310001-93320001"/>
          <s v="93320001-93330001"/>
          <s v="93330001-93340001"/>
          <s v="93340001-93350001"/>
          <s v="93350001-93360001"/>
          <s v="93360001-93370001"/>
          <s v="93370001-93380001"/>
          <s v="93380001-93390001"/>
          <s v="93390001-93400001"/>
          <s v="93400001-93410001"/>
          <s v="93410001-93420001"/>
          <s v="93420001-93430001"/>
          <s v="93430001-93440001"/>
          <s v="93440001-93450001"/>
          <s v="93450001-93460001"/>
          <s v="93460001-93470001"/>
          <s v="93470001-93480001"/>
          <s v="93480001-93490001"/>
          <s v="93490001-93500001"/>
          <s v="93500001-93510001"/>
          <s v="93510001-93520001"/>
          <s v="93520001-93530001"/>
          <s v="93530001-93540001"/>
          <s v="93540001-93550001"/>
          <s v="93550001-93560001"/>
          <s v="93560001-93570001"/>
          <s v="93570001-93580001"/>
          <s v="93580001-93590001"/>
          <s v="93590001-93600001"/>
          <s v="93600001-93610001"/>
          <s v="93610001-93620001"/>
          <s v="93620001-93630001"/>
          <s v="93630001-93640001"/>
          <s v="93640001-93650001"/>
          <s v="93650001-93660001"/>
          <s v="93660001-93670001"/>
          <s v="93670001-93680001"/>
          <s v="93680001-93690001"/>
          <s v="93690001-93700001"/>
          <s v="93700001-93710001"/>
          <s v="93710001-93720001"/>
          <s v="93720001-93730001"/>
          <s v="93730001-93740001"/>
          <s v="93740001-93750001"/>
          <s v="93750001-93760001"/>
          <s v="93760001-93770001"/>
          <s v="93770001-93780001"/>
          <s v="93780001-93790001"/>
          <s v="93790001-93800001"/>
          <s v="93800001-93810001"/>
          <s v="93810001-93820001"/>
          <s v="93820001-93830001"/>
          <s v="93830001-93840001"/>
          <s v="93840001-93850001"/>
          <s v="93850001-93860001"/>
          <s v="93860001-93870001"/>
          <s v="93870001-93880001"/>
          <s v="93880001-93890001"/>
          <s v="93890001-93900001"/>
          <s v="93900001-93910001"/>
          <s v="93910001-93920001"/>
          <s v="93920001-93930001"/>
          <s v="93930001-93940001"/>
          <s v="93940001-93950001"/>
          <s v="93950001-93960001"/>
          <s v="93960001-93970001"/>
          <s v="93970001-93980001"/>
          <s v="93980001-93990001"/>
          <s v="93990001-94000001"/>
          <s v="94000001-94010001"/>
          <s v="94010001-94020001"/>
          <s v="94020001-94030001"/>
          <s v="94030001-94040001"/>
          <s v="94040001-94050001"/>
          <s v="94050001-94060001"/>
          <s v="94060001-94070001"/>
          <s v="94070001-94080001"/>
          <s v="94080001-94090001"/>
          <s v="94090001-94100001"/>
          <s v="94100001-94110001"/>
          <s v="94110001-94120001"/>
          <s v="94120001-94130001"/>
          <s v="94130001-94140001"/>
          <s v="94140001-94150001"/>
          <s v="94150001-94160001"/>
          <s v="94160001-94170001"/>
          <s v="94170001-94180001"/>
          <s v="94180001-94190001"/>
          <s v="94190001-94200001"/>
          <s v="94200001-94210001"/>
          <s v="94210001-94220001"/>
          <s v="94220001-94230001"/>
          <s v="94230001-94240001"/>
          <s v="94240001-94250001"/>
          <s v="94250001-94260001"/>
          <s v="94260001-94270001"/>
          <s v="94270001-94280001"/>
          <s v="94280001-94290001"/>
          <s v="94290001-94300001"/>
          <s v="94300001-94310001"/>
          <s v="94310001-94320001"/>
          <s v="94320001-94330001"/>
          <s v="94330001-94340001"/>
          <s v="94340001-94350001"/>
          <s v="94350001-94360001"/>
          <s v="94360001-94370001"/>
          <s v="94370001-94380001"/>
          <s v="94380001-94390001"/>
          <s v="94390001-94400001"/>
          <s v="94400001-94410001"/>
          <s v="94410001-94420001"/>
          <s v="94420001-94430001"/>
          <s v="94430001-94440001"/>
          <s v="94440001-94450001"/>
          <s v="94450001-94460001"/>
          <s v="94460001-94470001"/>
          <s v="94470001-94480001"/>
          <s v="94480001-94490001"/>
          <s v="94490001-94500001"/>
          <s v="94500001-94510001"/>
          <s v="94510001-94520001"/>
          <s v="94520001-94530001"/>
          <s v="94530001-94540001"/>
          <s v="94540001-94550001"/>
          <s v="94550001-94560001"/>
          <s v="94560001-94570001"/>
          <s v="94570001-94580001"/>
          <s v="94580001-94590001"/>
          <s v="94590001-94600001"/>
          <s v="94600001-94610001"/>
          <s v="94610001-94620001"/>
          <s v="94620001-94630001"/>
          <s v="94630001-94640001"/>
          <s v="94640001-94650001"/>
          <s v="94650001-94660001"/>
          <s v="94660001-94670001"/>
          <s v="94670001-94680001"/>
          <s v="94680001-94690001"/>
          <s v="94690001-94700001"/>
          <s v="94700001-94710001"/>
          <s v="94710001-94720001"/>
          <s v="94720001-94730001"/>
          <s v="94730001-94740001"/>
          <s v="94740001-94750001"/>
          <s v="94750001-94760001"/>
          <s v="94760001-94770001"/>
          <s v="94770001-94780001"/>
          <s v="94780001-94790001"/>
          <s v="94790001-94800001"/>
          <s v="94800001-94810001"/>
          <s v="94810001-94820001"/>
          <s v="94820001-94830001"/>
          <s v="94830001-94840001"/>
          <s v="94840001-94850001"/>
          <s v="94850001-94860001"/>
          <s v="94860001-94870001"/>
          <s v="94870001-94880001"/>
          <s v="94880001-94890001"/>
          <s v="94890001-94900001"/>
          <s v="94900001-94910001"/>
          <s v="94910001-94920001"/>
          <s v="94920001-94930001"/>
          <s v="94930001-94940001"/>
          <s v="94940001-94950001"/>
          <s v="94950001-94960001"/>
          <s v="94960001-94970001"/>
          <s v="94970001-94980001"/>
          <s v="94980001-94990001"/>
          <s v="94990001-95000001"/>
          <s v="95000001-95010001"/>
          <s v="95010001-95020001"/>
          <s v="95020001-95030001"/>
          <s v="95030001-95040001"/>
          <s v="95040001-95050001"/>
          <s v="95050001-95060001"/>
          <s v="95060001-95070001"/>
          <s v="95070001-95080001"/>
          <s v="95080001-95090001"/>
          <s v="95090001-95100001"/>
          <s v="95100001-95110001"/>
          <s v="95110001-95120001"/>
          <s v="95120001-95130001"/>
          <s v="95130001-95140001"/>
          <s v="95140001-95150001"/>
          <s v="95150001-95160001"/>
          <s v="95160001-95170001"/>
          <s v="95170001-95180001"/>
          <s v="95180001-95190001"/>
          <s v="95190001-95200001"/>
          <s v="95200001-95210001"/>
          <s v="95210001-95220001"/>
          <s v="95220001-95230001"/>
          <s v="95230001-95240001"/>
          <s v="95240001-95250001"/>
          <s v="95250001-95260001"/>
          <s v="95260001-95270001"/>
          <s v="95270001-95280001"/>
          <s v="95280001-95290001"/>
          <s v="95290001-95300001"/>
          <s v="95300001-95310001"/>
          <s v="95310001-95320001"/>
          <s v="95320001-95330001"/>
          <s v="95330001-95340001"/>
          <s v="95340001-95350001"/>
          <s v="95350001-95360001"/>
          <s v="95360001-95370001"/>
          <s v="95370001-95380001"/>
          <s v="95380001-95390001"/>
          <s v="95390001-95400001"/>
          <s v="95400001-95410001"/>
          <s v="95410001-95420001"/>
          <s v="95420001-95430001"/>
          <s v="95430001-95440001"/>
          <s v="95440001-95450001"/>
          <s v="95450001-95460001"/>
          <s v="95460001-95470001"/>
          <s v="95470001-95480001"/>
          <s v="95480001-95490001"/>
          <s v="95490001-95500001"/>
          <s v="95500001-95510001"/>
          <s v="95510001-95520001"/>
          <s v="95520001-95530001"/>
          <s v="95530001-95540001"/>
          <s v="95540001-95550001"/>
          <s v="95550001-95560001"/>
          <s v="95560001-95570001"/>
          <s v="95570001-95580001"/>
          <s v="95580001-95590001"/>
          <s v="95590001-95600001"/>
          <s v="95600001-95610001"/>
          <s v="95610001-95620001"/>
          <s v="95620001-95630001"/>
          <s v="95630001-95640001"/>
          <s v="95640001-95650001"/>
          <s v="95650001-95660001"/>
          <s v="95660001-95670001"/>
          <s v="95670001-95680001"/>
          <s v="95680001-95690001"/>
          <s v="95690001-95700001"/>
          <s v="95700001-95710001"/>
          <s v="95710001-95720001"/>
          <s v="95720001-95730001"/>
          <s v="95730001-95740001"/>
          <s v="95740001-95750001"/>
          <s v="95750001-95760001"/>
          <s v="95760001-95770001"/>
          <s v="95770001-95780001"/>
          <s v="95780001-95790001"/>
          <s v="95790001-95800001"/>
          <s v="95800001-95810001"/>
          <s v="95810001-95820001"/>
          <s v="95820001-95830001"/>
          <s v="95830001-95840001"/>
          <s v="95840001-95850001"/>
          <s v="95850001-95860001"/>
          <s v="95860001-95870001"/>
          <s v="95870001-95880001"/>
          <s v="95880001-95890001"/>
          <s v="95890001-95900001"/>
          <s v="95900001-95910001"/>
          <s v="95910001-95920001"/>
          <s v="95920001-95930001"/>
          <s v="95930001-95940001"/>
          <s v="95940001-95950001"/>
          <s v="95950001-95960001"/>
          <s v="95960001-95970001"/>
          <s v="95970001-95980001"/>
          <s v="95980001-95990001"/>
          <s v="95990001-96000001"/>
          <s v="96000001-96010001"/>
          <s v="96010001-96020001"/>
          <s v="96020001-96030001"/>
          <s v="96030001-96040001"/>
          <s v="96040001-96050001"/>
          <s v="96050001-96060001"/>
          <s v="96060001-96070001"/>
          <s v="96070001-96080001"/>
          <s v="96080001-96090001"/>
          <s v="96090001-96100001"/>
          <s v="96100001-96110001"/>
          <s v="96110001-96120001"/>
          <s v="96120001-96130001"/>
          <s v="96130001-96140001"/>
          <s v="96140001-96150001"/>
          <s v="96150001-96160001"/>
          <s v="96160001-96170001"/>
          <s v="96170001-96180001"/>
          <s v="96180001-96190001"/>
          <s v="96190001-96200001"/>
          <s v="96200001-96210001"/>
          <s v="96210001-96220001"/>
          <s v="96220001-96230001"/>
          <s v="96230001-96240001"/>
          <s v="96240001-96250001"/>
          <s v="96250001-96260001"/>
          <s v="96260001-96270001"/>
          <s v="96270001-96280001"/>
          <s v="96280001-96290001"/>
          <s v="96290001-96300001"/>
          <s v="96300001-96310001"/>
          <s v="96310001-96320001"/>
          <s v="96320001-96330001"/>
          <s v="96330001-96340001"/>
          <s v="96340001-96350001"/>
          <s v="96350001-96360001"/>
          <s v="96360001-96370001"/>
          <s v="96370001-96380001"/>
          <s v="96380001-96390001"/>
          <s v="96390001-96400001"/>
          <s v="96400001-96410001"/>
          <s v="96410001-96420001"/>
          <s v="96420001-96430001"/>
          <s v="96430001-96440001"/>
          <s v="96440001-96450001"/>
          <s v="96450001-96460001"/>
          <s v="96460001-96470001"/>
          <s v="96470001-96480001"/>
          <s v="96480001-96490001"/>
          <s v="96490001-96500001"/>
          <s v="96500001-96510001"/>
          <s v="96510001-96520001"/>
          <s v="96520001-96530001"/>
          <s v="96530001-96540001"/>
          <s v="96540001-96550001"/>
          <s v="96550001-96560001"/>
          <s v="96560001-96570001"/>
          <s v="96570001-96580001"/>
          <s v="96580001-96590001"/>
          <s v="96590001-96600001"/>
          <s v="96600001-96610001"/>
          <s v="96610001-96620001"/>
          <s v="96620001-96630001"/>
          <s v="96630001-96640001"/>
          <s v="96640001-96650001"/>
          <s v="96650001-96660001"/>
          <s v="96660001-96670001"/>
          <s v="96670001-96680001"/>
          <s v="96680001-96690001"/>
          <s v="96690001-96700001"/>
          <s v="96700001-96710001"/>
          <s v="96710001-96720001"/>
          <s v="96720001-96730001"/>
          <s v="96730001-96740001"/>
          <s v="96740001-96750001"/>
          <s v="96750001-96760001"/>
          <s v="96760001-96770001"/>
          <s v="96770001-96780001"/>
          <s v="96780001-96790001"/>
          <s v="96790001-96800001"/>
          <s v="96800001-96810001"/>
          <s v="96810001-96820001"/>
          <s v="96820001-96830001"/>
          <s v="96830001-96840001"/>
          <s v="96840001-96850001"/>
          <s v="96850001-96860001"/>
          <s v="96860001-96870001"/>
          <s v="96870001-96880001"/>
          <s v="96880001-96890001"/>
          <s v="96890001-96900001"/>
          <s v="96900001-96910001"/>
          <s v="96910001-96920001"/>
          <s v="96920001-96930001"/>
          <s v="96930001-96940001"/>
          <s v="96940001-96950001"/>
          <s v="96950001-96960001"/>
          <s v="96960001-96970001"/>
          <s v="96970001-96980001"/>
          <s v="96980001-96990001"/>
          <s v="96990001-97000001"/>
          <s v="97000001-97010001"/>
          <s v="97010001-97020001"/>
          <s v="97020001-97030001"/>
          <s v="97030001-97040001"/>
          <s v="97040001-97050001"/>
          <s v="97050001-97060001"/>
          <s v="97060001-97070001"/>
          <s v="97070001-97080001"/>
          <s v="97080001-97090001"/>
          <s v="97090001-97100001"/>
          <s v="97100001-97110001"/>
          <s v="97110001-97120001"/>
          <s v="97120001-97130001"/>
          <s v="97130001-97140001"/>
          <s v="97140001-97150001"/>
          <s v="97150001-97160001"/>
          <s v="97160001-97170001"/>
          <s v="97170001-97180001"/>
          <s v="97180001-97190001"/>
          <s v="97190001-97200001"/>
          <s v="97200001-97210001"/>
          <s v="97210001-97220001"/>
          <s v="97220001-97230001"/>
          <s v="97230001-97240001"/>
          <s v="97240001-97250001"/>
          <s v="97250001-97260001"/>
          <s v="97260001-97270001"/>
          <s v="97270001-97280001"/>
          <s v="97280001-97290001"/>
          <s v="97290001-97300001"/>
          <s v="97300001-97310001"/>
          <s v="97310001-97320001"/>
          <s v="97320001-97330001"/>
          <s v="97330001-97340001"/>
          <s v="97340001-97350001"/>
          <s v="97350001-97360001"/>
          <s v="97360001-97370001"/>
          <s v="97370001-97380001"/>
          <s v="97380001-97390001"/>
          <s v="97390001-97400001"/>
          <s v="97400001-97410001"/>
          <s v="97410001-97420001"/>
          <s v="97420001-97430001"/>
          <s v="97430001-97440001"/>
          <s v="97440001-97450001"/>
          <s v="97450001-97460001"/>
          <s v="97460001-97470001"/>
          <s v="97470001-97480001"/>
          <s v="97480001-97490001"/>
          <s v="97490001-97500001"/>
          <s v="97500001-97510001"/>
          <s v="97510001-97520001"/>
          <s v="97520001-97530001"/>
          <s v="97530001-97540001"/>
          <s v="97540001-97550001"/>
          <s v="97550001-97560001"/>
          <s v="97560001-97570001"/>
          <s v="97570001-97580001"/>
          <s v="97580001-97590001"/>
          <s v="97590001-97600001"/>
          <s v="97600001-97610001"/>
          <s v="97610001-97620001"/>
          <s v="97620001-97630001"/>
          <s v="97630001-97640001"/>
          <s v="97640001-97650001"/>
          <s v="97650001-97660001"/>
          <s v="97660001-97670001"/>
          <s v="97670001-97680001"/>
          <s v="97680001-97690001"/>
          <s v="97690001-97700001"/>
          <s v="97700001-97710001"/>
          <s v="97710001-97720001"/>
          <s v="97720001-97730001"/>
          <s v="97730001-97740001"/>
          <s v="97740001-97750001"/>
          <s v="97750001-97760001"/>
          <s v="97760001-97770001"/>
          <s v="97770001-97780001"/>
          <s v="97780001-97790001"/>
          <s v="97790001-97800001"/>
          <s v="97800001-97810001"/>
          <s v="97810001-97820001"/>
          <s v="97820001-97830001"/>
          <s v="97830001-97840001"/>
          <s v="97840001-97850001"/>
          <s v="97850001-97860001"/>
          <s v="97860001-97870001"/>
          <s v="97870001-97880001"/>
          <s v="97880001-97890001"/>
          <s v="97890001-97900001"/>
          <s v="97900001-97910001"/>
          <s v="97910001-97920001"/>
          <s v="97920001-97930001"/>
          <s v="97930001-97940001"/>
          <s v="97940001-97950001"/>
          <s v="97950001-97960001"/>
          <s v="97960001-97970001"/>
          <s v="97970001-97980001"/>
          <s v="97980001-97990001"/>
          <s v="97990001-98000001"/>
          <s v="98000001-98010001"/>
          <s v="98010001-98020001"/>
          <s v="98020001-98030001"/>
          <s v="98030001-98040001"/>
          <s v="98040001-98050001"/>
          <s v="98050001-98060001"/>
          <s v="98060001-98070001"/>
          <s v="98070001-98080001"/>
          <s v="98080001-98090001"/>
          <s v="98090001-98100001"/>
          <s v="98100001-98110001"/>
          <s v="98110001-98120001"/>
          <s v="98120001-98130001"/>
          <s v="98130001-98140001"/>
          <s v="98140001-98150001"/>
          <s v="98150001-98160001"/>
          <s v="98160001-98170001"/>
          <s v="98170001-98180001"/>
          <s v="98180001-98190001"/>
          <s v="98190001-98200001"/>
          <s v="98200001-98210001"/>
          <s v="98210001-98220001"/>
          <s v="98220001-98230001"/>
          <s v="98230001-98240001"/>
          <s v="98240001-98250001"/>
          <s v="98250001-98260001"/>
          <s v="98260001-98270001"/>
          <s v="98270001-98280001"/>
          <s v="98280001-98290001"/>
          <s v="98290001-98300001"/>
          <s v="98300001-98310001"/>
          <s v="98310001-98320001"/>
          <s v="98320001-98330001"/>
          <s v="98330001-98340001"/>
          <s v="98340001-98350001"/>
          <s v="98350001-98360001"/>
          <s v="98360001-98370001"/>
          <s v="98370001-98380001"/>
          <s v="98380001-98390001"/>
          <s v="98390001-98400001"/>
          <s v="98400001-98410001"/>
          <s v="98410001-98420001"/>
          <s v="98420001-98430001"/>
          <s v="98430001-98440001"/>
          <s v="98440001-98450001"/>
          <s v="98450001-98460001"/>
          <s v="98460001-98470001"/>
          <s v="98470001-98480001"/>
          <s v="98480001-98490001"/>
          <s v="98490001-98500001"/>
          <s v="98500001-98510001"/>
          <s v="98510001-98520001"/>
          <s v="98520001-98530001"/>
          <s v="98530001-98540001"/>
          <s v="98540001-98550001"/>
          <s v="98550001-98560001"/>
          <s v="98560001-98570001"/>
          <s v="98570001-98580001"/>
          <s v="98580001-98590001"/>
          <s v="98590001-98600001"/>
          <s v="98600001-98610001"/>
          <s v="98610001-98620001"/>
          <s v="98620001-98630001"/>
          <s v="98630001-98640001"/>
          <s v="98640001-98650001"/>
          <s v="98650001-98660001"/>
          <s v="98660001-98670001"/>
          <s v="98670001-98680001"/>
          <s v="98680001-98690001"/>
          <s v="98690001-98700001"/>
          <s v="98700001-98710001"/>
          <s v="98710001-98720001"/>
          <s v="98720001-98730001"/>
          <s v="98730001-98740001"/>
          <s v="98740001-98750001"/>
          <s v="98750001-98760001"/>
          <s v="98760001-98770001"/>
          <s v="98770001-98780001"/>
          <s v="98780001-98790001"/>
          <s v="98790001-98800001"/>
          <s v="98800001-98810001"/>
          <s v="98810001-98820001"/>
          <s v="98820001-98830001"/>
          <s v="98830001-98840001"/>
          <s v="98840001-98850001"/>
          <s v="98850001-98860001"/>
          <s v="98860001-98870001"/>
          <s v="98870001-98880001"/>
          <s v="98880001-98890001"/>
          <s v="98890001-98900001"/>
          <s v="98900001-98910001"/>
          <s v="98910001-98920001"/>
          <s v="98920001-98930001"/>
          <s v="98930001-98940001"/>
          <s v="98940001-98950001"/>
          <s v="98950001-98960001"/>
          <s v="98960001-98970001"/>
          <s v="98970001-98980001"/>
          <s v="98980001-98990001"/>
          <s v="98990001-99000001"/>
          <s v="99000001-99010001"/>
          <s v="99010001-99020001"/>
          <s v="99020001-99030001"/>
          <s v="99030001-99040001"/>
          <s v="99040001-99050001"/>
          <s v="99050001-99060001"/>
          <s v="99060001-99070001"/>
          <s v="99070001-99080001"/>
          <s v="99080001-99090001"/>
          <s v="99090001-99100001"/>
          <s v="99100001-99110001"/>
          <s v="99110001-99120001"/>
          <s v="99120001-99130001"/>
          <s v="99130001-99140001"/>
          <s v="99140001-99150001"/>
          <s v="99150001-99160001"/>
          <s v="99160001-99170001"/>
          <s v="99170001-99180001"/>
          <s v="99180001-99190001"/>
          <s v="99190001-99200001"/>
          <s v="99200001-99210001"/>
          <s v="99210001-99220001"/>
          <s v="99220001-99230001"/>
          <s v="99230001-99240001"/>
          <s v="99240001-99250001"/>
          <s v="99250001-99260001"/>
          <s v="99260001-99270001"/>
          <s v="99270001-99280001"/>
          <s v="99280001-99290001"/>
          <s v="99290001-99300001"/>
          <s v="99300001-99310001"/>
          <s v="99310001-99320001"/>
          <s v="99320001-99330001"/>
          <s v="99330001-99340001"/>
          <s v="99340001-99350001"/>
          <s v="99350001-99360001"/>
          <s v="99360001-99370001"/>
          <s v="99370001-99380001"/>
          <s v="99380001-99390001"/>
          <s v="99390001-99400001"/>
          <s v="99400001-99410001"/>
          <s v="99410001-99420001"/>
          <s v="99420001-99430001"/>
          <s v="99430001-99440001"/>
          <s v="99440001-99450001"/>
          <s v="99450001-99460001"/>
          <s v="99460001-99470001"/>
          <s v="99470001-99480001"/>
          <s v="99480001-99490001"/>
          <s v="99490001-99500001"/>
          <s v="99500001-99510001"/>
          <s v="99510001-99520001"/>
          <s v="99520001-99530001"/>
          <s v="99530001-99540001"/>
          <s v="99540001-99550001"/>
          <s v="99550001-99560001"/>
          <s v="99560001-99570001"/>
          <s v="99570001-99580001"/>
          <s v="99580001-99590001"/>
          <s v="99590001-99600001"/>
          <s v="99600001-99610001"/>
          <s v="99610001-99620001"/>
          <s v="99620001-99630001"/>
          <s v="99630001-99640001"/>
          <s v="99640001-99650001"/>
          <s v="99650001-99660001"/>
          <s v="99660001-99670001"/>
          <s v="99670001-99680001"/>
          <s v="99680001-99690001"/>
          <s v="99690001-99700001"/>
          <s v="99700001-99710001"/>
          <s v="99710001-99720001"/>
          <s v="99720001-99730001"/>
          <s v="99730001-99740001"/>
          <s v="99740001-99750001"/>
          <s v="99750001-99760001"/>
          <s v="99760001-99770001"/>
          <s v="99770001-99780001"/>
          <s v="99780001-99790001"/>
          <s v="99790001-99800001"/>
          <s v="99800001-99810001"/>
          <s v="99810001-99820001"/>
          <s v="99820001-99830001"/>
          <s v="99830001-99840001"/>
          <s v="99840001-99850001"/>
          <s v="99850001-99860001"/>
          <s v="99860001-99870001"/>
          <s v="99870001-99880001"/>
          <s v="99880001-99890001"/>
          <s v="99890001-99900001"/>
          <s v="99900001-99910001"/>
          <s v="99910001-99920001"/>
          <s v="99920001-99930001"/>
          <s v="99930001-99940001"/>
          <s v="99940001-99950001"/>
          <s v="99950001-99960001"/>
          <s v="99960001-99970001"/>
          <s v="99970001-99980001"/>
          <s v="99980001-99990001"/>
          <s v="99990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m/>
    <s v="film &amp; video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m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m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m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m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m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m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m/>
    <s v="film &amp; video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m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m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m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m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m/>
    <s v="film &amp; video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m/>
    <s v="film &amp; video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m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m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m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m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m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m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m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m/>
    <s v="film &amp; video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m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m/>
    <s v="film &amp; video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m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m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m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m/>
    <s v="film &amp; video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m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m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m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m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m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m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m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m/>
    <s v="film &amp; video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m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m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m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m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m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m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m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m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m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m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m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m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m/>
    <s v="film &amp; video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m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m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m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m/>
    <s v="film &amp; video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m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m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m/>
    <s v="film &amp; video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m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m/>
    <s v="film &amp; video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m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m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m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m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m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m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m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m/>
    <s v="film &amp; video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m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m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m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m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m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m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m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m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m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m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m/>
    <s v="film &amp; video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m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m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m/>
    <s v="film &amp; video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m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m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m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m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m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m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m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m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m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m/>
    <s v="film &amp; video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m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m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m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m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m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m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m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m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m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m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m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m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m/>
    <s v="film &amp; video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m/>
    <s v="film &amp; video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m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m/>
    <s v="film &amp; video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m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m/>
    <s v="film &amp; video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m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m/>
    <s v="film &amp; video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m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m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m/>
    <s v="film &amp; video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m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m/>
    <s v="film &amp; video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m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m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m/>
    <s v="film &amp; video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m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m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m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m/>
    <s v="film &amp; video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m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m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m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m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m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m/>
    <s v="film &amp; video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m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m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m/>
    <s v="film &amp; video"/>
    <s v="science fiction"/>
    <x v="130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m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m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m/>
    <s v="film &amp; video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m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m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m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m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m/>
    <s v="film &amp; video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m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m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m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m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m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m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m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m/>
    <s v="film &amp; video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m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m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m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m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m/>
    <s v="film &amp; video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m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m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m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m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m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m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m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m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m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m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m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m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m/>
    <s v="film &amp; video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m/>
    <s v="film &amp; video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m/>
    <s v="film &amp; video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m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m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m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m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m/>
    <s v="film &amp; video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m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m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m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m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m/>
    <s v="film &amp; video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m/>
    <s v="film &amp; video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m/>
    <s v="film &amp; video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m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m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m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m/>
    <s v="film &amp; video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m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m/>
    <s v="film &amp; video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m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m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m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m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m/>
    <s v="film &amp; video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m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m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m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m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m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m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m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m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m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m/>
    <s v="film &amp; video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m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m/>
    <s v="film &amp; video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m/>
    <s v="film &amp; video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m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m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m/>
    <s v="film &amp; video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m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m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m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m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m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m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m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m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m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m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m/>
    <s v="film &amp; video"/>
    <s v="drama"/>
    <x v="216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m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m/>
    <s v="film &amp; video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m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m/>
    <s v="film &amp; video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m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m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m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m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m/>
    <s v="film &amp; video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m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m/>
    <s v="film &amp; video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m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m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m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m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m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m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m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m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m/>
    <s v="film &amp; video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m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m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m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m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m/>
    <s v="film &amp; video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m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m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m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m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m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m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m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m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m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m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m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m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m/>
    <s v="film &amp; video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m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m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m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m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m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m/>
    <s v="film &amp; video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m/>
    <s v="film &amp; video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m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m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m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m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m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m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m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m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m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m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m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m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m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m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m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m/>
    <s v="film &amp; video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m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m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m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m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m/>
    <s v="film &amp; video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m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m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m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m/>
    <s v="film &amp; video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m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m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m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m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m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m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m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m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m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m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m/>
    <s v="film &amp; video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m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m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m/>
    <s v="film &amp; video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m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m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m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m/>
    <s v="film &amp; video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m/>
    <s v="film &amp; video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m/>
    <s v="film &amp; video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m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m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m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m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m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m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m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m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m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m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m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m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m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m/>
    <s v="film &amp; video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m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m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m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m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m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m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m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m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m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m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m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m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m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m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m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m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m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m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m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m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m/>
    <s v="film &amp; video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m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m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m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m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m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m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m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m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m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m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m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m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m/>
    <s v="film &amp; video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m/>
    <s v="film &amp; video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m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m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m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m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m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m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m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m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m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m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m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m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m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m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m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m/>
    <s v="film &amp; video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m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m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m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m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m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m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m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m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m/>
    <s v="film &amp; video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m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m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m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m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m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m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m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m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m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m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m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m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m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m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m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m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m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m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m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m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m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m/>
    <s v="film &amp; video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m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m/>
    <s v="film &amp; video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m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m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m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m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m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m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m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m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m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m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m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m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m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m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m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m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m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m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m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m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m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m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m/>
    <s v="film &amp; video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m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m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m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m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m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m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m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m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m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m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m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m/>
    <s v="film &amp; video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m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m/>
    <s v="film &amp; video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m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m/>
    <s v="film &amp; video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m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m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m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m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m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m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m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m/>
    <s v="film &amp; video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m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m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m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m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m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m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m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m/>
    <s v="film &amp; video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m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m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m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m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m/>
    <s v="film &amp; video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m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m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m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m/>
    <s v="film &amp; video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m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m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m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m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m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m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m/>
    <s v="film &amp; video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m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m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m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m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m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m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m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m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m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m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m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m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m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m/>
    <s v="film &amp; video"/>
    <s v="animation"/>
    <x v="489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m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m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m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m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m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m/>
    <s v="film &amp; video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m/>
    <s v="film &amp; video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m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m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m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m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m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m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m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m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m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m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m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m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m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m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m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m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m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m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m/>
    <s v="film &amp; video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m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m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m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m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m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m/>
    <s v="theater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m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m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m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m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m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m/>
    <s v="theater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m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m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m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m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m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m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m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m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m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m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m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m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m/>
    <s v="technology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m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m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m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m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m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m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m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m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m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m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m/>
    <s v="technology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m/>
    <s v="technology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m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m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m/>
    <s v="technology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m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m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m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m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m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m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m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m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m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m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m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m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m/>
    <s v="technology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m/>
    <s v="technology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m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m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m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m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m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m/>
    <s v="technology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m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m/>
    <s v="technology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m/>
    <s v="technology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m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m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m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m/>
    <s v="technology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m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m/>
    <s v="technology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m/>
    <s v="technology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m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m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m/>
    <s v="technology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m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m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m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m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m/>
    <s v="technology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m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m/>
    <s v="technology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m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m/>
    <s v="technology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m/>
    <s v="technology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m/>
    <s v="technology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m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m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m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m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m/>
    <s v="technology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m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m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m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m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m/>
    <s v="technology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m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m/>
    <s v="technology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m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m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m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m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m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m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m/>
    <s v="technology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m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m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m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m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m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m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m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m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m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m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m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m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m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m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m/>
    <s v="technology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m/>
    <s v="technology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m/>
    <s v="technology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m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m/>
    <s v="technology"/>
    <s v="web"/>
    <x v="637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m/>
    <s v="technology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m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m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m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m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m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m/>
    <s v="technology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m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m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m/>
    <s v="technology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m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m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m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m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m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m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m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m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m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m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m/>
    <s v="technology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m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m/>
    <s v="technology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m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m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m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m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m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m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m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m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m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m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m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m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m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m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m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m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m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m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m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m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m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m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m/>
    <s v="technology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m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m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m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m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m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m/>
    <s v="technology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m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m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m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m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m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m/>
    <s v="technology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m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m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m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m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m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m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m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m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m/>
    <s v="technology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m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m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m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m/>
    <s v="technology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m/>
    <s v="technology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m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m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m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m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m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m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m/>
    <s v="technology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m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m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m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m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m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m/>
    <s v="publishing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m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m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m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m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m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m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m/>
    <s v="publishing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m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m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m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m/>
    <s v="publishing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m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m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m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m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m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m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m/>
    <s v="publishing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m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m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m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m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m/>
    <s v="publishing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m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m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m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m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m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m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m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m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m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m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m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m/>
    <s v="publishing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m/>
    <s v="publishing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m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m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m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m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m/>
    <s v="publishing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m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m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m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m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m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m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m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m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m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m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m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m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m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m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m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m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m/>
    <s v="music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m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m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m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m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m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m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m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m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m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m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m/>
    <s v="music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m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m/>
    <s v="music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m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m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m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m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m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m/>
    <s v="music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m/>
    <s v="music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m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m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m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m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m/>
    <s v="music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m/>
    <s v="music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m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m/>
    <s v="music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m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m/>
    <s v="music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m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m/>
    <s v="music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m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m/>
    <s v="music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m/>
    <s v="music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m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m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m/>
    <s v="music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m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m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m/>
    <s v="music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m/>
    <s v="music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m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m/>
    <s v="music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m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m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m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m/>
    <s v="music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m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m/>
    <s v="music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m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m/>
    <s v="music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m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m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m/>
    <s v="music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m/>
    <s v="music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m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m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m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m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m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m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m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m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m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m/>
    <s v="music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m/>
    <s v="music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m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m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m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m/>
    <s v="music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m/>
    <s v="music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m/>
    <s v="music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m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m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m/>
    <s v="music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m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m/>
    <s v="music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m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m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m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m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m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m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m/>
    <s v="music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m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m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m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m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m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m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m/>
    <s v="music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m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m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m/>
    <s v="music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m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m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m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m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m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m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m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m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m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m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m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m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m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m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m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m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m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m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m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m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m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m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m/>
    <s v="music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m/>
    <s v="music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m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m/>
    <s v="music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m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m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m/>
    <s v="music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m/>
    <s v="music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m/>
    <s v="music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m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m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m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m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m/>
    <s v="music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m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m/>
    <s v="music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m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m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m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m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m/>
    <s v="music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m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m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m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m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m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m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m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m/>
    <s v="music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m/>
    <s v="music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m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m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m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m/>
    <s v="music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m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m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m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m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m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m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m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m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m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m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m/>
    <s v="technology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m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m/>
    <s v="technology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m/>
    <s v="technology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m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m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m/>
    <s v="technology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m/>
    <s v="technology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m/>
    <s v="technology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m/>
    <s v="technology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m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m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m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m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m/>
    <s v="technology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m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m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m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m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m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m/>
    <s v="technology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m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m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m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m/>
    <s v="technology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m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m/>
    <s v="technology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m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m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m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m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m/>
    <s v="technology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m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m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m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m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m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m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m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m/>
    <s v="technology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m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m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m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m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m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m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m/>
    <s v="technology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m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m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m/>
    <s v="technology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m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m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m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m/>
    <s v="technology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m/>
    <s v="technology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m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m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m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m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m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m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m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m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m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m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m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m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m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m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m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m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m/>
    <s v="technology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m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m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m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m/>
    <s v="technology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m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m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m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m/>
    <s v="music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m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m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m/>
    <s v="music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m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m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m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m/>
    <s v="music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m/>
    <s v="music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m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m/>
    <s v="music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m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m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m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m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m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m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m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m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m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m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m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m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m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m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m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m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m/>
    <s v="journalism"/>
    <s v="audio"/>
    <x v="1048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m/>
    <s v="journalism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m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m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m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m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m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m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m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m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m/>
    <s v="journalism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m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m/>
    <s v="journalism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m/>
    <s v="journalism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m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m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m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m/>
    <s v="games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m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m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m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m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m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m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m/>
    <s v="games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m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m/>
    <s v="games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m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m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m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m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m/>
    <s v="games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m/>
    <s v="games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m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m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m/>
    <s v="games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m/>
    <s v="games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m/>
    <s v="games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m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m/>
    <s v="games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m/>
    <s v="games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m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m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m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m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m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m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m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m/>
    <s v="games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m/>
    <s v="games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m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m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m/>
    <s v="games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m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m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m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m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m/>
    <s v="games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m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m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m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m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m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m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m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m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m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m/>
    <s v="games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m/>
    <s v="games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m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m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m/>
    <s v="games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m/>
    <s v="games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m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m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m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m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m/>
    <s v="games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m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m/>
    <s v="games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m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m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m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m/>
    <s v="games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m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m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m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m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m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m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m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m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m/>
    <s v="games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m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m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m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m/>
    <s v="food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m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m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m/>
    <s v="food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m/>
    <s v="food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m/>
    <s v="food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m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m/>
    <s v="food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m/>
    <s v="food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m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m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m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m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m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m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m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m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m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m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m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m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m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m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m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m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m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m/>
    <s v="food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m/>
    <s v="food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m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m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m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m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m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m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m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m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m/>
    <s v="food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m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m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m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m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m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m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m/>
    <s v="photography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m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m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m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m/>
    <s v="photography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m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m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m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m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m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m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m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m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m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m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m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m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m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m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m/>
    <s v="photography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m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m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m/>
    <s v="photography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m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m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m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m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m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m/>
    <s v="photography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m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m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m/>
    <s v="photography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m/>
    <s v="photography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m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m/>
    <s v="photography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m/>
    <s v="photography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m/>
    <s v="photography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m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m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m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m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m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m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m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m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m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m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m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m/>
    <s v="music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m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m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m/>
    <s v="music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m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m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m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m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m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m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m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m/>
    <s v="music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m/>
    <s v="music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m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m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m/>
    <s v="music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m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m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m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m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m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m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m/>
    <s v="music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m/>
    <s v="music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m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m/>
    <s v="music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m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m/>
    <s v="music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m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m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m/>
    <s v="music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m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m/>
    <s v="music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m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m/>
    <s v="music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m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m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m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m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m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m/>
    <s v="music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m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m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m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m/>
    <s v="music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m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m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m/>
    <s v="music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m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m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m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m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m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m/>
    <s v="theater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m/>
    <s v="theater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m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m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m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m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m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m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m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m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m/>
    <s v="theater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m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m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m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m/>
    <s v="theater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m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m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m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m/>
    <s v="technology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m/>
    <s v="technology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m/>
    <s v="technology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m/>
    <s v="technology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m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m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m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m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m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m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m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m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m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m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m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m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m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m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m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m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m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m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m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m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m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m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m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m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m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m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m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m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m/>
    <s v="technology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m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m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m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m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m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m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m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m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m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m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m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m/>
    <s v="publishing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m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m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m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m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m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m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m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m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m/>
    <s v="publishing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m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m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m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m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m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m/>
    <s v="music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m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m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m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m/>
    <s v="music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m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m/>
    <s v="music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m/>
    <s v="music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m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m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m/>
    <s v="music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m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m/>
    <s v="music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m/>
    <s v="music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m/>
    <s v="music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m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m/>
    <s v="music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m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m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m/>
    <s v="music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m/>
    <s v="music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m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m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m/>
    <s v="music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m/>
    <s v="music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m/>
    <s v="music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m/>
    <s v="music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m/>
    <s v="music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m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m/>
    <s v="music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m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m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m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m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m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m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m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m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m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m/>
    <s v="publishing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m/>
    <s v="publishing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m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m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m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m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m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m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m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m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m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m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m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m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m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m/>
    <s v="publishing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m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m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m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m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m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m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m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m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m/>
    <s v="publishing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m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m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m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m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m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m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m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m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m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m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m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m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m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m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m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m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m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m/>
    <s v="publishing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m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m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m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m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m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m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m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m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m/>
    <s v="publishing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m/>
    <s v="publishing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m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m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m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m/>
    <s v="publishing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m/>
    <s v="publishing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m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m/>
    <s v="publishing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m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m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m/>
    <s v="publishing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m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m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m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m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m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m/>
    <s v="publishing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m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m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m/>
    <s v="publishing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m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m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m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m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m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m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m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m/>
    <s v="publishing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m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m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m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m/>
    <s v="publishing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m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m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m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m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m/>
    <s v="publishing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m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m/>
    <s v="publishing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m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m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m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m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m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m/>
    <s v="publishing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m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m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m/>
    <s v="photography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m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m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m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m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m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m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m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m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m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m/>
    <s v="photography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m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m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m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m/>
    <s v="photography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m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m/>
    <s v="photography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m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m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m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m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m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m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m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m/>
    <s v="photography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m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m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m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m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m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m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m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m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m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m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m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m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m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m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m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m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m/>
    <s v="photography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m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m/>
    <s v="photography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m/>
    <s v="photography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m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m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m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m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m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m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m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m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m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m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m/>
    <s v="photography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m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m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m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m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m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m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m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m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m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m/>
    <s v="publishing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m/>
    <s v="publishing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m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m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m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m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m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m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m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m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m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m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m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m/>
    <s v="photography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m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m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m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m/>
    <s v="photography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m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m/>
    <s v="photography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m/>
    <s v="photography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m/>
    <s v="photography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m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m/>
    <s v="photography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m/>
    <s v="photography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m/>
    <s v="photography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m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m/>
    <s v="photography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m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m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m/>
    <s v="photography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m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m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m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m/>
    <s v="music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m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m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m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m/>
    <s v="music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m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m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m/>
    <s v="music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m/>
    <s v="music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m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m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m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m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m/>
    <s v="music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m/>
    <s v="music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m/>
    <s v="music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m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m/>
    <s v="music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m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m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m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m/>
    <s v="music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m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m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m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m/>
    <s v="music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m/>
    <s v="music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m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m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m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m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m/>
    <s v="music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m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m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m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m/>
    <s v="music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m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m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m/>
    <s v="music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m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m/>
    <s v="music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m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m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m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m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m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m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m/>
    <s v="music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m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m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m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m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m/>
    <s v="music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m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m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m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m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m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m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m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m/>
    <s v="music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m/>
    <s v="music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m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m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m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m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m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m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m/>
    <s v="music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m/>
    <s v="music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m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m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m/>
    <s v="music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m/>
    <s v="music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m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m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m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m/>
    <s v="music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m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m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m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m/>
    <s v="music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m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m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m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m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m/>
    <s v="music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m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m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m/>
    <s v="music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m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m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m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m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m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m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m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m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m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m/>
    <s v="music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m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m/>
    <s v="music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m/>
    <s v="music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m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m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m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m/>
    <s v="music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m/>
    <s v="music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m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m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m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m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m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m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m/>
    <s v="music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m/>
    <s v="music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m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m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m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m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m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m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m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m/>
    <s v="music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m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m/>
    <s v="music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m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m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m/>
    <s v="music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m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m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m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m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m/>
    <s v="music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m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m/>
    <s v="music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m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m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m/>
    <s v="music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m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m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m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m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m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m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m/>
    <s v="photography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m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m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m/>
    <s v="photography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m/>
    <s v="photography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m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m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m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m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m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m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m/>
    <s v="photography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m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m/>
    <s v="photography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m/>
    <s v="photography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m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m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m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m/>
    <s v="photography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m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m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m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m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m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m/>
    <s v="photography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m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m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m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m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m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m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m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m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m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m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m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m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m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m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m/>
    <s v="photography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m/>
    <s v="photography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m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m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m/>
    <s v="photography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m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m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m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m/>
    <s v="photography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m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m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m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m/>
    <s v="photography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m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m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m/>
    <s v="photography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m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m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m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m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m/>
    <s v="photography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m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m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m/>
    <s v="photography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m/>
    <s v="photography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m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m/>
    <s v="photography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m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m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m/>
    <s v="photography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m/>
    <s v="photography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m/>
    <s v="photography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m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m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m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m/>
    <s v="music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m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m/>
    <s v="music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m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m/>
    <s v="music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m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m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m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m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m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m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m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m/>
    <s v="music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m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m/>
    <s v="music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m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m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m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m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m/>
    <s v="music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m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m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m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m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m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m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m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m/>
    <s v="music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m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m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m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m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m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m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m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m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m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m/>
    <s v="music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m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m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m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m/>
    <s v="games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m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m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m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m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m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m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m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m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m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m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m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m/>
    <s v="games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m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m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m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m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m/>
    <s v="games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m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m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m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m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m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m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m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m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m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m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m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m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m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m/>
    <s v="music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m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m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m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m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m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m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m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m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m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m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m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m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m/>
    <s v="technology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m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m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m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m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m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m/>
    <s v="technology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m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m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m/>
    <s v="technology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m/>
    <s v="technology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m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m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m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m/>
    <s v="technology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m/>
    <s v="music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m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m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m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m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m/>
    <s v="music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m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m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m/>
    <s v="music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m/>
    <s v="music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m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m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m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m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m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m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m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m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m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m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m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m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m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m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m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m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m/>
    <s v="technology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m/>
    <s v="technology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m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m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m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m/>
    <s v="technology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m/>
    <s v="technology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m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m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m/>
    <s v="technology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m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m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m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m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m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m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m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m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m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m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m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m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m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m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m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m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m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m/>
    <s v="technology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m/>
    <s v="technology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m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m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m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m/>
    <s v="technology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m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m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m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m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m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m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m/>
    <s v="photography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m/>
    <s v="photography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m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m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m/>
    <s v="photography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m/>
    <s v="photography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m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m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m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m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m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m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m/>
    <s v="photography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m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m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m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m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m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m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m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m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m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m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m/>
    <s v="technology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m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m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m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m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m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m/>
    <s v="technology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m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m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m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m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m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m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m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m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m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m/>
    <s v="technology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m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m/>
    <s v="technology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m/>
    <s v="technology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m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m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m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m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m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m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m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m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m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m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m/>
    <s v="technology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m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m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m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m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m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m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m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m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m/>
    <s v="technology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m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m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m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m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m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m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m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m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m/>
    <s v="technology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m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m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m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m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m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m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m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m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m/>
    <s v="technology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m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m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m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m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m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m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m/>
    <s v="technology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m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m/>
    <s v="technology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m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m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m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m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m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m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m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m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m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m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m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m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m/>
    <s v="music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m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m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m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m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m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m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m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m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m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m/>
    <s v="music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m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m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m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m/>
    <s v="music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m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m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m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m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m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m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m/>
    <s v="music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m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m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m/>
    <s v="music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m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m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m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m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m/>
    <s v="music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m/>
    <s v="music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m/>
    <s v="music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m/>
    <s v="music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m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m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m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m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m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m/>
    <s v="games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m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m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m/>
    <s v="games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m/>
    <s v="games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m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m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m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m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m/>
    <s v="games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m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m/>
    <s v="games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m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m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m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m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m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m/>
    <s v="games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m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m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m/>
    <s v="games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m/>
    <s v="games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m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m/>
    <s v="games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m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m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m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m/>
    <s v="games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m/>
    <s v="games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m/>
    <s v="games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m/>
    <s v="games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m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m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m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m/>
    <s v="games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m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m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m/>
    <s v="music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m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m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m/>
    <s v="music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m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m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m/>
    <s v="music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m/>
    <s v="music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m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m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m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m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m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m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m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m/>
    <s v="music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m/>
    <s v="music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m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m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m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m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m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m/>
    <s v="games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m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m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m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m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m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m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m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m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m/>
    <s v="games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m/>
    <s v="games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m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m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m/>
    <s v="games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m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m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m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m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m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m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m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m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m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m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m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m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m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m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m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m/>
    <s v="music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m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m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m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m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m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m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m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m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m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m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m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m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m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m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m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m/>
    <s v="games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m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m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m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m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m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m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m/>
    <s v="games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m/>
    <s v="games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m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m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m/>
    <s v="games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m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m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m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m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m/>
    <s v="games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m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m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m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m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m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m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m/>
    <s v="games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m/>
    <s v="games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m/>
    <s v="games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m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m/>
    <s v="games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m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m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m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m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m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m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m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m/>
    <s v="games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m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m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m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m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m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m/>
    <s v="games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m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m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m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m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m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m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m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m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m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m/>
    <s v="music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m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m/>
    <s v="music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m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m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m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m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m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m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m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m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m/>
    <s v="music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m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m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m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m/>
    <s v="music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m/>
    <s v="music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m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m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m/>
    <s v="music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m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m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m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m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m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m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m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m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m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m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m/>
    <s v="music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m/>
    <s v="music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m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m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m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m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m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m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m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m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m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m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m/>
    <s v="food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m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m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m/>
    <s v="food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m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m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m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m/>
    <s v="food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m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m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m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m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m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m/>
    <s v="food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m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m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m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m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m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m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m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m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m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m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m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m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m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m/>
    <s v="technology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m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m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m/>
    <s v="technology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m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m/>
    <s v="technology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m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m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m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m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m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m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m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m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m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m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m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m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m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m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m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m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m/>
    <s v="technology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m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m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m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m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m/>
    <s v="technology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m/>
    <s v="technology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m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m/>
    <s v="technology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m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m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m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m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m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m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m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m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m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m/>
    <s v="technology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m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m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m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m/>
    <s v="technology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m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m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m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m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m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m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m/>
    <s v="food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m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m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m/>
    <s v="food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m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m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m/>
    <s v="food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m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m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m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m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m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m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m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m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m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m/>
    <s v="food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m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m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m/>
    <s v="food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m/>
    <s v="food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m/>
    <s v="food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m/>
    <s v="food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m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m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m/>
    <s v="food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m/>
    <s v="food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m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m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m/>
    <s v="food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m/>
    <s v="food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m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m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m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m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m/>
    <s v="food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m/>
    <s v="food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m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m/>
    <s v="food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m/>
    <s v="food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m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m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m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m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m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m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m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m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m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m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m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m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m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m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m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m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m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m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m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m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m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m/>
    <s v="music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m/>
    <s v="music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m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m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m/>
    <s v="music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m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m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m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m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m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m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m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m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m/>
    <s v="music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m/>
    <s v="music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m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m/>
    <s v="music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m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m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m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m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m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m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m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m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m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m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m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m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m/>
    <s v="music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m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m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m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m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m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m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m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m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m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m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m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m/>
    <s v="food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m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m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m/>
    <s v="food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m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m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m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m/>
    <s v="food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m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m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m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m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m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m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m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m/>
    <s v="food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m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m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m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m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m/>
    <s v="music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m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m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m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m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m/>
    <s v="music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m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m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m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m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m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m/>
    <s v="music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m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m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m/>
    <s v="music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m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m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m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m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m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m/>
    <s v="music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m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m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m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m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m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m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m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m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m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m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m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m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m/>
    <s v="music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m/>
    <s v="music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m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m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m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m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m/>
    <s v="food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m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m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m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m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m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m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m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m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m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m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m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m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m/>
    <s v="food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m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m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m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m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m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m/>
    <s v="food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m/>
    <s v="food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m/>
    <s v="food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m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m/>
    <s v="food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m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m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m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m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m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m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m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m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m/>
    <s v="food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m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m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m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m/>
    <s v="food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m/>
    <s v="food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m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m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m/>
    <s v="technology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m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m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m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m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m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m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m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m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m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m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m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m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m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m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m/>
    <s v="technology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m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m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m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m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m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m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m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m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m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m/>
    <s v="technology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m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m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m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m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m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m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m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m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m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m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m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m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m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m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m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m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m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m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m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m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m/>
    <s v="technology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m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m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m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m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m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m/>
    <s v="technology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m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m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m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m/>
    <s v="technology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m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m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m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m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m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m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m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m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m/>
    <s v="technology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m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m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m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m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m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m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m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m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m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m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m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m/>
    <s v="technology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m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m/>
    <s v="food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m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m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m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m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m/>
    <s v="food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m/>
    <s v="food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m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m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m/>
    <s v="food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m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m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m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m/>
    <s v="food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m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m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m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m/>
    <s v="food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m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m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m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m/>
    <s v="theater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m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m/>
    <s v="theater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m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m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m/>
    <s v="theater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m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m/>
    <s v="theater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m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m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m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m/>
    <s v="theater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m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m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m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m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m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m/>
    <s v="theater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m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m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m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m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m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m/>
    <s v="technology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m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m/>
    <s v="technology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m/>
    <s v="technology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m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m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m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m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m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m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m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m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m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m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m/>
    <s v="technology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m/>
    <s v="technology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m/>
    <s v="publishing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m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m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m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m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m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m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m/>
    <s v="publishing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m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m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m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m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m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m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m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m/>
    <s v="publishing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m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m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m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m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m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m/>
    <s v="publishing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m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m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m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m/>
    <s v="publishing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m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m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m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m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m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m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m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m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m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m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m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m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m/>
    <s v="publishing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m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m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m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m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m/>
    <s v="theater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m/>
    <s v="theater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m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m/>
    <s v="theater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m/>
    <s v="theater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m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m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m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m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m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m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m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m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m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m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m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m/>
    <s v="theater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m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m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m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m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m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m/>
    <s v="theater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m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m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m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m/>
    <s v="theater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m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m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m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m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m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m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m/>
    <s v="theater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m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m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m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m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m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m/>
    <s v="theater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m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m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m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m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m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m/>
    <s v="theater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m/>
    <s v="theater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m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m/>
    <s v="theater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m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m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m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m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m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m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m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m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m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m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m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m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m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m/>
    <s v="theater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m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m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m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m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m/>
    <s v="theater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m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m/>
    <s v="theater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m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m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m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m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m/>
    <s v="theater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m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m/>
    <s v="theater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m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m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m/>
    <s v="theater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m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m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m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m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m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m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m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m/>
    <s v="theater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m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m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m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m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m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m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m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m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m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m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m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m/>
    <s v="theater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m/>
    <s v="theater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m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m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m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m/>
    <s v="theater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m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m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m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m/>
    <s v="theater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m/>
    <s v="theater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m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m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m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m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m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m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m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m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m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m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m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m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m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m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m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m/>
    <s v="theater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m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m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m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m/>
    <s v="theater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m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m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m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m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m/>
    <s v="theater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m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m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m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m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m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m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m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m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m/>
    <s v="theater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m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m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m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m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m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m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m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m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m/>
    <s v="theater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m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m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m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m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m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m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m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m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m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m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m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m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m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m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m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m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m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m/>
    <s v="theater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m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m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m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m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m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m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m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m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m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m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m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m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m/>
    <s v="theater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m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m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m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m/>
    <s v="theater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m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m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m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m/>
    <s v="theater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m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m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m/>
    <s v="theater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m/>
    <s v="theater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m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m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m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m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m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m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m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m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m/>
    <s v="theater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m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m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m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m/>
    <s v="theater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m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m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m/>
    <s v="theater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m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m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m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m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m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m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m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m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m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m/>
    <s v="theater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m/>
    <s v="theater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m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m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m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m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m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m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m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m/>
    <s v="theater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m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m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m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m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m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m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m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m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m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m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m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m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m/>
    <s v="theater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m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m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m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m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m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m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m/>
    <s v="theater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m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m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m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m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m/>
    <s v="theater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m/>
    <s v="theater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m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m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m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m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m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m/>
    <s v="theater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m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m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m/>
    <s v="theater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m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m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m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m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m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m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m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m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m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m/>
    <s v="theater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m/>
    <s v="theater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m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m/>
    <s v="theater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m/>
    <s v="theater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m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m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m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m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m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m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m/>
    <s v="theater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m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m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m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m/>
    <s v="theater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m/>
    <s v="theater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m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m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m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m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m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m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m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m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m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m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m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m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m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m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m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m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m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m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m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m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m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m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m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m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m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m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m/>
    <s v="theater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m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m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m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m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m/>
    <s v="theater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m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m/>
    <s v="theater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m/>
    <s v="theater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m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m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m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m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m/>
    <s v="theater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m/>
    <s v="theater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m/>
    <s v="theater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m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m/>
    <s v="theater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m/>
    <s v="theater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m/>
    <s v="theater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m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m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m/>
    <s v="theater"/>
    <s v="spaces"/>
    <x v="3124"/>
    <x v="311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m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m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m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m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m/>
    <s v="theater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m/>
    <s v="theater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m/>
    <s v="theater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m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m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m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m/>
    <s v="theater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m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m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m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m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m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m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m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m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m/>
    <s v="theater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m/>
    <s v="theater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m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m/>
    <s v="theater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m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m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m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m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m/>
    <s v="theater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m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m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m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m/>
    <s v="theater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m/>
    <s v="theater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m/>
    <s v="theater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m/>
    <s v="theater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m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m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m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m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m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m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m/>
    <s v="theater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m/>
    <s v="theater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m/>
    <s v="theater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m/>
    <s v="theater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m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m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m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m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m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m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m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m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m/>
    <s v="theater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m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m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m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m/>
    <s v="theater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m/>
    <s v="theater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m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m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m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m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m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m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m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m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m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m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m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m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m/>
    <s v="theater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m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m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m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m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m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m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m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m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m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m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m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m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m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m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m/>
    <s v="theater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m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m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m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m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m/>
    <s v="theater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m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m/>
    <s v="theater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m/>
    <s v="theater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m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m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m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m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m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m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m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m/>
    <s v="theater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m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m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m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m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m/>
    <s v="theater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m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m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m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m/>
    <s v="theater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m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m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m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m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m/>
    <s v="theater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m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m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m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m/>
    <s v="theater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m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m/>
    <s v="theater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m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m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m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m/>
    <s v="theater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m/>
    <s v="theater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m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m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m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m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m/>
    <s v="theater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m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m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m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m/>
    <s v="theater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m/>
    <s v="theater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m/>
    <s v="theater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m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m/>
    <s v="theater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m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m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m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m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m/>
    <s v="theater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m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m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m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m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m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m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m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m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m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m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m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m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m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m/>
    <s v="theater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m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m/>
    <s v="theater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m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m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m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m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m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m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m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m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m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m/>
    <s v="theater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m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m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m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m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m/>
    <s v="theater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m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m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m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m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m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m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m/>
    <s v="theater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m/>
    <s v="theater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m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m/>
    <s v="theater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m/>
    <s v="theater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m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m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m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m/>
    <s v="theater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m/>
    <s v="theater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m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m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m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m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m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m/>
    <s v="theater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m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m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m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m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m/>
    <s v="theater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m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m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m/>
    <s v="theater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m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m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m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m/>
    <s v="theater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m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m/>
    <s v="theater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m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m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m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m/>
    <s v="theater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m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m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m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m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m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m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m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m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m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m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m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m/>
    <s v="theater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m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m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m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m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m/>
    <s v="theater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m/>
    <s v="theater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m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m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m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m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m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m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m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m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m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m/>
    <s v="theater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m/>
    <s v="theater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m/>
    <s v="theater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m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m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m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m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m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m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m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m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m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m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m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m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m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m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m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m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m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m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m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m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m/>
    <s v="theater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m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m/>
    <s v="theater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m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m/>
    <s v="theater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m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m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m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m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m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m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m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m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m/>
    <s v="theater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m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m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m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m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m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m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m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m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m/>
    <s v="theater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m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m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m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m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m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m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m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m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m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m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m/>
    <s v="theater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m/>
    <s v="theater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m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m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m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m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m/>
    <s v="theater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m/>
    <s v="theater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m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m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m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m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m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m/>
    <s v="theater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m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m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m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m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m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m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m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m/>
    <s v="theater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m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m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m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m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m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m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m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m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m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m/>
    <s v="theater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m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m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m/>
    <s v="theater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m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m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m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m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m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m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m/>
    <s v="theater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m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m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m/>
    <s v="theater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m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m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m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m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m/>
    <s v="theater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m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m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m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m/>
    <s v="theater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m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m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m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m/>
    <s v="theater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m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m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m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m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m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m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m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m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m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m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m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m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m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m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m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m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m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m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m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m/>
    <s v="theater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m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m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m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m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m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m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m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m/>
    <s v="theater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m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m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m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m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m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m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m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m/>
    <s v="theater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m/>
    <s v="theater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m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m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m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m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m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m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m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m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m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m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m/>
    <s v="theater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m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m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m/>
    <s v="theater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m/>
    <s v="theater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m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m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m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m/>
    <s v="theater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m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m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m/>
    <s v="theater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m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m/>
    <s v="theater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m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m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m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m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m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m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m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m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m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m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m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m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m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m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m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m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m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m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m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m/>
    <s v="theater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m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m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m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m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m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m/>
    <s v="theater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m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m/>
    <s v="theater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m/>
    <s v="theater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m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m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m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m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m/>
    <s v="theater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m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m/>
    <s v="theater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m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m/>
    <s v="theater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m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m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m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m/>
    <s v="theater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m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m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m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m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m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m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m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m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m/>
    <s v="theater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m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m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m/>
    <s v="theater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m/>
    <s v="theater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m/>
    <s v="theater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m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m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m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m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m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m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m/>
    <s v="theater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m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m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m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m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m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m/>
    <s v="theater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m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m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m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m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m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m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m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m/>
    <s v="theater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m/>
    <s v="theater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m/>
    <s v="theater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m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m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m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m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m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m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m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m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m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m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m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m/>
    <s v="theater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m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m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m/>
    <s v="theater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m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m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m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m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m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m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m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m/>
    <s v="theater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m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m/>
    <s v="theater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m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m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m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m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m/>
    <s v="theater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m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m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m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m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m/>
    <s v="theater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m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m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m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m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m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m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m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m/>
    <s v="theater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m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m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m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m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m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m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m/>
    <s v="theater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m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m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m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m/>
    <s v="theater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m/>
    <s v="theater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m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m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m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m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m/>
    <s v="theater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m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m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m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m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m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m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m/>
    <s v="theater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m/>
    <s v="theater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m/>
    <s v="theater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m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m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m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m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m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m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m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m/>
    <s v="theater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m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m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m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m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m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m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m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m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m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m/>
    <s v="theater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m/>
    <s v="theater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m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m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m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m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m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m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m/>
    <s v="theater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m/>
    <s v="theater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m/>
    <s v="theater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m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m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m/>
    <s v="theater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m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m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m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m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m/>
    <s v="theater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m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m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m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m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m/>
    <s v="theater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m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m/>
    <s v="theater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m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m/>
    <s v="theater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m/>
    <s v="theater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m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m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m/>
    <s v="theater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m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m/>
    <s v="theater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m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m/>
    <s v="theater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m/>
    <s v="theater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m/>
    <s v="theater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m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m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m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m/>
    <s v="theater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m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m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m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m/>
    <s v="theater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m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m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m/>
    <s v="theater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m/>
    <s v="theater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m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m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m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m/>
    <s v="theater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m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m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m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m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m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m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m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m/>
    <s v="theater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m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m/>
    <s v="theater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m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m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m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m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m/>
    <s v="theater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m/>
    <s v="theater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m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m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m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m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m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m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m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m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m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m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m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m/>
    <s v="theater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m/>
    <s v="theater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m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m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m/>
    <s v="theater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m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m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m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m/>
    <s v="theater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m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m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m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m/>
    <s v="theater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m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m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m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m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m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m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m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m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m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m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m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m/>
    <s v="theater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m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m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m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m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m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m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m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m/>
    <s v="theater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m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m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m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m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m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m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m/>
    <s v="theater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m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m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m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m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m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m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m/>
    <s v="theater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m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m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m/>
    <s v="theater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m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m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m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m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m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m/>
    <s v="theater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m/>
    <s v="theater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m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m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m/>
    <s v="theater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m/>
    <s v="theater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m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m/>
    <s v="theater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m/>
    <s v="theater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m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m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m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m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m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m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m/>
    <s v="theater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m/>
    <s v="theater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m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m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m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m/>
    <s v="theater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m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m/>
    <s v="theater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m/>
    <s v="theater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m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m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m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m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m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m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m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m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m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m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m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m/>
    <s v="theater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m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m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m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m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m/>
    <s v="theater"/>
    <s v="musical"/>
    <x v="3885"/>
    <x v="386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m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m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m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m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m/>
    <s v="theater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m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m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m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m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m/>
    <s v="theater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m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m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m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m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m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m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m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m/>
    <s v="theater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m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m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m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m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m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m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m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m/>
    <s v="theater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m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m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m/>
    <s v="theater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m/>
    <s v="theater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m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m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m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m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m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m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m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m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m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m/>
    <s v="theater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m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m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m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m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m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m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m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m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m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m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m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m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m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m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m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m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m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m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m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m/>
    <s v="theater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m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m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m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m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m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m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m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m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m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m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m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m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m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m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m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m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m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m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m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m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m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m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m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m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m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m/>
    <s v="theater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m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m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m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m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m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m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m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m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m/>
    <s v="theater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m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m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m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m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m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m/>
    <s v="theater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m/>
    <s v="theater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m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m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m/>
    <s v="theater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m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m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m/>
    <s v="theater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m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m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m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m/>
    <s v="theater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m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m/>
    <s v="theater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m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m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m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m/>
    <s v="theater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m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m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m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m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m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m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m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m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m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m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m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m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m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m/>
    <s v="theater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m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m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m/>
    <s v="theater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m/>
    <s v="theater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m/>
    <s v="theater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m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m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m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m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m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m/>
    <s v="theater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m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m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m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m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m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m/>
    <s v="theater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m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m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m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m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m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m/>
    <s v="theater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m/>
    <s v="theater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m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m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m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m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m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m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m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m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m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m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m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m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m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m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m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m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m/>
    <s v="theater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m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m/>
    <s v="theater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m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m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m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m/>
    <s v="theater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m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m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m/>
    <s v="theater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m/>
    <s v="theater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m/>
    <s v="theater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m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m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m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m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m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m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m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m/>
    <s v="theater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m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m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m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m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m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m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m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m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m/>
    <s v="theater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m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m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m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m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m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m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m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m/>
    <s v="theater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m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m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m/>
    <s v="theater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m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m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m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m/>
    <s v="theater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m/>
    <s v="theater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m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m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m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m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m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m/>
    <s v="theater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m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m/>
    <s v="theater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m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m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m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9D753-07AA-4CFD-BC16-3D44F840889D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F37A9-5029-48F4-A960-D747C91925B6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DFA8E-1719-40AB-9FC5-B663BE01BA9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>
      <items count="1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 nonAutoSortDefault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C3D2A-0C05-4001-9BBF-D5BB283377B3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0" firstHeaderRow="1" firstDataRow="2" firstDataCol="1"/>
  <pivotFields count="20">
    <pivotField showAll="0"/>
    <pivotField showAll="0"/>
    <pivotField showAll="0"/>
    <pivotField axis="axisRow" showAll="0" defaultSubtota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5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20"/>
    </i>
    <i>
      <x v="22"/>
    </i>
    <i>
      <x v="23"/>
    </i>
    <i>
      <x v="24"/>
    </i>
    <i>
      <x v="25"/>
    </i>
    <i>
      <x v="27"/>
    </i>
    <i>
      <x v="28"/>
    </i>
    <i>
      <x v="30"/>
    </i>
    <i>
      <x v="32"/>
    </i>
    <i>
      <x v="35"/>
    </i>
    <i>
      <x v="38"/>
    </i>
    <i>
      <x v="39"/>
    </i>
    <i>
      <x v="40"/>
    </i>
    <i>
      <x v="45"/>
    </i>
    <i>
      <x v="47"/>
    </i>
    <i>
      <x v="48"/>
    </i>
    <i>
      <x v="50"/>
    </i>
    <i>
      <x v="51"/>
    </i>
    <i>
      <x v="55"/>
    </i>
    <i>
      <x v="80"/>
    </i>
    <i>
      <x v="85"/>
    </i>
    <i>
      <x v="90"/>
    </i>
    <i>
      <x v="100"/>
    </i>
    <i>
      <x v="130"/>
    </i>
    <i>
      <x v="134"/>
    </i>
    <i>
      <x v="135"/>
    </i>
    <i>
      <x v="150"/>
    </i>
    <i>
      <x v="200"/>
    </i>
    <i>
      <x v="250"/>
    </i>
    <i>
      <x v="280"/>
    </i>
    <i>
      <x v="300"/>
    </i>
    <i>
      <x v="500"/>
    </i>
    <i>
      <x v="600"/>
    </i>
    <i>
      <x v="800"/>
    </i>
    <i>
      <x v="1000"/>
    </i>
    <i>
      <x v="2500"/>
    </i>
    <i>
      <x v="3000"/>
    </i>
    <i>
      <x v="1000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I10" sqref="I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28515625" style="10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8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Q2" t="s">
        <v>8351</v>
      </c>
      <c r="R2" t="s">
        <v>8352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Q3" t="s">
        <v>8351</v>
      </c>
      <c r="R3" t="s">
        <v>8352</v>
      </c>
      <c r="S3" s="9">
        <f t="shared" ref="S3:S66" si="1">(((J3/60)/60)/24)+DATE(1970,1,1)+(-5/24)</f>
        <v>42766.392164351848</v>
      </c>
      <c r="T3" s="9">
        <f t="shared" ref="T3:T66" si="2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Q4" t="s">
        <v>8351</v>
      </c>
      <c r="R4" t="s">
        <v>8352</v>
      </c>
      <c r="S4" s="9">
        <f t="shared" si="1"/>
        <v>42405.494016203702</v>
      </c>
      <c r="T4" s="9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Q5" t="s">
        <v>8351</v>
      </c>
      <c r="R5" t="s">
        <v>8352</v>
      </c>
      <c r="S5" s="9">
        <f t="shared" si="1"/>
        <v>41828.306793981479</v>
      </c>
      <c r="T5" s="9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Q6" t="s">
        <v>8351</v>
      </c>
      <c r="R6" t="s">
        <v>8352</v>
      </c>
      <c r="S6" s="9">
        <f t="shared" si="1"/>
        <v>42327.625914351847</v>
      </c>
      <c r="T6" s="9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Q7" t="s">
        <v>8351</v>
      </c>
      <c r="R7" t="s">
        <v>8352</v>
      </c>
      <c r="S7" s="9">
        <f t="shared" si="1"/>
        <v>42563.724618055552</v>
      </c>
      <c r="T7" s="9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Q8" t="s">
        <v>8351</v>
      </c>
      <c r="R8" t="s">
        <v>8352</v>
      </c>
      <c r="S8" s="9">
        <f t="shared" si="1"/>
        <v>41793.864004629628</v>
      </c>
      <c r="T8" s="9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Q9" t="s">
        <v>8351</v>
      </c>
      <c r="R9" t="s">
        <v>8352</v>
      </c>
      <c r="S9" s="9">
        <f t="shared" si="1"/>
        <v>42515.838738425926</v>
      </c>
      <c r="T9" s="9">
        <f t="shared" si="2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Q10" t="s">
        <v>8351</v>
      </c>
      <c r="R10" t="s">
        <v>8352</v>
      </c>
      <c r="S10" s="9">
        <f t="shared" si="1"/>
        <v>42468.736249999994</v>
      </c>
      <c r="T10" s="9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Q11" t="s">
        <v>8351</v>
      </c>
      <c r="R11" t="s">
        <v>8352</v>
      </c>
      <c r="S11" s="9">
        <f t="shared" si="1"/>
        <v>42446.895185185182</v>
      </c>
      <c r="T11" s="9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Q12" t="s">
        <v>8351</v>
      </c>
      <c r="R12" t="s">
        <v>8352</v>
      </c>
      <c r="S12" s="9">
        <f t="shared" si="1"/>
        <v>41779.859710648147</v>
      </c>
      <c r="T12" s="9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Q13" t="s">
        <v>8351</v>
      </c>
      <c r="R13" t="s">
        <v>8352</v>
      </c>
      <c r="S13" s="9">
        <f t="shared" si="1"/>
        <v>42572.570162037031</v>
      </c>
      <c r="T13" s="9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Q14" t="s">
        <v>8351</v>
      </c>
      <c r="R14" t="s">
        <v>8352</v>
      </c>
      <c r="S14" s="9">
        <f t="shared" si="1"/>
        <v>41791.504918981482</v>
      </c>
      <c r="T14" s="9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Q15" t="s">
        <v>8351</v>
      </c>
      <c r="R15" t="s">
        <v>8352</v>
      </c>
      <c r="S15" s="9">
        <f t="shared" si="1"/>
        <v>42508.468854166662</v>
      </c>
      <c r="T15" s="9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Q16" t="s">
        <v>8351</v>
      </c>
      <c r="R16" t="s">
        <v>8352</v>
      </c>
      <c r="S16" s="9">
        <f t="shared" si="1"/>
        <v>41807.818148148144</v>
      </c>
      <c r="T16" s="9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Q17" t="s">
        <v>8351</v>
      </c>
      <c r="R17" t="s">
        <v>8352</v>
      </c>
      <c r="S17" s="9">
        <f t="shared" si="1"/>
        <v>42256.183541666665</v>
      </c>
      <c r="T17" s="9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Q18" t="s">
        <v>8351</v>
      </c>
      <c r="R18" t="s">
        <v>8352</v>
      </c>
      <c r="S18" s="9">
        <f t="shared" si="1"/>
        <v>41760.588090277779</v>
      </c>
      <c r="T18" s="9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Q19" t="s">
        <v>8351</v>
      </c>
      <c r="R19" t="s">
        <v>8352</v>
      </c>
      <c r="S19" s="9">
        <f t="shared" si="1"/>
        <v>41917.523402777777</v>
      </c>
      <c r="T19" s="9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Q20" t="s">
        <v>8351</v>
      </c>
      <c r="R20" t="s">
        <v>8352</v>
      </c>
      <c r="S20" s="9">
        <f t="shared" si="1"/>
        <v>41869.333981481483</v>
      </c>
      <c r="T20" s="9">
        <f t="shared" si="2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Q21" t="s">
        <v>8351</v>
      </c>
      <c r="R21" t="s">
        <v>8352</v>
      </c>
      <c r="S21" s="9">
        <f t="shared" si="1"/>
        <v>42175.608032407406</v>
      </c>
      <c r="T21" s="9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Q22" t="s">
        <v>8351</v>
      </c>
      <c r="R22" t="s">
        <v>8352</v>
      </c>
      <c r="S22" s="9">
        <f t="shared" si="1"/>
        <v>42200.549907407411</v>
      </c>
      <c r="T22" s="9">
        <f t="shared" si="2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Q23" t="s">
        <v>8351</v>
      </c>
      <c r="R23" t="s">
        <v>8352</v>
      </c>
      <c r="S23" s="9">
        <f t="shared" si="1"/>
        <v>41878.418854166666</v>
      </c>
      <c r="T23" s="9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Q24" t="s">
        <v>8351</v>
      </c>
      <c r="R24" t="s">
        <v>8352</v>
      </c>
      <c r="S24" s="9">
        <f t="shared" si="1"/>
        <v>41989.703009259254</v>
      </c>
      <c r="T24" s="9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Q25" t="s">
        <v>8351</v>
      </c>
      <c r="R25" t="s">
        <v>8352</v>
      </c>
      <c r="S25" s="9">
        <f t="shared" si="1"/>
        <v>42097.570613425924</v>
      </c>
      <c r="T25" s="9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Q26" t="s">
        <v>8351</v>
      </c>
      <c r="R26" t="s">
        <v>8352</v>
      </c>
      <c r="S26" s="9">
        <f t="shared" si="1"/>
        <v>42229.611840277772</v>
      </c>
      <c r="T26" s="9">
        <f t="shared" si="2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Q27" t="s">
        <v>8351</v>
      </c>
      <c r="R27" t="s">
        <v>8352</v>
      </c>
      <c r="S27" s="9">
        <f t="shared" si="1"/>
        <v>42317.816678240742</v>
      </c>
      <c r="T27" s="9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Q28" t="s">
        <v>8351</v>
      </c>
      <c r="R28" t="s">
        <v>8352</v>
      </c>
      <c r="S28" s="9">
        <f t="shared" si="1"/>
        <v>41828.307222222218</v>
      </c>
      <c r="T28" s="9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Q29" t="s">
        <v>8351</v>
      </c>
      <c r="R29" t="s">
        <v>8352</v>
      </c>
      <c r="S29" s="9">
        <f t="shared" si="1"/>
        <v>41928.956400462957</v>
      </c>
      <c r="T29" s="9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Q30" t="s">
        <v>8351</v>
      </c>
      <c r="R30" t="s">
        <v>8352</v>
      </c>
      <c r="S30" s="9">
        <f t="shared" si="1"/>
        <v>42324.755601851844</v>
      </c>
      <c r="T30" s="9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Q31" t="s">
        <v>8351</v>
      </c>
      <c r="R31" t="s">
        <v>8352</v>
      </c>
      <c r="S31" s="9">
        <f t="shared" si="1"/>
        <v>41812.464907407404</v>
      </c>
      <c r="T31" s="9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Q32" t="s">
        <v>8351</v>
      </c>
      <c r="R32" t="s">
        <v>8352</v>
      </c>
      <c r="S32" s="9">
        <f t="shared" si="1"/>
        <v>41842.084664351853</v>
      </c>
      <c r="T32" s="9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Q33" t="s">
        <v>8351</v>
      </c>
      <c r="R33" t="s">
        <v>8352</v>
      </c>
      <c r="S33" s="9">
        <f t="shared" si="1"/>
        <v>42376.583726851844</v>
      </c>
      <c r="T33" s="9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Q34" t="s">
        <v>8351</v>
      </c>
      <c r="R34" t="s">
        <v>8352</v>
      </c>
      <c r="S34" s="9">
        <f t="shared" si="1"/>
        <v>42461.419178240736</v>
      </c>
      <c r="T34" s="9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Q35" t="s">
        <v>8351</v>
      </c>
      <c r="R35" t="s">
        <v>8352</v>
      </c>
      <c r="S35" s="9">
        <f t="shared" si="1"/>
        <v>42286.452557870369</v>
      </c>
      <c r="T35" s="9">
        <f t="shared" si="2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Q36" t="s">
        <v>8351</v>
      </c>
      <c r="R36" t="s">
        <v>8352</v>
      </c>
      <c r="S36" s="9">
        <f t="shared" si="1"/>
        <v>41841.113437499997</v>
      </c>
      <c r="T36" s="9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Q37" t="s">
        <v>8351</v>
      </c>
      <c r="R37" t="s">
        <v>8352</v>
      </c>
      <c r="S37" s="9">
        <f t="shared" si="1"/>
        <v>42098.083495370367</v>
      </c>
      <c r="T37" s="9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Q38" t="s">
        <v>8351</v>
      </c>
      <c r="R38" t="s">
        <v>8352</v>
      </c>
      <c r="S38" s="9">
        <f t="shared" si="1"/>
        <v>42068.098668981482</v>
      </c>
      <c r="T38" s="9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Q39" t="s">
        <v>8351</v>
      </c>
      <c r="R39" t="s">
        <v>8352</v>
      </c>
      <c r="S39" s="9">
        <f t="shared" si="1"/>
        <v>42032.484710648147</v>
      </c>
      <c r="T39" s="9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Q40" t="s">
        <v>8351</v>
      </c>
      <c r="R40" t="s">
        <v>8352</v>
      </c>
      <c r="S40" s="9">
        <f t="shared" si="1"/>
        <v>41374.848888888882</v>
      </c>
      <c r="T40" s="9">
        <f t="shared" si="2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Q41" t="s">
        <v>8351</v>
      </c>
      <c r="R41" t="s">
        <v>8352</v>
      </c>
      <c r="S41" s="9">
        <f t="shared" si="1"/>
        <v>41753.838749999995</v>
      </c>
      <c r="T41" s="9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Q42" t="s">
        <v>8351</v>
      </c>
      <c r="R42" t="s">
        <v>8352</v>
      </c>
      <c r="S42" s="9">
        <f t="shared" si="1"/>
        <v>41789.005648148144</v>
      </c>
      <c r="T42" s="9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Q43" t="s">
        <v>8351</v>
      </c>
      <c r="R43" t="s">
        <v>8352</v>
      </c>
      <c r="S43" s="9">
        <f t="shared" si="1"/>
        <v>41887.360578703701</v>
      </c>
      <c r="T43" s="9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Q44" t="s">
        <v>8351</v>
      </c>
      <c r="R44" t="s">
        <v>8352</v>
      </c>
      <c r="S44" s="9">
        <f t="shared" si="1"/>
        <v>41971.430856481478</v>
      </c>
      <c r="T44" s="9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Q45" t="s">
        <v>8351</v>
      </c>
      <c r="R45" t="s">
        <v>8352</v>
      </c>
      <c r="S45" s="9">
        <f t="shared" si="1"/>
        <v>41802.582013888888</v>
      </c>
      <c r="T45" s="9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Q46" t="s">
        <v>8351</v>
      </c>
      <c r="R46" t="s">
        <v>8352</v>
      </c>
      <c r="S46" s="9">
        <f t="shared" si="1"/>
        <v>41873.890474537038</v>
      </c>
      <c r="T46" s="9">
        <f t="shared" si="2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Q47" t="s">
        <v>8351</v>
      </c>
      <c r="R47" t="s">
        <v>8352</v>
      </c>
      <c r="S47" s="9">
        <f t="shared" si="1"/>
        <v>42457.415590277778</v>
      </c>
      <c r="T47" s="9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Q48" t="s">
        <v>8351</v>
      </c>
      <c r="R48" t="s">
        <v>8352</v>
      </c>
      <c r="S48" s="9">
        <f t="shared" si="1"/>
        <v>42323.756643518522</v>
      </c>
      <c r="T48" s="9">
        <f t="shared" si="2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Q49" t="s">
        <v>8351</v>
      </c>
      <c r="R49" t="s">
        <v>8352</v>
      </c>
      <c r="S49" s="9">
        <f t="shared" si="1"/>
        <v>41932.611192129625</v>
      </c>
      <c r="T49" s="9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Q50" t="s">
        <v>8351</v>
      </c>
      <c r="R50" t="s">
        <v>8352</v>
      </c>
      <c r="S50" s="9">
        <f t="shared" si="1"/>
        <v>42033.308564814812</v>
      </c>
      <c r="T50" s="9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Q51" t="s">
        <v>8351</v>
      </c>
      <c r="R51" t="s">
        <v>8352</v>
      </c>
      <c r="S51" s="9">
        <f t="shared" si="1"/>
        <v>42270.968113425923</v>
      </c>
      <c r="T51" s="9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Q52" t="s">
        <v>8351</v>
      </c>
      <c r="R52" t="s">
        <v>8352</v>
      </c>
      <c r="S52" s="9">
        <f t="shared" si="1"/>
        <v>41995.544652777775</v>
      </c>
      <c r="T52" s="9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Q53" t="s">
        <v>8351</v>
      </c>
      <c r="R53" t="s">
        <v>8352</v>
      </c>
      <c r="S53" s="9">
        <f t="shared" si="1"/>
        <v>42196.720335648148</v>
      </c>
      <c r="T53" s="9">
        <f t="shared" si="2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Q54" t="s">
        <v>8351</v>
      </c>
      <c r="R54" t="s">
        <v>8352</v>
      </c>
      <c r="S54" s="9">
        <f t="shared" si="1"/>
        <v>41807.493587962963</v>
      </c>
      <c r="T54" s="9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Q55" t="s">
        <v>8351</v>
      </c>
      <c r="R55" t="s">
        <v>8352</v>
      </c>
      <c r="S55" s="9">
        <f t="shared" si="1"/>
        <v>41719.340798611105</v>
      </c>
      <c r="T55" s="9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Q56" t="s">
        <v>8351</v>
      </c>
      <c r="R56" t="s">
        <v>8352</v>
      </c>
      <c r="S56" s="9">
        <f t="shared" si="1"/>
        <v>42333.504872685182</v>
      </c>
      <c r="T56" s="9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Q57" t="s">
        <v>8351</v>
      </c>
      <c r="R57" t="s">
        <v>8352</v>
      </c>
      <c r="S57" s="9">
        <f t="shared" si="1"/>
        <v>42496.760601851849</v>
      </c>
      <c r="T57" s="9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Q58" t="s">
        <v>8351</v>
      </c>
      <c r="R58" t="s">
        <v>8352</v>
      </c>
      <c r="S58" s="9">
        <f t="shared" si="1"/>
        <v>42149.340555555551</v>
      </c>
      <c r="T58" s="9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Q59" t="s">
        <v>8351</v>
      </c>
      <c r="R59" t="s">
        <v>8352</v>
      </c>
      <c r="S59" s="9">
        <f t="shared" si="1"/>
        <v>42089.624560185184</v>
      </c>
      <c r="T59" s="9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Q60" t="s">
        <v>8351</v>
      </c>
      <c r="R60" t="s">
        <v>8352</v>
      </c>
      <c r="S60" s="9">
        <f t="shared" si="1"/>
        <v>41932.536712962959</v>
      </c>
      <c r="T60" s="9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Q61" t="s">
        <v>8351</v>
      </c>
      <c r="R61" t="s">
        <v>8352</v>
      </c>
      <c r="S61" s="9">
        <f t="shared" si="1"/>
        <v>42230.027500000004</v>
      </c>
      <c r="T61" s="9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Q62" t="s">
        <v>8351</v>
      </c>
      <c r="R62" t="s">
        <v>8353</v>
      </c>
      <c r="S62" s="9">
        <f t="shared" si="1"/>
        <v>41701.693483796291</v>
      </c>
      <c r="T62" s="9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Q63" t="s">
        <v>8351</v>
      </c>
      <c r="R63" t="s">
        <v>8353</v>
      </c>
      <c r="S63" s="9">
        <f t="shared" si="1"/>
        <v>41409.605983796297</v>
      </c>
      <c r="T63" s="9">
        <f t="shared" si="2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Q64" t="s">
        <v>8351</v>
      </c>
      <c r="R64" t="s">
        <v>8353</v>
      </c>
      <c r="S64" s="9">
        <f t="shared" si="1"/>
        <v>41311.591180555552</v>
      </c>
      <c r="T64" s="9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Q65" t="s">
        <v>8351</v>
      </c>
      <c r="R65" t="s">
        <v>8353</v>
      </c>
      <c r="S65" s="9">
        <f t="shared" si="1"/>
        <v>41612.703854166662</v>
      </c>
      <c r="T65" s="9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Q66" t="s">
        <v>8351</v>
      </c>
      <c r="R66" t="s">
        <v>8353</v>
      </c>
      <c r="S66" s="9">
        <f t="shared" si="1"/>
        <v>41432.809965277775</v>
      </c>
      <c r="T66" s="9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3">ROUND(E67/D67*100,0)</f>
        <v>108</v>
      </c>
      <c r="Q67" t="s">
        <v>8351</v>
      </c>
      <c r="R67" t="s">
        <v>8353</v>
      </c>
      <c r="S67" s="9">
        <f t="shared" ref="S67:S130" si="4">(((J67/60)/60)/24)+DATE(1970,1,1)+(-5/24)</f>
        <v>41835.612893518519</v>
      </c>
      <c r="T67" s="9">
        <f t="shared" ref="T67:T130" si="5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3"/>
        <v>119</v>
      </c>
      <c r="Q68" t="s">
        <v>8351</v>
      </c>
      <c r="R68" t="s">
        <v>8353</v>
      </c>
      <c r="S68" s="9">
        <f t="shared" si="4"/>
        <v>42539.641435185178</v>
      </c>
      <c r="T68" s="9">
        <f t="shared" si="5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</v>
      </c>
      <c r="Q69" t="s">
        <v>8351</v>
      </c>
      <c r="R69" t="s">
        <v>8353</v>
      </c>
      <c r="S69" s="9">
        <f t="shared" si="4"/>
        <v>41075.375046296293</v>
      </c>
      <c r="T69" s="9">
        <f t="shared" si="5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</v>
      </c>
      <c r="Q70" t="s">
        <v>8351</v>
      </c>
      <c r="R70" t="s">
        <v>8353</v>
      </c>
      <c r="S70" s="9">
        <f t="shared" si="4"/>
        <v>41663.36100694444</v>
      </c>
      <c r="T70" s="9">
        <f t="shared" si="5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111</v>
      </c>
      <c r="Q71" t="s">
        <v>8351</v>
      </c>
      <c r="R71" t="s">
        <v>8353</v>
      </c>
      <c r="S71" s="9">
        <f t="shared" si="4"/>
        <v>40785.979456018518</v>
      </c>
      <c r="T71" s="9">
        <f t="shared" si="5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</v>
      </c>
      <c r="Q72" t="s">
        <v>8351</v>
      </c>
      <c r="R72" t="s">
        <v>8353</v>
      </c>
      <c r="S72" s="9">
        <f t="shared" si="4"/>
        <v>40730.688020833331</v>
      </c>
      <c r="T72" s="9">
        <f t="shared" si="5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124</v>
      </c>
      <c r="Q73" t="s">
        <v>8351</v>
      </c>
      <c r="R73" t="s">
        <v>8353</v>
      </c>
      <c r="S73" s="9">
        <f t="shared" si="4"/>
        <v>40997.063159722216</v>
      </c>
      <c r="T73" s="9">
        <f t="shared" si="5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</v>
      </c>
      <c r="Q74" t="s">
        <v>8351</v>
      </c>
      <c r="R74" t="s">
        <v>8353</v>
      </c>
      <c r="S74" s="9">
        <f t="shared" si="4"/>
        <v>41207.801863425921</v>
      </c>
      <c r="T74" s="9">
        <f t="shared" si="5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Q75" t="s">
        <v>8351</v>
      </c>
      <c r="R75" t="s">
        <v>8353</v>
      </c>
      <c r="S75" s="9">
        <f t="shared" si="4"/>
        <v>40587.548425925925</v>
      </c>
      <c r="T75" s="9">
        <f t="shared" si="5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113</v>
      </c>
      <c r="Q76" t="s">
        <v>8351</v>
      </c>
      <c r="R76" t="s">
        <v>8353</v>
      </c>
      <c r="S76" s="9">
        <f t="shared" si="4"/>
        <v>42360.278877314813</v>
      </c>
      <c r="T76" s="9">
        <f t="shared" si="5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</v>
      </c>
      <c r="Q77" t="s">
        <v>8351</v>
      </c>
      <c r="R77" t="s">
        <v>8353</v>
      </c>
      <c r="S77" s="9">
        <f t="shared" si="4"/>
        <v>41357.000833333332</v>
      </c>
      <c r="T77" s="9">
        <f t="shared" si="5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</v>
      </c>
      <c r="Q78" t="s">
        <v>8351</v>
      </c>
      <c r="R78" t="s">
        <v>8353</v>
      </c>
      <c r="S78" s="9">
        <f t="shared" si="4"/>
        <v>40844.483310185184</v>
      </c>
      <c r="T78" s="9">
        <f t="shared" si="5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393</v>
      </c>
      <c r="Q79" t="s">
        <v>8351</v>
      </c>
      <c r="R79" t="s">
        <v>8353</v>
      </c>
      <c r="S79" s="9">
        <f t="shared" si="4"/>
        <v>40996.936539351853</v>
      </c>
      <c r="T79" s="9">
        <f t="shared" si="5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Q80" t="s">
        <v>8351</v>
      </c>
      <c r="R80" t="s">
        <v>8353</v>
      </c>
      <c r="S80" s="9">
        <f t="shared" si="4"/>
        <v>42604.522233796299</v>
      </c>
      <c r="T80" s="9">
        <f t="shared" si="5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Q81" t="s">
        <v>8351</v>
      </c>
      <c r="R81" t="s">
        <v>8353</v>
      </c>
      <c r="S81" s="9">
        <f t="shared" si="4"/>
        <v>41724.568206018514</v>
      </c>
      <c r="T81" s="9">
        <f t="shared" si="5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</v>
      </c>
      <c r="Q82" t="s">
        <v>8351</v>
      </c>
      <c r="R82" t="s">
        <v>8353</v>
      </c>
      <c r="S82" s="9">
        <f t="shared" si="4"/>
        <v>41582.875648148147</v>
      </c>
      <c r="T82" s="9">
        <f t="shared" si="5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Q83" t="s">
        <v>8351</v>
      </c>
      <c r="R83" t="s">
        <v>8353</v>
      </c>
      <c r="S83" s="9">
        <f t="shared" si="4"/>
        <v>41099.950543981482</v>
      </c>
      <c r="T83" s="9">
        <f t="shared" si="5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</v>
      </c>
      <c r="Q84" t="s">
        <v>8351</v>
      </c>
      <c r="R84" t="s">
        <v>8353</v>
      </c>
      <c r="S84" s="9">
        <f t="shared" si="4"/>
        <v>40795.611817129626</v>
      </c>
      <c r="T84" s="9">
        <f t="shared" si="5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103</v>
      </c>
      <c r="Q85" t="s">
        <v>8351</v>
      </c>
      <c r="R85" t="s">
        <v>8353</v>
      </c>
      <c r="S85" s="9">
        <f t="shared" si="4"/>
        <v>42042.407280092586</v>
      </c>
      <c r="T85" s="9">
        <f t="shared" si="5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Q86" t="s">
        <v>8351</v>
      </c>
      <c r="R86" t="s">
        <v>8353</v>
      </c>
      <c r="S86" s="9">
        <f t="shared" si="4"/>
        <v>40648.54960648148</v>
      </c>
      <c r="T86" s="9">
        <f t="shared" si="5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126</v>
      </c>
      <c r="Q87" t="s">
        <v>8351</v>
      </c>
      <c r="R87" t="s">
        <v>8353</v>
      </c>
      <c r="S87" s="9">
        <f t="shared" si="4"/>
        <v>40778.917094907403</v>
      </c>
      <c r="T87" s="9">
        <f t="shared" si="5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</v>
      </c>
      <c r="Q88" t="s">
        <v>8351</v>
      </c>
      <c r="R88" t="s">
        <v>8353</v>
      </c>
      <c r="S88" s="9">
        <f t="shared" si="4"/>
        <v>42291.347743055558</v>
      </c>
      <c r="T88" s="9">
        <f t="shared" si="5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105</v>
      </c>
      <c r="Q89" t="s">
        <v>8351</v>
      </c>
      <c r="R89" t="s">
        <v>8353</v>
      </c>
      <c r="S89" s="9">
        <f t="shared" si="4"/>
        <v>40322.331053240734</v>
      </c>
      <c r="T89" s="9">
        <f t="shared" si="5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103</v>
      </c>
      <c r="Q90" t="s">
        <v>8351</v>
      </c>
      <c r="R90" t="s">
        <v>8353</v>
      </c>
      <c r="S90" s="9">
        <f t="shared" si="4"/>
        <v>41786.450590277775</v>
      </c>
      <c r="T90" s="9">
        <f t="shared" si="5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</v>
      </c>
      <c r="Q91" t="s">
        <v>8351</v>
      </c>
      <c r="R91" t="s">
        <v>8353</v>
      </c>
      <c r="S91" s="9">
        <f t="shared" si="4"/>
        <v>41402.543888888889</v>
      </c>
      <c r="T91" s="9">
        <f t="shared" si="5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</v>
      </c>
      <c r="Q92" t="s">
        <v>8351</v>
      </c>
      <c r="R92" t="s">
        <v>8353</v>
      </c>
      <c r="S92" s="9">
        <f t="shared" si="4"/>
        <v>40706.089108796295</v>
      </c>
      <c r="T92" s="9">
        <f t="shared" si="5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Q93" t="s">
        <v>8351</v>
      </c>
      <c r="R93" t="s">
        <v>8353</v>
      </c>
      <c r="S93" s="9">
        <f t="shared" si="4"/>
        <v>40619.194027777776</v>
      </c>
      <c r="T93" s="9">
        <f t="shared" si="5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</v>
      </c>
      <c r="Q94" t="s">
        <v>8351</v>
      </c>
      <c r="R94" t="s">
        <v>8353</v>
      </c>
      <c r="S94" s="9">
        <f t="shared" si="4"/>
        <v>42720.990543981483</v>
      </c>
      <c r="T94" s="9">
        <f t="shared" si="5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111</v>
      </c>
      <c r="Q95" t="s">
        <v>8351</v>
      </c>
      <c r="R95" t="s">
        <v>8353</v>
      </c>
      <c r="S95" s="9">
        <f t="shared" si="4"/>
        <v>41065.649733796294</v>
      </c>
      <c r="T95" s="9">
        <f t="shared" si="5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Q96" t="s">
        <v>8351</v>
      </c>
      <c r="R96" t="s">
        <v>8353</v>
      </c>
      <c r="S96" s="9">
        <f t="shared" si="4"/>
        <v>41716.509513888886</v>
      </c>
      <c r="T96" s="9">
        <f t="shared" si="5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</v>
      </c>
      <c r="Q97" t="s">
        <v>8351</v>
      </c>
      <c r="R97" t="s">
        <v>8353</v>
      </c>
      <c r="S97" s="9">
        <f t="shared" si="4"/>
        <v>40934.796770833331</v>
      </c>
      <c r="T97" s="9">
        <f t="shared" si="5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115</v>
      </c>
      <c r="Q98" t="s">
        <v>8351</v>
      </c>
      <c r="R98" t="s">
        <v>8353</v>
      </c>
      <c r="S98" s="9">
        <f t="shared" si="4"/>
        <v>40324.45417824074</v>
      </c>
      <c r="T98" s="9">
        <f t="shared" si="5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</v>
      </c>
      <c r="Q99" t="s">
        <v>8351</v>
      </c>
      <c r="R99" t="s">
        <v>8353</v>
      </c>
      <c r="S99" s="9">
        <f t="shared" si="4"/>
        <v>40705.926874999997</v>
      </c>
      <c r="T99" s="9">
        <f t="shared" si="5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</v>
      </c>
      <c r="Q100" t="s">
        <v>8351</v>
      </c>
      <c r="R100" t="s">
        <v>8353</v>
      </c>
      <c r="S100" s="9">
        <f t="shared" si="4"/>
        <v>41214.586504629624</v>
      </c>
      <c r="T100" s="9">
        <f t="shared" si="5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</v>
      </c>
      <c r="Q101" t="s">
        <v>8351</v>
      </c>
      <c r="R101" t="s">
        <v>8353</v>
      </c>
      <c r="S101" s="9">
        <f t="shared" si="4"/>
        <v>41631.694432870368</v>
      </c>
      <c r="T101" s="9">
        <f t="shared" si="5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Q102" t="s">
        <v>8351</v>
      </c>
      <c r="R102" t="s">
        <v>8353</v>
      </c>
      <c r="S102" s="9">
        <f t="shared" si="4"/>
        <v>41197.544976851852</v>
      </c>
      <c r="T102" s="9">
        <f t="shared" si="5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Q103" t="s">
        <v>8351</v>
      </c>
      <c r="R103" t="s">
        <v>8353</v>
      </c>
      <c r="S103" s="9">
        <f t="shared" si="4"/>
        <v>41274.568402777775</v>
      </c>
      <c r="T103" s="9">
        <f t="shared" si="5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128</v>
      </c>
      <c r="Q104" t="s">
        <v>8351</v>
      </c>
      <c r="R104" t="s">
        <v>8353</v>
      </c>
      <c r="S104" s="9">
        <f t="shared" si="4"/>
        <v>40504.922835648147</v>
      </c>
      <c r="T104" s="9">
        <f t="shared" si="5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</v>
      </c>
      <c r="Q105" t="s">
        <v>8351</v>
      </c>
      <c r="R105" t="s">
        <v>8353</v>
      </c>
      <c r="S105" s="9">
        <f t="shared" si="4"/>
        <v>41682.597569444442</v>
      </c>
      <c r="T105" s="9">
        <f t="shared" si="5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Q106" t="s">
        <v>8351</v>
      </c>
      <c r="R106" t="s">
        <v>8353</v>
      </c>
      <c r="S106" s="9">
        <f t="shared" si="4"/>
        <v>40612.486874999995</v>
      </c>
      <c r="T106" s="9">
        <f t="shared" si="5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</v>
      </c>
      <c r="Q107" t="s">
        <v>8351</v>
      </c>
      <c r="R107" t="s">
        <v>8353</v>
      </c>
      <c r="S107" s="9">
        <f t="shared" si="4"/>
        <v>42485.516435185178</v>
      </c>
      <c r="T107" s="9">
        <f t="shared" si="5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101</v>
      </c>
      <c r="Q108" t="s">
        <v>8351</v>
      </c>
      <c r="R108" t="s">
        <v>8353</v>
      </c>
      <c r="S108" s="9">
        <f t="shared" si="4"/>
        <v>40987.568298611113</v>
      </c>
      <c r="T108" s="9">
        <f t="shared" si="5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</v>
      </c>
      <c r="Q109" t="s">
        <v>8351</v>
      </c>
      <c r="R109" t="s">
        <v>8353</v>
      </c>
      <c r="S109" s="9">
        <f t="shared" si="4"/>
        <v>40635.774155092593</v>
      </c>
      <c r="T109" s="9">
        <f t="shared" si="5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247</v>
      </c>
      <c r="Q110" t="s">
        <v>8351</v>
      </c>
      <c r="R110" t="s">
        <v>8353</v>
      </c>
      <c r="S110" s="9">
        <f t="shared" si="4"/>
        <v>41365.404745370368</v>
      </c>
      <c r="T110" s="9">
        <f t="shared" si="5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220</v>
      </c>
      <c r="Q111" t="s">
        <v>8351</v>
      </c>
      <c r="R111" t="s">
        <v>8353</v>
      </c>
      <c r="S111" s="9">
        <f t="shared" si="4"/>
        <v>40569.817476851851</v>
      </c>
      <c r="T111" s="9">
        <f t="shared" si="5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131</v>
      </c>
      <c r="Q112" t="s">
        <v>8351</v>
      </c>
      <c r="R112" t="s">
        <v>8353</v>
      </c>
      <c r="S112" s="9">
        <f t="shared" si="4"/>
        <v>41557.741354166668</v>
      </c>
      <c r="T112" s="9">
        <f t="shared" si="5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155</v>
      </c>
      <c r="Q113" t="s">
        <v>8351</v>
      </c>
      <c r="R113" t="s">
        <v>8353</v>
      </c>
      <c r="S113" s="9">
        <f t="shared" si="4"/>
        <v>42125.124849537031</v>
      </c>
      <c r="T113" s="9">
        <f t="shared" si="5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Q114" t="s">
        <v>8351</v>
      </c>
      <c r="R114" t="s">
        <v>8353</v>
      </c>
      <c r="S114" s="9">
        <f t="shared" si="4"/>
        <v>41717.834699074068</v>
      </c>
      <c r="T114" s="9">
        <f t="shared" si="5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Q115" t="s">
        <v>8351</v>
      </c>
      <c r="R115" t="s">
        <v>8353</v>
      </c>
      <c r="S115" s="9">
        <f t="shared" si="4"/>
        <v>40753.550092592588</v>
      </c>
      <c r="T115" s="9">
        <f t="shared" si="5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</v>
      </c>
      <c r="Q116" t="s">
        <v>8351</v>
      </c>
      <c r="R116" t="s">
        <v>8353</v>
      </c>
      <c r="S116" s="9">
        <f t="shared" si="4"/>
        <v>40861.065833333334</v>
      </c>
      <c r="T116" s="9">
        <f t="shared" si="5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</v>
      </c>
      <c r="Q117" t="s">
        <v>8351</v>
      </c>
      <c r="R117" t="s">
        <v>8353</v>
      </c>
      <c r="S117" s="9">
        <f t="shared" si="4"/>
        <v>40918.530601851846</v>
      </c>
      <c r="T117" s="9">
        <f t="shared" si="5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114</v>
      </c>
      <c r="Q118" t="s">
        <v>8351</v>
      </c>
      <c r="R118" t="s">
        <v>8353</v>
      </c>
      <c r="S118" s="9">
        <f t="shared" si="4"/>
        <v>40595.288831018515</v>
      </c>
      <c r="T118" s="9">
        <f t="shared" si="5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</v>
      </c>
      <c r="Q119" t="s">
        <v>8351</v>
      </c>
      <c r="R119" t="s">
        <v>8353</v>
      </c>
      <c r="S119" s="9">
        <f t="shared" si="4"/>
        <v>40248.626666666663</v>
      </c>
      <c r="T119" s="9">
        <f t="shared" si="5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</v>
      </c>
      <c r="Q120" t="s">
        <v>8351</v>
      </c>
      <c r="R120" t="s">
        <v>8353</v>
      </c>
      <c r="S120" s="9">
        <f t="shared" si="4"/>
        <v>40722.845324074071</v>
      </c>
      <c r="T120" s="9">
        <f t="shared" si="5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105</v>
      </c>
      <c r="Q121" t="s">
        <v>8351</v>
      </c>
      <c r="R121" t="s">
        <v>8353</v>
      </c>
      <c r="S121" s="9">
        <f t="shared" si="4"/>
        <v>40738.860949074071</v>
      </c>
      <c r="T121" s="9">
        <f t="shared" si="5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0</v>
      </c>
      <c r="Q122" t="s">
        <v>8351</v>
      </c>
      <c r="R122" t="s">
        <v>8354</v>
      </c>
      <c r="S122" s="9">
        <f t="shared" si="4"/>
        <v>42615.841516203705</v>
      </c>
      <c r="T122" s="9">
        <f t="shared" si="5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0</v>
      </c>
      <c r="Q123" t="s">
        <v>8351</v>
      </c>
      <c r="R123" t="s">
        <v>8354</v>
      </c>
      <c r="S123" s="9">
        <f t="shared" si="4"/>
        <v>42096.496643518512</v>
      </c>
      <c r="T123" s="9">
        <f t="shared" si="5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Q124" t="s">
        <v>8351</v>
      </c>
      <c r="R124" t="s">
        <v>8354</v>
      </c>
      <c r="S124" s="9">
        <f t="shared" si="4"/>
        <v>42593.223460648143</v>
      </c>
      <c r="T124" s="9">
        <f t="shared" si="5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</v>
      </c>
      <c r="Q125" t="s">
        <v>8351</v>
      </c>
      <c r="R125" t="s">
        <v>8354</v>
      </c>
      <c r="S125" s="9">
        <f t="shared" si="4"/>
        <v>41904.573657407404</v>
      </c>
      <c r="T125" s="9">
        <f t="shared" si="5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Q126" t="s">
        <v>8351</v>
      </c>
      <c r="R126" t="s">
        <v>8354</v>
      </c>
      <c r="S126" s="9">
        <f t="shared" si="4"/>
        <v>42114.720393518517</v>
      </c>
      <c r="T126" s="9">
        <f t="shared" si="5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</v>
      </c>
      <c r="Q127" t="s">
        <v>8351</v>
      </c>
      <c r="R127" t="s">
        <v>8354</v>
      </c>
      <c r="S127" s="9">
        <f t="shared" si="4"/>
        <v>42709.78564814815</v>
      </c>
      <c r="T127" s="9">
        <f t="shared" si="5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6</v>
      </c>
      <c r="Q128" t="s">
        <v>8351</v>
      </c>
      <c r="R128" t="s">
        <v>8354</v>
      </c>
      <c r="S128" s="9">
        <f t="shared" si="4"/>
        <v>42135.381215277775</v>
      </c>
      <c r="T128" s="9">
        <f t="shared" si="5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</v>
      </c>
      <c r="Q129" t="s">
        <v>8351</v>
      </c>
      <c r="R129" t="s">
        <v>8354</v>
      </c>
      <c r="S129" s="9">
        <f t="shared" si="4"/>
        <v>42067.415983796294</v>
      </c>
      <c r="T129" s="9">
        <f t="shared" si="5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2</v>
      </c>
      <c r="Q130" t="s">
        <v>8351</v>
      </c>
      <c r="R130" t="s">
        <v>8354</v>
      </c>
      <c r="S130" s="9">
        <f t="shared" si="4"/>
        <v>42628.019594907404</v>
      </c>
      <c r="T130" s="9">
        <f t="shared" si="5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6">ROUND(E131/D131*100,0)</f>
        <v>0</v>
      </c>
      <c r="Q131" t="s">
        <v>8351</v>
      </c>
      <c r="R131" t="s">
        <v>8354</v>
      </c>
      <c r="S131" s="9">
        <f t="shared" ref="S131:S194" si="7">(((J131/60)/60)/24)+DATE(1970,1,1)+(-5/24)</f>
        <v>41882.728969907403</v>
      </c>
      <c r="T131" s="9">
        <f t="shared" ref="T131:T194" si="8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6"/>
        <v>0</v>
      </c>
      <c r="Q132" t="s">
        <v>8351</v>
      </c>
      <c r="R132" t="s">
        <v>8354</v>
      </c>
      <c r="S132" s="9">
        <f t="shared" si="7"/>
        <v>41778.707083333327</v>
      </c>
      <c r="T132" s="9">
        <f t="shared" si="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Q133" t="s">
        <v>8351</v>
      </c>
      <c r="R133" t="s">
        <v>8354</v>
      </c>
      <c r="S133" s="9">
        <f t="shared" si="7"/>
        <v>42541.629178240742</v>
      </c>
      <c r="T133" s="9">
        <f t="shared" si="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10</v>
      </c>
      <c r="Q134" t="s">
        <v>8351</v>
      </c>
      <c r="R134" t="s">
        <v>8354</v>
      </c>
      <c r="S134" s="9">
        <f t="shared" si="7"/>
        <v>41905.60424768518</v>
      </c>
      <c r="T134" s="9">
        <f t="shared" si="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Q135" t="s">
        <v>8351</v>
      </c>
      <c r="R135" t="s">
        <v>8354</v>
      </c>
      <c r="S135" s="9">
        <f t="shared" si="7"/>
        <v>42491.599351851844</v>
      </c>
      <c r="T135" s="9">
        <f t="shared" si="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Q136" t="s">
        <v>8351</v>
      </c>
      <c r="R136" t="s">
        <v>8354</v>
      </c>
      <c r="S136" s="9">
        <f t="shared" si="7"/>
        <v>42221.701597222222</v>
      </c>
      <c r="T136" s="9">
        <f t="shared" si="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</v>
      </c>
      <c r="Q137" t="s">
        <v>8351</v>
      </c>
      <c r="R137" t="s">
        <v>8354</v>
      </c>
      <c r="S137" s="9">
        <f t="shared" si="7"/>
        <v>41788.173576388886</v>
      </c>
      <c r="T137" s="9">
        <f t="shared" si="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Q138" t="s">
        <v>8351</v>
      </c>
      <c r="R138" t="s">
        <v>8354</v>
      </c>
      <c r="S138" s="9">
        <f t="shared" si="7"/>
        <v>42096.201782407406</v>
      </c>
      <c r="T138" s="9">
        <f t="shared" si="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Q139" t="s">
        <v>8351</v>
      </c>
      <c r="R139" t="s">
        <v>8354</v>
      </c>
      <c r="S139" s="9">
        <f t="shared" si="7"/>
        <v>42239.365659722222</v>
      </c>
      <c r="T139" s="9">
        <f t="shared" si="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</v>
      </c>
      <c r="Q140" t="s">
        <v>8351</v>
      </c>
      <c r="R140" t="s">
        <v>8354</v>
      </c>
      <c r="S140" s="9">
        <f t="shared" si="7"/>
        <v>42186.049085648141</v>
      </c>
      <c r="T140" s="9">
        <f t="shared" si="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Q141" t="s">
        <v>8351</v>
      </c>
      <c r="R141" t="s">
        <v>8354</v>
      </c>
      <c r="S141" s="9">
        <f t="shared" si="7"/>
        <v>42187.712638888886</v>
      </c>
      <c r="T141" s="9">
        <f t="shared" si="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Q142" t="s">
        <v>8351</v>
      </c>
      <c r="R142" t="s">
        <v>8354</v>
      </c>
      <c r="S142" s="9">
        <f t="shared" si="7"/>
        <v>42052.989953703705</v>
      </c>
      <c r="T142" s="9">
        <f t="shared" si="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11</v>
      </c>
      <c r="Q143" t="s">
        <v>8351</v>
      </c>
      <c r="R143" t="s">
        <v>8354</v>
      </c>
      <c r="S143" s="9">
        <f t="shared" si="7"/>
        <v>42109.944710648146</v>
      </c>
      <c r="T143" s="9">
        <f t="shared" si="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</v>
      </c>
      <c r="Q144" t="s">
        <v>8351</v>
      </c>
      <c r="R144" t="s">
        <v>8354</v>
      </c>
      <c r="S144" s="9">
        <f t="shared" si="7"/>
        <v>41938.684930555552</v>
      </c>
      <c r="T144" s="9">
        <f t="shared" si="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Q145" t="s">
        <v>8351</v>
      </c>
      <c r="R145" t="s">
        <v>8354</v>
      </c>
      <c r="S145" s="9">
        <f t="shared" si="7"/>
        <v>42558.855810185189</v>
      </c>
      <c r="T145" s="9">
        <f t="shared" si="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28</v>
      </c>
      <c r="Q146" t="s">
        <v>8351</v>
      </c>
      <c r="R146" t="s">
        <v>8354</v>
      </c>
      <c r="S146" s="9">
        <f t="shared" si="7"/>
        <v>42047.554074074076</v>
      </c>
      <c r="T146" s="9">
        <f t="shared" si="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8</v>
      </c>
      <c r="Q147" t="s">
        <v>8351</v>
      </c>
      <c r="R147" t="s">
        <v>8354</v>
      </c>
      <c r="S147" s="9">
        <f t="shared" si="7"/>
        <v>42200.333935185183</v>
      </c>
      <c r="T147" s="9">
        <f t="shared" si="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1</v>
      </c>
      <c r="Q148" t="s">
        <v>8351</v>
      </c>
      <c r="R148" t="s">
        <v>8354</v>
      </c>
      <c r="S148" s="9">
        <f t="shared" si="7"/>
        <v>42692.807847222219</v>
      </c>
      <c r="T148" s="9">
        <f t="shared" si="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Q149" t="s">
        <v>8351</v>
      </c>
      <c r="R149" t="s">
        <v>8354</v>
      </c>
      <c r="S149" s="9">
        <f t="shared" si="7"/>
        <v>41969.559490740743</v>
      </c>
      <c r="T149" s="9">
        <f t="shared" si="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</v>
      </c>
      <c r="Q150" t="s">
        <v>8351</v>
      </c>
      <c r="R150" t="s">
        <v>8354</v>
      </c>
      <c r="S150" s="9">
        <f t="shared" si="7"/>
        <v>42397.073333333326</v>
      </c>
      <c r="T150" s="9">
        <f t="shared" si="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1</v>
      </c>
      <c r="Q151" t="s">
        <v>8351</v>
      </c>
      <c r="R151" t="s">
        <v>8354</v>
      </c>
      <c r="S151" s="9">
        <f t="shared" si="7"/>
        <v>41967.963773148142</v>
      </c>
      <c r="T151" s="9">
        <f t="shared" si="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</v>
      </c>
      <c r="Q152" t="s">
        <v>8351</v>
      </c>
      <c r="R152" t="s">
        <v>8354</v>
      </c>
      <c r="S152" s="9">
        <f t="shared" si="7"/>
        <v>42089.95349537037</v>
      </c>
      <c r="T152" s="9">
        <f t="shared" si="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0</v>
      </c>
      <c r="Q153" t="s">
        <v>8351</v>
      </c>
      <c r="R153" t="s">
        <v>8354</v>
      </c>
      <c r="S153" s="9">
        <f t="shared" si="7"/>
        <v>42113.342488425922</v>
      </c>
      <c r="T153" s="9">
        <f t="shared" si="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0</v>
      </c>
      <c r="Q154" t="s">
        <v>8351</v>
      </c>
      <c r="R154" t="s">
        <v>8354</v>
      </c>
      <c r="S154" s="9">
        <f t="shared" si="7"/>
        <v>41874.869212962964</v>
      </c>
      <c r="T154" s="9">
        <f t="shared" si="8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1</v>
      </c>
      <c r="Q155" t="s">
        <v>8351</v>
      </c>
      <c r="R155" t="s">
        <v>8354</v>
      </c>
      <c r="S155" s="9">
        <f t="shared" si="7"/>
        <v>41933.377824074072</v>
      </c>
      <c r="T155" s="9">
        <f t="shared" si="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3</v>
      </c>
      <c r="Q156" t="s">
        <v>8351</v>
      </c>
      <c r="R156" t="s">
        <v>8354</v>
      </c>
      <c r="S156" s="9">
        <f t="shared" si="7"/>
        <v>42115.339062499996</v>
      </c>
      <c r="T156" s="9">
        <f t="shared" si="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0</v>
      </c>
      <c r="Q157" t="s">
        <v>8351</v>
      </c>
      <c r="R157" t="s">
        <v>8354</v>
      </c>
      <c r="S157" s="9">
        <f t="shared" si="7"/>
        <v>42168.351099537038</v>
      </c>
      <c r="T157" s="9">
        <f t="shared" si="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</v>
      </c>
      <c r="Q158" t="s">
        <v>8351</v>
      </c>
      <c r="R158" t="s">
        <v>8354</v>
      </c>
      <c r="S158" s="9">
        <f t="shared" si="7"/>
        <v>41793.916620370372</v>
      </c>
      <c r="T158" s="9">
        <f t="shared" si="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</v>
      </c>
      <c r="Q159" t="s">
        <v>8351</v>
      </c>
      <c r="R159" t="s">
        <v>8354</v>
      </c>
      <c r="S159" s="9">
        <f t="shared" si="7"/>
        <v>42396.703379629624</v>
      </c>
      <c r="T159" s="9">
        <f t="shared" si="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Q160" t="s">
        <v>8351</v>
      </c>
      <c r="R160" t="s">
        <v>8354</v>
      </c>
      <c r="S160" s="9">
        <f t="shared" si="7"/>
        <v>41903.868379629625</v>
      </c>
      <c r="T160" s="9">
        <f t="shared" si="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0</v>
      </c>
      <c r="Q161" t="s">
        <v>8351</v>
      </c>
      <c r="R161" t="s">
        <v>8354</v>
      </c>
      <c r="S161" s="9">
        <f t="shared" si="7"/>
        <v>42514.226215277777</v>
      </c>
      <c r="T161" s="9">
        <f t="shared" si="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Q162" t="s">
        <v>8351</v>
      </c>
      <c r="R162" t="s">
        <v>8355</v>
      </c>
      <c r="S162" s="9">
        <f t="shared" si="7"/>
        <v>42171.704756944448</v>
      </c>
      <c r="T162" s="9">
        <f t="shared" si="8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</v>
      </c>
      <c r="Q163" t="s">
        <v>8351</v>
      </c>
      <c r="R163" t="s">
        <v>8355</v>
      </c>
      <c r="S163" s="9">
        <f t="shared" si="7"/>
        <v>41792.479108796295</v>
      </c>
      <c r="T163" s="9">
        <f t="shared" si="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16</v>
      </c>
      <c r="Q164" t="s">
        <v>8351</v>
      </c>
      <c r="R164" t="s">
        <v>8355</v>
      </c>
      <c r="S164" s="9">
        <f t="shared" si="7"/>
        <v>41834.91847222222</v>
      </c>
      <c r="T164" s="9">
        <f t="shared" si="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Q165" t="s">
        <v>8351</v>
      </c>
      <c r="R165" t="s">
        <v>8355</v>
      </c>
      <c r="S165" s="9">
        <f t="shared" si="7"/>
        <v>42243.752939814811</v>
      </c>
      <c r="T165" s="9">
        <f t="shared" si="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1</v>
      </c>
      <c r="Q166" t="s">
        <v>8351</v>
      </c>
      <c r="R166" t="s">
        <v>8355</v>
      </c>
      <c r="S166" s="9">
        <f t="shared" si="7"/>
        <v>41841.554409722223</v>
      </c>
      <c r="T166" s="9">
        <f t="shared" si="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Q167" t="s">
        <v>8351</v>
      </c>
      <c r="R167" t="s">
        <v>8355</v>
      </c>
      <c r="S167" s="9">
        <f t="shared" si="7"/>
        <v>42351.450509259252</v>
      </c>
      <c r="T167" s="9">
        <f t="shared" si="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Q168" t="s">
        <v>8351</v>
      </c>
      <c r="R168" t="s">
        <v>8355</v>
      </c>
      <c r="S168" s="9">
        <f t="shared" si="7"/>
        <v>42720.867615740739</v>
      </c>
      <c r="T168" s="9">
        <f t="shared" si="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</v>
      </c>
      <c r="Q169" t="s">
        <v>8351</v>
      </c>
      <c r="R169" t="s">
        <v>8355</v>
      </c>
      <c r="S169" s="9">
        <f t="shared" si="7"/>
        <v>42160.719155092585</v>
      </c>
      <c r="T169" s="9">
        <f t="shared" si="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</v>
      </c>
      <c r="Q170" t="s">
        <v>8351</v>
      </c>
      <c r="R170" t="s">
        <v>8355</v>
      </c>
      <c r="S170" s="9">
        <f t="shared" si="7"/>
        <v>42052.626967592594</v>
      </c>
      <c r="T170" s="9">
        <f t="shared" si="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</v>
      </c>
      <c r="Q171" t="s">
        <v>8351</v>
      </c>
      <c r="R171" t="s">
        <v>8355</v>
      </c>
      <c r="S171" s="9">
        <f t="shared" si="7"/>
        <v>41900.296979166662</v>
      </c>
      <c r="T171" s="9">
        <f t="shared" si="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</v>
      </c>
      <c r="Q172" t="s">
        <v>8351</v>
      </c>
      <c r="R172" t="s">
        <v>8355</v>
      </c>
      <c r="S172" s="9">
        <f t="shared" si="7"/>
        <v>42216.769479166665</v>
      </c>
      <c r="T172" s="9">
        <f t="shared" si="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0</v>
      </c>
      <c r="Q173" t="s">
        <v>8351</v>
      </c>
      <c r="R173" t="s">
        <v>8355</v>
      </c>
      <c r="S173" s="9">
        <f t="shared" si="7"/>
        <v>42533.972384259258</v>
      </c>
      <c r="T173" s="9">
        <f t="shared" si="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Q174" t="s">
        <v>8351</v>
      </c>
      <c r="R174" t="s">
        <v>8355</v>
      </c>
      <c r="S174" s="9">
        <f t="shared" si="7"/>
        <v>42047.186608796292</v>
      </c>
      <c r="T174" s="9">
        <f t="shared" si="8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Q175" t="s">
        <v>8351</v>
      </c>
      <c r="R175" t="s">
        <v>8355</v>
      </c>
      <c r="S175" s="9">
        <f t="shared" si="7"/>
        <v>42033.364675925921</v>
      </c>
      <c r="T175" s="9">
        <f t="shared" si="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Q176" t="s">
        <v>8351</v>
      </c>
      <c r="R176" t="s">
        <v>8355</v>
      </c>
      <c r="S176" s="9">
        <f t="shared" si="7"/>
        <v>42072.55064814815</v>
      </c>
      <c r="T176" s="9">
        <f t="shared" si="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</v>
      </c>
      <c r="Q177" t="s">
        <v>8351</v>
      </c>
      <c r="R177" t="s">
        <v>8355</v>
      </c>
      <c r="S177" s="9">
        <f t="shared" si="7"/>
        <v>41855.569571759253</v>
      </c>
      <c r="T177" s="9">
        <f t="shared" si="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Q178" t="s">
        <v>8351</v>
      </c>
      <c r="R178" t="s">
        <v>8355</v>
      </c>
      <c r="S178" s="9">
        <f t="shared" si="7"/>
        <v>42191.615729166668</v>
      </c>
      <c r="T178" s="9">
        <f t="shared" si="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Q179" t="s">
        <v>8351</v>
      </c>
      <c r="R179" t="s">
        <v>8355</v>
      </c>
      <c r="S179" s="9">
        <f t="shared" si="7"/>
        <v>42069.839421296296</v>
      </c>
      <c r="T179" s="9">
        <f t="shared" si="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Q180" t="s">
        <v>8351</v>
      </c>
      <c r="R180" t="s">
        <v>8355</v>
      </c>
      <c r="S180" s="9">
        <f t="shared" si="7"/>
        <v>42304.747048611105</v>
      </c>
      <c r="T180" s="9">
        <f t="shared" si="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Q181" t="s">
        <v>8351</v>
      </c>
      <c r="R181" t="s">
        <v>8355</v>
      </c>
      <c r="S181" s="9">
        <f t="shared" si="7"/>
        <v>42402.872164351851</v>
      </c>
      <c r="T181" s="9">
        <f t="shared" si="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</v>
      </c>
      <c r="Q182" t="s">
        <v>8351</v>
      </c>
      <c r="R182" t="s">
        <v>8355</v>
      </c>
      <c r="S182" s="9">
        <f t="shared" si="7"/>
        <v>42067.782905092587</v>
      </c>
      <c r="T182" s="9">
        <f t="shared" si="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</v>
      </c>
      <c r="Q183" t="s">
        <v>8351</v>
      </c>
      <c r="R183" t="s">
        <v>8355</v>
      </c>
      <c r="S183" s="9">
        <f t="shared" si="7"/>
        <v>42147.533506944441</v>
      </c>
      <c r="T183" s="9">
        <f t="shared" si="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Q184" t="s">
        <v>8351</v>
      </c>
      <c r="R184" t="s">
        <v>8355</v>
      </c>
      <c r="S184" s="9">
        <f t="shared" si="7"/>
        <v>42711.803611111107</v>
      </c>
      <c r="T184" s="9">
        <f t="shared" si="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36</v>
      </c>
      <c r="Q185" t="s">
        <v>8351</v>
      </c>
      <c r="R185" t="s">
        <v>8355</v>
      </c>
      <c r="S185" s="9">
        <f t="shared" si="7"/>
        <v>41939.601967592593</v>
      </c>
      <c r="T185" s="9">
        <f t="shared" si="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</v>
      </c>
      <c r="Q186" t="s">
        <v>8351</v>
      </c>
      <c r="R186" t="s">
        <v>8355</v>
      </c>
      <c r="S186" s="9">
        <f t="shared" si="7"/>
        <v>41825.58289351852</v>
      </c>
      <c r="T186" s="9">
        <f t="shared" si="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6</v>
      </c>
      <c r="Q187" t="s">
        <v>8351</v>
      </c>
      <c r="R187" t="s">
        <v>8355</v>
      </c>
      <c r="S187" s="9">
        <f t="shared" si="7"/>
        <v>42570.702997685185</v>
      </c>
      <c r="T187" s="9">
        <f t="shared" si="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Q188" t="s">
        <v>8351</v>
      </c>
      <c r="R188" t="s">
        <v>8355</v>
      </c>
      <c r="S188" s="9">
        <f t="shared" si="7"/>
        <v>42767.604560185187</v>
      </c>
      <c r="T188" s="9">
        <f t="shared" si="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Q189" t="s">
        <v>8351</v>
      </c>
      <c r="R189" t="s">
        <v>8355</v>
      </c>
      <c r="S189" s="9">
        <f t="shared" si="7"/>
        <v>42182.02612268518</v>
      </c>
      <c r="T189" s="9">
        <f t="shared" si="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Q190" t="s">
        <v>8351</v>
      </c>
      <c r="R190" t="s">
        <v>8355</v>
      </c>
      <c r="S190" s="9">
        <f t="shared" si="7"/>
        <v>41856.974710648145</v>
      </c>
      <c r="T190" s="9">
        <f t="shared" si="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0</v>
      </c>
      <c r="Q191" t="s">
        <v>8351</v>
      </c>
      <c r="R191" t="s">
        <v>8355</v>
      </c>
      <c r="S191" s="9">
        <f t="shared" si="7"/>
        <v>42556.482372685183</v>
      </c>
      <c r="T191" s="9">
        <f t="shared" si="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</v>
      </c>
      <c r="Q192" t="s">
        <v>8351</v>
      </c>
      <c r="R192" t="s">
        <v>8355</v>
      </c>
      <c r="S192" s="9">
        <f t="shared" si="7"/>
        <v>42527.442662037036</v>
      </c>
      <c r="T192" s="9">
        <f t="shared" si="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Q193" t="s">
        <v>8351</v>
      </c>
      <c r="R193" t="s">
        <v>8355</v>
      </c>
      <c r="S193" s="9">
        <f t="shared" si="7"/>
        <v>42239.233078703699</v>
      </c>
      <c r="T193" s="9">
        <f t="shared" si="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6"/>
        <v>0</v>
      </c>
      <c r="Q194" t="s">
        <v>8351</v>
      </c>
      <c r="R194" t="s">
        <v>8355</v>
      </c>
      <c r="S194" s="9">
        <f t="shared" si="7"/>
        <v>41899.583703703705</v>
      </c>
      <c r="T194" s="9">
        <f t="shared" si="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9">ROUND(E195/D195*100,0)</f>
        <v>0</v>
      </c>
      <c r="Q195" t="s">
        <v>8351</v>
      </c>
      <c r="R195" t="s">
        <v>8355</v>
      </c>
      <c r="S195" s="9">
        <f t="shared" ref="S195:S258" si="10">(((J195/60)/60)/24)+DATE(1970,1,1)+(-5/24)</f>
        <v>41911.726458333331</v>
      </c>
      <c r="T195" s="9">
        <f t="shared" ref="T195:T258" si="11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9"/>
        <v>0</v>
      </c>
      <c r="Q196" t="s">
        <v>8351</v>
      </c>
      <c r="R196" t="s">
        <v>8355</v>
      </c>
      <c r="S196" s="9">
        <f t="shared" si="10"/>
        <v>42375.788553240738</v>
      </c>
      <c r="T196" s="9">
        <f t="shared" si="1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Q197" t="s">
        <v>8351</v>
      </c>
      <c r="R197" t="s">
        <v>8355</v>
      </c>
      <c r="S197" s="9">
        <f t="shared" si="10"/>
        <v>42135.462175925924</v>
      </c>
      <c r="T197" s="9">
        <f t="shared" si="1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42</v>
      </c>
      <c r="Q198" t="s">
        <v>8351</v>
      </c>
      <c r="R198" t="s">
        <v>8355</v>
      </c>
      <c r="S198" s="9">
        <f t="shared" si="10"/>
        <v>42259.334467592591</v>
      </c>
      <c r="T198" s="9">
        <f t="shared" si="1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</v>
      </c>
      <c r="Q199" t="s">
        <v>8351</v>
      </c>
      <c r="R199" t="s">
        <v>8355</v>
      </c>
      <c r="S199" s="9">
        <f t="shared" si="10"/>
        <v>42741.640046296299</v>
      </c>
      <c r="T199" s="9">
        <f t="shared" si="1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</v>
      </c>
      <c r="Q200" t="s">
        <v>8351</v>
      </c>
      <c r="R200" t="s">
        <v>8355</v>
      </c>
      <c r="S200" s="9">
        <f t="shared" si="10"/>
        <v>41887.175023148149</v>
      </c>
      <c r="T200" s="9">
        <f t="shared" si="1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Q201" t="s">
        <v>8351</v>
      </c>
      <c r="R201" t="s">
        <v>8355</v>
      </c>
      <c r="S201" s="9">
        <f t="shared" si="10"/>
        <v>42583.915532407402</v>
      </c>
      <c r="T201" s="9">
        <f t="shared" si="1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</v>
      </c>
      <c r="Q202" t="s">
        <v>8351</v>
      </c>
      <c r="R202" t="s">
        <v>8355</v>
      </c>
      <c r="S202" s="9">
        <f t="shared" si="10"/>
        <v>41866.875034722223</v>
      </c>
      <c r="T202" s="9">
        <f t="shared" si="11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</v>
      </c>
      <c r="Q203" t="s">
        <v>8351</v>
      </c>
      <c r="R203" t="s">
        <v>8355</v>
      </c>
      <c r="S203" s="9">
        <f t="shared" si="10"/>
        <v>42023.610289351847</v>
      </c>
      <c r="T203" s="9">
        <f t="shared" si="1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Q204" t="s">
        <v>8351</v>
      </c>
      <c r="R204" t="s">
        <v>8355</v>
      </c>
      <c r="S204" s="9">
        <f t="shared" si="10"/>
        <v>42255.719490740739</v>
      </c>
      <c r="T204" s="9">
        <f t="shared" si="1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30</v>
      </c>
      <c r="Q205" t="s">
        <v>8351</v>
      </c>
      <c r="R205" t="s">
        <v>8355</v>
      </c>
      <c r="S205" s="9">
        <f t="shared" si="10"/>
        <v>41973.639629629623</v>
      </c>
      <c r="T205" s="9">
        <f t="shared" si="1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51</v>
      </c>
      <c r="Q206" t="s">
        <v>8351</v>
      </c>
      <c r="R206" t="s">
        <v>8355</v>
      </c>
      <c r="S206" s="9">
        <f t="shared" si="10"/>
        <v>42556.375034722216</v>
      </c>
      <c r="T206" s="9">
        <f t="shared" si="1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</v>
      </c>
      <c r="Q207" t="s">
        <v>8351</v>
      </c>
      <c r="R207" t="s">
        <v>8355</v>
      </c>
      <c r="S207" s="9">
        <f t="shared" si="10"/>
        <v>42248.423865740733</v>
      </c>
      <c r="T207" s="9">
        <f t="shared" si="1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Q208" t="s">
        <v>8351</v>
      </c>
      <c r="R208" t="s">
        <v>8355</v>
      </c>
      <c r="S208" s="9">
        <f t="shared" si="10"/>
        <v>42566.79609953703</v>
      </c>
      <c r="T208" s="9">
        <f t="shared" si="1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</v>
      </c>
      <c r="Q209" t="s">
        <v>8351</v>
      </c>
      <c r="R209" t="s">
        <v>8355</v>
      </c>
      <c r="S209" s="9">
        <f t="shared" si="10"/>
        <v>41977.988865740735</v>
      </c>
      <c r="T209" s="9">
        <f t="shared" si="1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Q210" t="s">
        <v>8351</v>
      </c>
      <c r="R210" t="s">
        <v>8355</v>
      </c>
      <c r="S210" s="9">
        <f t="shared" si="10"/>
        <v>41959.16165509259</v>
      </c>
      <c r="T210" s="9">
        <f t="shared" si="1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Q211" t="s">
        <v>8351</v>
      </c>
      <c r="R211" t="s">
        <v>8355</v>
      </c>
      <c r="S211" s="9">
        <f t="shared" si="10"/>
        <v>42165.714525462965</v>
      </c>
      <c r="T211" s="9">
        <f t="shared" si="1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</v>
      </c>
      <c r="Q212" t="s">
        <v>8351</v>
      </c>
      <c r="R212" t="s">
        <v>8355</v>
      </c>
      <c r="S212" s="9">
        <f t="shared" si="10"/>
        <v>42248.856388888882</v>
      </c>
      <c r="T212" s="9">
        <f t="shared" si="1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45</v>
      </c>
      <c r="Q213" t="s">
        <v>8351</v>
      </c>
      <c r="R213" t="s">
        <v>8355</v>
      </c>
      <c r="S213" s="9">
        <f t="shared" si="10"/>
        <v>42235.951585648152</v>
      </c>
      <c r="T213" s="9">
        <f t="shared" si="11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0</v>
      </c>
      <c r="Q214" t="s">
        <v>8351</v>
      </c>
      <c r="R214" t="s">
        <v>8355</v>
      </c>
      <c r="S214" s="9">
        <f t="shared" si="10"/>
        <v>42416.672685185178</v>
      </c>
      <c r="T214" s="9">
        <f t="shared" si="1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</v>
      </c>
      <c r="Q215" t="s">
        <v>8351</v>
      </c>
      <c r="R215" t="s">
        <v>8355</v>
      </c>
      <c r="S215" s="9">
        <f t="shared" si="10"/>
        <v>42202.385960648149</v>
      </c>
      <c r="T215" s="9">
        <f t="shared" si="1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0</v>
      </c>
      <c r="Q216" t="s">
        <v>8351</v>
      </c>
      <c r="R216" t="s">
        <v>8355</v>
      </c>
      <c r="S216" s="9">
        <f t="shared" si="10"/>
        <v>42009.432280092595</v>
      </c>
      <c r="T216" s="9">
        <f t="shared" si="1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</v>
      </c>
      <c r="Q217" t="s">
        <v>8351</v>
      </c>
      <c r="R217" t="s">
        <v>8355</v>
      </c>
      <c r="S217" s="9">
        <f t="shared" si="10"/>
        <v>42375.021782407406</v>
      </c>
      <c r="T217" s="9">
        <f t="shared" si="1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56</v>
      </c>
      <c r="Q218" t="s">
        <v>8351</v>
      </c>
      <c r="R218" t="s">
        <v>8355</v>
      </c>
      <c r="S218" s="9">
        <f t="shared" si="10"/>
        <v>42066.750428240739</v>
      </c>
      <c r="T218" s="9">
        <f t="shared" si="1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12</v>
      </c>
      <c r="Q219" t="s">
        <v>8351</v>
      </c>
      <c r="R219" t="s">
        <v>8355</v>
      </c>
      <c r="S219" s="9">
        <f t="shared" si="10"/>
        <v>41970.432280092595</v>
      </c>
      <c r="T219" s="9">
        <f t="shared" si="1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Q220" t="s">
        <v>8351</v>
      </c>
      <c r="R220" t="s">
        <v>8355</v>
      </c>
      <c r="S220" s="9">
        <f t="shared" si="10"/>
        <v>42079.420011574075</v>
      </c>
      <c r="T220" s="9">
        <f t="shared" si="1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18</v>
      </c>
      <c r="Q221" t="s">
        <v>8351</v>
      </c>
      <c r="R221" t="s">
        <v>8355</v>
      </c>
      <c r="S221" s="9">
        <f t="shared" si="10"/>
        <v>42429.118344907409</v>
      </c>
      <c r="T221" s="9">
        <f t="shared" si="1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1</v>
      </c>
      <c r="Q222" t="s">
        <v>8351</v>
      </c>
      <c r="R222" t="s">
        <v>8355</v>
      </c>
      <c r="S222" s="9">
        <f t="shared" si="10"/>
        <v>42195.435532407406</v>
      </c>
      <c r="T222" s="9">
        <f t="shared" si="11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Q223" t="s">
        <v>8351</v>
      </c>
      <c r="R223" t="s">
        <v>8355</v>
      </c>
      <c r="S223" s="9">
        <f t="shared" si="10"/>
        <v>42031.629212962966</v>
      </c>
      <c r="T223" s="9">
        <f t="shared" si="1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Q224" t="s">
        <v>8351</v>
      </c>
      <c r="R224" t="s">
        <v>8355</v>
      </c>
      <c r="S224" s="9">
        <f t="shared" si="10"/>
        <v>42031.561550925922</v>
      </c>
      <c r="T224" s="9">
        <f t="shared" si="1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Q225" t="s">
        <v>8351</v>
      </c>
      <c r="R225" t="s">
        <v>8355</v>
      </c>
      <c r="S225" s="9">
        <f t="shared" si="10"/>
        <v>42481.839699074073</v>
      </c>
      <c r="T225" s="9">
        <f t="shared" si="1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Q226" t="s">
        <v>8351</v>
      </c>
      <c r="R226" t="s">
        <v>8355</v>
      </c>
      <c r="S226" s="9">
        <f t="shared" si="10"/>
        <v>42135.026921296296</v>
      </c>
      <c r="T226" s="9">
        <f t="shared" si="1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Q227" t="s">
        <v>8351</v>
      </c>
      <c r="R227" t="s">
        <v>8355</v>
      </c>
      <c r="S227" s="9">
        <f t="shared" si="10"/>
        <v>42438.752939814811</v>
      </c>
      <c r="T227" s="9">
        <f t="shared" si="1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1</v>
      </c>
      <c r="Q228" t="s">
        <v>8351</v>
      </c>
      <c r="R228" t="s">
        <v>8355</v>
      </c>
      <c r="S228" s="9">
        <f t="shared" si="10"/>
        <v>42106.457685185182</v>
      </c>
      <c r="T228" s="9">
        <f t="shared" si="1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Q229" t="s">
        <v>8351</v>
      </c>
      <c r="R229" t="s">
        <v>8355</v>
      </c>
      <c r="S229" s="9">
        <f t="shared" si="10"/>
        <v>42164.685659722221</v>
      </c>
      <c r="T229" s="9">
        <f t="shared" si="1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Q230" t="s">
        <v>8351</v>
      </c>
      <c r="R230" t="s">
        <v>8355</v>
      </c>
      <c r="S230" s="9">
        <f t="shared" si="10"/>
        <v>42096.478067129625</v>
      </c>
      <c r="T230" s="9">
        <f t="shared" si="1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Q231" t="s">
        <v>8351</v>
      </c>
      <c r="R231" t="s">
        <v>8355</v>
      </c>
      <c r="S231" s="9">
        <f t="shared" si="10"/>
        <v>42383.725659722222</v>
      </c>
      <c r="T231" s="9">
        <f t="shared" si="1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</v>
      </c>
      <c r="Q232" t="s">
        <v>8351</v>
      </c>
      <c r="R232" t="s">
        <v>8355</v>
      </c>
      <c r="S232" s="9">
        <f t="shared" si="10"/>
        <v>42129.568877314807</v>
      </c>
      <c r="T232" s="9">
        <f t="shared" si="11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Q233" t="s">
        <v>8351</v>
      </c>
      <c r="R233" t="s">
        <v>8355</v>
      </c>
      <c r="S233" s="9">
        <f t="shared" si="10"/>
        <v>42341.750590277778</v>
      </c>
      <c r="T233" s="9">
        <f t="shared" si="11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3</v>
      </c>
      <c r="Q234" t="s">
        <v>8351</v>
      </c>
      <c r="R234" t="s">
        <v>8355</v>
      </c>
      <c r="S234" s="9">
        <f t="shared" si="10"/>
        <v>42032.617430555554</v>
      </c>
      <c r="T234" s="9">
        <f t="shared" si="1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Q235" t="s">
        <v>8351</v>
      </c>
      <c r="R235" t="s">
        <v>8355</v>
      </c>
      <c r="S235" s="9">
        <f t="shared" si="10"/>
        <v>42612.703379629624</v>
      </c>
      <c r="T235" s="9">
        <f t="shared" si="1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</v>
      </c>
      <c r="Q236" t="s">
        <v>8351</v>
      </c>
      <c r="R236" t="s">
        <v>8355</v>
      </c>
      <c r="S236" s="9">
        <f t="shared" si="10"/>
        <v>42135.82707175926</v>
      </c>
      <c r="T236" s="9">
        <f t="shared" si="1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Q237" t="s">
        <v>8351</v>
      </c>
      <c r="R237" t="s">
        <v>8355</v>
      </c>
      <c r="S237" s="9">
        <f t="shared" si="10"/>
        <v>42164.700196759259</v>
      </c>
      <c r="T237" s="9">
        <f t="shared" si="1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Q238" t="s">
        <v>8351</v>
      </c>
      <c r="R238" t="s">
        <v>8355</v>
      </c>
      <c r="S238" s="9">
        <f t="shared" si="10"/>
        <v>42320.876145833325</v>
      </c>
      <c r="T238" s="9">
        <f t="shared" si="1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</v>
      </c>
      <c r="Q239" t="s">
        <v>8351</v>
      </c>
      <c r="R239" t="s">
        <v>8355</v>
      </c>
      <c r="S239" s="9">
        <f t="shared" si="10"/>
        <v>42377.368854166663</v>
      </c>
      <c r="T239" s="9">
        <f t="shared" si="1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Q240" t="s">
        <v>8351</v>
      </c>
      <c r="R240" t="s">
        <v>8355</v>
      </c>
      <c r="S240" s="9">
        <f t="shared" si="10"/>
        <v>42713.754166666658</v>
      </c>
      <c r="T240" s="9">
        <f t="shared" si="1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Q241" t="s">
        <v>8351</v>
      </c>
      <c r="R241" t="s">
        <v>8355</v>
      </c>
      <c r="S241" s="9">
        <f t="shared" si="10"/>
        <v>42296.901967592588</v>
      </c>
      <c r="T241" s="9">
        <f t="shared" si="1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108</v>
      </c>
      <c r="Q242" t="s">
        <v>8351</v>
      </c>
      <c r="R242" t="s">
        <v>8356</v>
      </c>
      <c r="S242" s="9">
        <f t="shared" si="10"/>
        <v>41354.500127314815</v>
      </c>
      <c r="T242" s="9">
        <f t="shared" si="1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113</v>
      </c>
      <c r="Q243" t="s">
        <v>8351</v>
      </c>
      <c r="R243" t="s">
        <v>8356</v>
      </c>
      <c r="S243" s="9">
        <f t="shared" si="10"/>
        <v>41949.489629629628</v>
      </c>
      <c r="T243" s="9">
        <f t="shared" si="1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</v>
      </c>
      <c r="Q244" t="s">
        <v>8351</v>
      </c>
      <c r="R244" t="s">
        <v>8356</v>
      </c>
      <c r="S244" s="9">
        <f t="shared" si="10"/>
        <v>40862.28460648148</v>
      </c>
      <c r="T244" s="9">
        <f t="shared" si="1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103</v>
      </c>
      <c r="Q245" t="s">
        <v>8351</v>
      </c>
      <c r="R245" t="s">
        <v>8356</v>
      </c>
      <c r="S245" s="9">
        <f t="shared" si="10"/>
        <v>41661.839166666665</v>
      </c>
      <c r="T245" s="9">
        <f t="shared" si="1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114</v>
      </c>
      <c r="Q246" t="s">
        <v>8351</v>
      </c>
      <c r="R246" t="s">
        <v>8356</v>
      </c>
      <c r="S246" s="9">
        <f t="shared" si="10"/>
        <v>40213.115266203698</v>
      </c>
      <c r="T246" s="9">
        <f t="shared" si="11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104</v>
      </c>
      <c r="Q247" t="s">
        <v>8351</v>
      </c>
      <c r="R247" t="s">
        <v>8356</v>
      </c>
      <c r="S247" s="9">
        <f t="shared" si="10"/>
        <v>41106.844733796293</v>
      </c>
      <c r="T247" s="9">
        <f t="shared" si="1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</v>
      </c>
      <c r="Q248" t="s">
        <v>8351</v>
      </c>
      <c r="R248" t="s">
        <v>8356</v>
      </c>
      <c r="S248" s="9">
        <f t="shared" si="10"/>
        <v>40480.155150462961</v>
      </c>
      <c r="T248" s="9">
        <f t="shared" si="1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</v>
      </c>
      <c r="Q249" t="s">
        <v>8351</v>
      </c>
      <c r="R249" t="s">
        <v>8356</v>
      </c>
      <c r="S249" s="9">
        <f t="shared" si="10"/>
        <v>40430.395995370367</v>
      </c>
      <c r="T249" s="9">
        <f t="shared" si="1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</v>
      </c>
      <c r="Q250" t="s">
        <v>8351</v>
      </c>
      <c r="R250" t="s">
        <v>8356</v>
      </c>
      <c r="S250" s="9">
        <f t="shared" si="10"/>
        <v>40870.566076388888</v>
      </c>
      <c r="T250" s="9">
        <f t="shared" si="1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113</v>
      </c>
      <c r="Q251" t="s">
        <v>8351</v>
      </c>
      <c r="R251" t="s">
        <v>8356</v>
      </c>
      <c r="S251" s="9">
        <f t="shared" si="10"/>
        <v>40332.715509259258</v>
      </c>
      <c r="T251" s="9">
        <f t="shared" si="1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106</v>
      </c>
      <c r="Q252" t="s">
        <v>8351</v>
      </c>
      <c r="R252" t="s">
        <v>8356</v>
      </c>
      <c r="S252" s="9">
        <f t="shared" si="10"/>
        <v>41401.357534722221</v>
      </c>
      <c r="T252" s="9">
        <f t="shared" si="1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126</v>
      </c>
      <c r="Q253" t="s">
        <v>8351</v>
      </c>
      <c r="R253" t="s">
        <v>8356</v>
      </c>
      <c r="S253" s="9">
        <f t="shared" si="10"/>
        <v>41013.579236111109</v>
      </c>
      <c r="T253" s="9">
        <f t="shared" si="1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185</v>
      </c>
      <c r="Q254" t="s">
        <v>8351</v>
      </c>
      <c r="R254" t="s">
        <v>8356</v>
      </c>
      <c r="S254" s="9">
        <f t="shared" si="10"/>
        <v>40266.454375000001</v>
      </c>
      <c r="T254" s="9">
        <f t="shared" si="1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101</v>
      </c>
      <c r="Q255" t="s">
        <v>8351</v>
      </c>
      <c r="R255" t="s">
        <v>8356</v>
      </c>
      <c r="S255" s="9">
        <f t="shared" si="10"/>
        <v>40924.44253472222</v>
      </c>
      <c r="T255" s="9">
        <f t="shared" si="1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117</v>
      </c>
      <c r="Q256" t="s">
        <v>8351</v>
      </c>
      <c r="R256" t="s">
        <v>8356</v>
      </c>
      <c r="S256" s="9">
        <f t="shared" si="10"/>
        <v>42263.744328703695</v>
      </c>
      <c r="T256" s="9">
        <f t="shared" si="1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107</v>
      </c>
      <c r="Q257" t="s">
        <v>8351</v>
      </c>
      <c r="R257" t="s">
        <v>8356</v>
      </c>
      <c r="S257" s="9">
        <f t="shared" si="10"/>
        <v>40588.318078703705</v>
      </c>
      <c r="T257" s="9">
        <f t="shared" si="1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9"/>
        <v>139</v>
      </c>
      <c r="Q258" t="s">
        <v>8351</v>
      </c>
      <c r="R258" t="s">
        <v>8356</v>
      </c>
      <c r="S258" s="9">
        <f t="shared" si="10"/>
        <v>41319.560960648145</v>
      </c>
      <c r="T258" s="9">
        <f t="shared" si="1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2">ROUND(E259/D259*100,0)</f>
        <v>107</v>
      </c>
      <c r="Q259" t="s">
        <v>8351</v>
      </c>
      <c r="R259" t="s">
        <v>8356</v>
      </c>
      <c r="S259" s="9">
        <f t="shared" ref="S259:S322" si="13">(((J259/60)/60)/24)+DATE(1970,1,1)+(-5/24)</f>
        <v>42479.418541666666</v>
      </c>
      <c r="T259" s="9">
        <f t="shared" ref="T259:T322" si="14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191</v>
      </c>
      <c r="Q260" t="s">
        <v>8351</v>
      </c>
      <c r="R260" t="s">
        <v>8356</v>
      </c>
      <c r="S260" s="9">
        <f t="shared" si="13"/>
        <v>40681.843356481477</v>
      </c>
      <c r="T260" s="9">
        <f t="shared" si="14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132</v>
      </c>
      <c r="Q261" t="s">
        <v>8351</v>
      </c>
      <c r="R261" t="s">
        <v>8356</v>
      </c>
      <c r="S261" s="9">
        <f t="shared" si="13"/>
        <v>42072.529733796291</v>
      </c>
      <c r="T261" s="9">
        <f t="shared" si="14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</v>
      </c>
      <c r="Q262" t="s">
        <v>8351</v>
      </c>
      <c r="R262" t="s">
        <v>8356</v>
      </c>
      <c r="S262" s="9">
        <f t="shared" si="13"/>
        <v>40330.547210648147</v>
      </c>
      <c r="T262" s="9">
        <f t="shared" si="14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</v>
      </c>
      <c r="Q263" t="s">
        <v>8351</v>
      </c>
      <c r="R263" t="s">
        <v>8356</v>
      </c>
      <c r="S263" s="9">
        <f t="shared" si="13"/>
        <v>41017.677129629628</v>
      </c>
      <c r="T263" s="9">
        <f t="shared" si="14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Q264" t="s">
        <v>8351</v>
      </c>
      <c r="R264" t="s">
        <v>8356</v>
      </c>
      <c r="S264" s="9">
        <f t="shared" si="13"/>
        <v>40555.039675925924</v>
      </c>
      <c r="T264" s="9">
        <f t="shared" si="14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</v>
      </c>
      <c r="Q265" t="s">
        <v>8351</v>
      </c>
      <c r="R265" t="s">
        <v>8356</v>
      </c>
      <c r="S265" s="9">
        <f t="shared" si="13"/>
        <v>41149.746458333328</v>
      </c>
      <c r="T265" s="9">
        <f t="shared" si="14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</v>
      </c>
      <c r="Q266" t="s">
        <v>8351</v>
      </c>
      <c r="R266" t="s">
        <v>8356</v>
      </c>
      <c r="S266" s="9">
        <f t="shared" si="13"/>
        <v>41010.411979166667</v>
      </c>
      <c r="T266" s="9">
        <f t="shared" si="14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</v>
      </c>
      <c r="Q267" t="s">
        <v>8351</v>
      </c>
      <c r="R267" t="s">
        <v>8356</v>
      </c>
      <c r="S267" s="9">
        <f t="shared" si="13"/>
        <v>40267.037384259253</v>
      </c>
      <c r="T267" s="9">
        <f t="shared" si="14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146</v>
      </c>
      <c r="Q268" t="s">
        <v>8351</v>
      </c>
      <c r="R268" t="s">
        <v>8356</v>
      </c>
      <c r="S268" s="9">
        <f t="shared" si="13"/>
        <v>40204.966516203705</v>
      </c>
      <c r="T268" s="9">
        <f t="shared" si="14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132</v>
      </c>
      <c r="Q269" t="s">
        <v>8351</v>
      </c>
      <c r="R269" t="s">
        <v>8356</v>
      </c>
      <c r="S269" s="9">
        <f t="shared" si="13"/>
        <v>41785.244201388887</v>
      </c>
      <c r="T269" s="9">
        <f t="shared" si="14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</v>
      </c>
      <c r="Q270" t="s">
        <v>8351</v>
      </c>
      <c r="R270" t="s">
        <v>8356</v>
      </c>
      <c r="S270" s="9">
        <f t="shared" si="13"/>
        <v>40808.944189814814</v>
      </c>
      <c r="T270" s="9">
        <f t="shared" si="14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</v>
      </c>
      <c r="Q271" t="s">
        <v>8351</v>
      </c>
      <c r="R271" t="s">
        <v>8356</v>
      </c>
      <c r="S271" s="9">
        <f t="shared" si="13"/>
        <v>42757.988680555551</v>
      </c>
      <c r="T271" s="9">
        <f t="shared" si="14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153</v>
      </c>
      <c r="Q272" t="s">
        <v>8351</v>
      </c>
      <c r="R272" t="s">
        <v>8356</v>
      </c>
      <c r="S272" s="9">
        <f t="shared" si="13"/>
        <v>40637.658217592587</v>
      </c>
      <c r="T272" s="9">
        <f t="shared" si="14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105</v>
      </c>
      <c r="Q273" t="s">
        <v>8351</v>
      </c>
      <c r="R273" t="s">
        <v>8356</v>
      </c>
      <c r="S273" s="9">
        <f t="shared" si="13"/>
        <v>41611.891909722224</v>
      </c>
      <c r="T273" s="9">
        <f t="shared" si="14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</v>
      </c>
      <c r="Q274" t="s">
        <v>8351</v>
      </c>
      <c r="R274" t="s">
        <v>8356</v>
      </c>
      <c r="S274" s="9">
        <f t="shared" si="13"/>
        <v>40235.692025462959</v>
      </c>
      <c r="T274" s="9">
        <f t="shared" si="14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108</v>
      </c>
      <c r="Q275" t="s">
        <v>8351</v>
      </c>
      <c r="R275" t="s">
        <v>8356</v>
      </c>
      <c r="S275" s="9">
        <f t="shared" si="13"/>
        <v>40697.29011574074</v>
      </c>
      <c r="T275" s="9">
        <f t="shared" si="14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Q276" t="s">
        <v>8351</v>
      </c>
      <c r="R276" t="s">
        <v>8356</v>
      </c>
      <c r="S276" s="9">
        <f t="shared" si="13"/>
        <v>40969.704039351847</v>
      </c>
      <c r="T276" s="9">
        <f t="shared" si="14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</v>
      </c>
      <c r="Q277" t="s">
        <v>8351</v>
      </c>
      <c r="R277" t="s">
        <v>8356</v>
      </c>
      <c r="S277" s="9">
        <f t="shared" si="13"/>
        <v>41192.823680555557</v>
      </c>
      <c r="T277" s="9">
        <f t="shared" si="14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148</v>
      </c>
      <c r="Q278" t="s">
        <v>8351</v>
      </c>
      <c r="R278" t="s">
        <v>8356</v>
      </c>
      <c r="S278" s="9">
        <f t="shared" si="13"/>
        <v>40966.87354166666</v>
      </c>
      <c r="T278" s="9">
        <f t="shared" si="14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</v>
      </c>
      <c r="Q279" t="s">
        <v>8351</v>
      </c>
      <c r="R279" t="s">
        <v>8356</v>
      </c>
      <c r="S279" s="9">
        <f t="shared" si="13"/>
        <v>42117.68309027778</v>
      </c>
      <c r="T279" s="9">
        <f t="shared" si="14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</v>
      </c>
      <c r="Q280" t="s">
        <v>8351</v>
      </c>
      <c r="R280" t="s">
        <v>8356</v>
      </c>
      <c r="S280" s="9">
        <f t="shared" si="13"/>
        <v>41163.832627314812</v>
      </c>
      <c r="T280" s="9">
        <f t="shared" si="14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</v>
      </c>
      <c r="Q281" t="s">
        <v>8351</v>
      </c>
      <c r="R281" t="s">
        <v>8356</v>
      </c>
      <c r="S281" s="9">
        <f t="shared" si="13"/>
        <v>42759.035833333335</v>
      </c>
      <c r="T281" s="9">
        <f t="shared" si="14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</v>
      </c>
      <c r="Q282" t="s">
        <v>8351</v>
      </c>
      <c r="R282" t="s">
        <v>8356</v>
      </c>
      <c r="S282" s="9">
        <f t="shared" si="13"/>
        <v>41744.382349537031</v>
      </c>
      <c r="T282" s="9">
        <f t="shared" si="14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121</v>
      </c>
      <c r="Q283" t="s">
        <v>8351</v>
      </c>
      <c r="R283" t="s">
        <v>8356</v>
      </c>
      <c r="S283" s="9">
        <f t="shared" si="13"/>
        <v>39949.955011574071</v>
      </c>
      <c r="T283" s="9">
        <f t="shared" si="14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</v>
      </c>
      <c r="Q284" t="s">
        <v>8351</v>
      </c>
      <c r="R284" t="s">
        <v>8356</v>
      </c>
      <c r="S284" s="9">
        <f t="shared" si="13"/>
        <v>40194.711712962962</v>
      </c>
      <c r="T284" s="9">
        <f t="shared" si="14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</v>
      </c>
      <c r="Q285" t="s">
        <v>8351</v>
      </c>
      <c r="R285" t="s">
        <v>8356</v>
      </c>
      <c r="S285" s="9">
        <f t="shared" si="13"/>
        <v>40675.501666666663</v>
      </c>
      <c r="T285" s="9">
        <f t="shared" si="14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105</v>
      </c>
      <c r="Q286" t="s">
        <v>8351</v>
      </c>
      <c r="R286" t="s">
        <v>8356</v>
      </c>
      <c r="S286" s="9">
        <f t="shared" si="13"/>
        <v>40904.529861111107</v>
      </c>
      <c r="T286" s="9">
        <f t="shared" si="14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229</v>
      </c>
      <c r="Q287" t="s">
        <v>8351</v>
      </c>
      <c r="R287" t="s">
        <v>8356</v>
      </c>
      <c r="S287" s="9">
        <f t="shared" si="13"/>
        <v>41506.547777777778</v>
      </c>
      <c r="T287" s="9">
        <f t="shared" si="14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</v>
      </c>
      <c r="Q288" t="s">
        <v>8351</v>
      </c>
      <c r="R288" t="s">
        <v>8356</v>
      </c>
      <c r="S288" s="9">
        <f t="shared" si="13"/>
        <v>41313.60791666666</v>
      </c>
      <c r="T288" s="9">
        <f t="shared" si="14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</v>
      </c>
      <c r="Q289" t="s">
        <v>8351</v>
      </c>
      <c r="R289" t="s">
        <v>8356</v>
      </c>
      <c r="S289" s="9">
        <f t="shared" si="13"/>
        <v>41184.069652777776</v>
      </c>
      <c r="T289" s="9">
        <f t="shared" si="14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</v>
      </c>
      <c r="Q290" t="s">
        <v>8351</v>
      </c>
      <c r="R290" t="s">
        <v>8356</v>
      </c>
      <c r="S290" s="9">
        <f t="shared" si="13"/>
        <v>41050.960567129623</v>
      </c>
      <c r="T290" s="9">
        <f t="shared" si="14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105</v>
      </c>
      <c r="Q291" t="s">
        <v>8351</v>
      </c>
      <c r="R291" t="s">
        <v>8356</v>
      </c>
      <c r="S291" s="9">
        <f t="shared" si="13"/>
        <v>41550.248078703698</v>
      </c>
      <c r="T291" s="9">
        <f t="shared" si="14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107</v>
      </c>
      <c r="Q292" t="s">
        <v>8351</v>
      </c>
      <c r="R292" t="s">
        <v>8356</v>
      </c>
      <c r="S292" s="9">
        <f t="shared" si="13"/>
        <v>40526.160844907405</v>
      </c>
      <c r="T292" s="9">
        <f t="shared" si="14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</v>
      </c>
      <c r="Q293" t="s">
        <v>8351</v>
      </c>
      <c r="R293" t="s">
        <v>8356</v>
      </c>
      <c r="S293" s="9">
        <f t="shared" si="13"/>
        <v>41376.560717592591</v>
      </c>
      <c r="T293" s="9">
        <f t="shared" si="14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102</v>
      </c>
      <c r="Q294" t="s">
        <v>8351</v>
      </c>
      <c r="R294" t="s">
        <v>8356</v>
      </c>
      <c r="S294" s="9">
        <f t="shared" si="13"/>
        <v>40812.594895833332</v>
      </c>
      <c r="T294" s="9">
        <f t="shared" si="14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</v>
      </c>
      <c r="Q295" t="s">
        <v>8351</v>
      </c>
      <c r="R295" t="s">
        <v>8356</v>
      </c>
      <c r="S295" s="9">
        <f t="shared" si="13"/>
        <v>41719.459652777776</v>
      </c>
      <c r="T295" s="9">
        <f t="shared" si="14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Q296" t="s">
        <v>8351</v>
      </c>
      <c r="R296" t="s">
        <v>8356</v>
      </c>
      <c r="S296" s="9">
        <f t="shared" si="13"/>
        <v>40342.876087962963</v>
      </c>
      <c r="T296" s="9">
        <f t="shared" si="14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</v>
      </c>
      <c r="Q297" t="s">
        <v>8351</v>
      </c>
      <c r="R297" t="s">
        <v>8356</v>
      </c>
      <c r="S297" s="9">
        <f t="shared" si="13"/>
        <v>41518.796400462961</v>
      </c>
      <c r="T297" s="9">
        <f t="shared" si="14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119</v>
      </c>
      <c r="Q298" t="s">
        <v>8351</v>
      </c>
      <c r="R298" t="s">
        <v>8356</v>
      </c>
      <c r="S298" s="9">
        <f t="shared" si="13"/>
        <v>41134.267164351848</v>
      </c>
      <c r="T298" s="9">
        <f t="shared" si="14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101</v>
      </c>
      <c r="Q299" t="s">
        <v>8351</v>
      </c>
      <c r="R299" t="s">
        <v>8356</v>
      </c>
      <c r="S299" s="9">
        <f t="shared" si="13"/>
        <v>42089.519687500004</v>
      </c>
      <c r="T299" s="9">
        <f t="shared" si="14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109</v>
      </c>
      <c r="Q300" t="s">
        <v>8351</v>
      </c>
      <c r="R300" t="s">
        <v>8356</v>
      </c>
      <c r="S300" s="9">
        <f t="shared" si="13"/>
        <v>41709.255185185182</v>
      </c>
      <c r="T300" s="9">
        <f t="shared" si="14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179</v>
      </c>
      <c r="Q301" t="s">
        <v>8351</v>
      </c>
      <c r="R301" t="s">
        <v>8356</v>
      </c>
      <c r="S301" s="9">
        <f t="shared" si="13"/>
        <v>40469.016898148147</v>
      </c>
      <c r="T301" s="9">
        <f t="shared" si="14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102</v>
      </c>
      <c r="Q302" t="s">
        <v>8351</v>
      </c>
      <c r="R302" t="s">
        <v>8356</v>
      </c>
      <c r="S302" s="9">
        <f t="shared" si="13"/>
        <v>40626.751597222217</v>
      </c>
      <c r="T302" s="9">
        <f t="shared" si="14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119</v>
      </c>
      <c r="Q303" t="s">
        <v>8351</v>
      </c>
      <c r="R303" t="s">
        <v>8356</v>
      </c>
      <c r="S303" s="9">
        <f t="shared" si="13"/>
        <v>41312.529340277775</v>
      </c>
      <c r="T303" s="9">
        <f t="shared" si="14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</v>
      </c>
      <c r="Q304" t="s">
        <v>8351</v>
      </c>
      <c r="R304" t="s">
        <v>8356</v>
      </c>
      <c r="S304" s="9">
        <f t="shared" si="13"/>
        <v>40933.648587962962</v>
      </c>
      <c r="T304" s="9">
        <f t="shared" si="14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</v>
      </c>
      <c r="Q305" t="s">
        <v>8351</v>
      </c>
      <c r="R305" t="s">
        <v>8356</v>
      </c>
      <c r="S305" s="9">
        <f t="shared" si="13"/>
        <v>41031.862800925926</v>
      </c>
      <c r="T305" s="9">
        <f t="shared" si="14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232</v>
      </c>
      <c r="Q306" t="s">
        <v>8351</v>
      </c>
      <c r="R306" t="s">
        <v>8356</v>
      </c>
      <c r="S306" s="9">
        <f t="shared" si="13"/>
        <v>41113.88653935185</v>
      </c>
      <c r="T306" s="9">
        <f t="shared" si="14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</v>
      </c>
      <c r="Q307" t="s">
        <v>8351</v>
      </c>
      <c r="R307" t="s">
        <v>8356</v>
      </c>
      <c r="S307" s="9">
        <f t="shared" si="13"/>
        <v>40948.421863425923</v>
      </c>
      <c r="T307" s="9">
        <f t="shared" si="14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293</v>
      </c>
      <c r="Q308" t="s">
        <v>8351</v>
      </c>
      <c r="R308" t="s">
        <v>8356</v>
      </c>
      <c r="S308" s="9">
        <f t="shared" si="13"/>
        <v>41333.628854166665</v>
      </c>
      <c r="T308" s="9">
        <f t="shared" si="14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</v>
      </c>
      <c r="Q309" t="s">
        <v>8351</v>
      </c>
      <c r="R309" t="s">
        <v>8356</v>
      </c>
      <c r="S309" s="9">
        <f t="shared" si="13"/>
        <v>41282.736122685179</v>
      </c>
      <c r="T309" s="9">
        <f t="shared" si="14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106</v>
      </c>
      <c r="Q310" t="s">
        <v>8351</v>
      </c>
      <c r="R310" t="s">
        <v>8356</v>
      </c>
      <c r="S310" s="9">
        <f t="shared" si="13"/>
        <v>40567.486226851848</v>
      </c>
      <c r="T310" s="9">
        <f t="shared" si="14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119</v>
      </c>
      <c r="Q311" t="s">
        <v>8351</v>
      </c>
      <c r="R311" t="s">
        <v>8356</v>
      </c>
      <c r="S311" s="9">
        <f t="shared" si="13"/>
        <v>41134.543217592589</v>
      </c>
      <c r="T311" s="9">
        <f t="shared" si="14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</v>
      </c>
      <c r="Q312" t="s">
        <v>8351</v>
      </c>
      <c r="R312" t="s">
        <v>8356</v>
      </c>
      <c r="S312" s="9">
        <f t="shared" si="13"/>
        <v>40820.974803240737</v>
      </c>
      <c r="T312" s="9">
        <f t="shared" si="14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</v>
      </c>
      <c r="Q313" t="s">
        <v>8351</v>
      </c>
      <c r="R313" t="s">
        <v>8356</v>
      </c>
      <c r="S313" s="9">
        <f t="shared" si="13"/>
        <v>40868.011481481481</v>
      </c>
      <c r="T313" s="9">
        <f t="shared" si="14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112</v>
      </c>
      <c r="Q314" t="s">
        <v>8351</v>
      </c>
      <c r="R314" t="s">
        <v>8356</v>
      </c>
      <c r="S314" s="9">
        <f t="shared" si="13"/>
        <v>41348.669351851851</v>
      </c>
      <c r="T314" s="9">
        <f t="shared" si="14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105</v>
      </c>
      <c r="Q315" t="s">
        <v>8351</v>
      </c>
      <c r="R315" t="s">
        <v>8356</v>
      </c>
      <c r="S315" s="9">
        <f t="shared" si="13"/>
        <v>40357.019606481481</v>
      </c>
      <c r="T315" s="9">
        <f t="shared" si="14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</v>
      </c>
      <c r="Q316" t="s">
        <v>8351</v>
      </c>
      <c r="R316" t="s">
        <v>8356</v>
      </c>
      <c r="S316" s="9">
        <f t="shared" si="13"/>
        <v>41304.624861111108</v>
      </c>
      <c r="T316" s="9">
        <f t="shared" si="14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</v>
      </c>
      <c r="Q317" t="s">
        <v>8351</v>
      </c>
      <c r="R317" t="s">
        <v>8356</v>
      </c>
      <c r="S317" s="9">
        <f t="shared" si="13"/>
        <v>41113.564050925925</v>
      </c>
      <c r="T317" s="9">
        <f t="shared" si="14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114</v>
      </c>
      <c r="Q318" t="s">
        <v>8351</v>
      </c>
      <c r="R318" t="s">
        <v>8356</v>
      </c>
      <c r="S318" s="9">
        <f t="shared" si="13"/>
        <v>41950.715243055551</v>
      </c>
      <c r="T318" s="9">
        <f t="shared" si="14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101</v>
      </c>
      <c r="Q319" t="s">
        <v>8351</v>
      </c>
      <c r="R319" t="s">
        <v>8356</v>
      </c>
      <c r="S319" s="9">
        <f t="shared" si="13"/>
        <v>41589.468553240738</v>
      </c>
      <c r="T319" s="9">
        <f t="shared" si="14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</v>
      </c>
      <c r="Q320" t="s">
        <v>8351</v>
      </c>
      <c r="R320" t="s">
        <v>8356</v>
      </c>
      <c r="S320" s="9">
        <f t="shared" si="13"/>
        <v>41329.830451388887</v>
      </c>
      <c r="T320" s="9">
        <f t="shared" si="14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113</v>
      </c>
      <c r="Q321" t="s">
        <v>8351</v>
      </c>
      <c r="R321" t="s">
        <v>8356</v>
      </c>
      <c r="S321" s="9">
        <f t="shared" si="13"/>
        <v>40123.629965277774</v>
      </c>
      <c r="T321" s="9">
        <f t="shared" si="14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2"/>
        <v>107</v>
      </c>
      <c r="Q322" t="s">
        <v>8351</v>
      </c>
      <c r="R322" t="s">
        <v>8356</v>
      </c>
      <c r="S322" s="9">
        <f t="shared" si="13"/>
        <v>42331.34297453703</v>
      </c>
      <c r="T322" s="9">
        <f t="shared" si="14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5">ROUND(E323/D323*100,0)</f>
        <v>103</v>
      </c>
      <c r="Q323" t="s">
        <v>8351</v>
      </c>
      <c r="R323" t="s">
        <v>8356</v>
      </c>
      <c r="S323" s="9">
        <f t="shared" ref="S323:S386" si="16">(((J323/60)/60)/24)+DATE(1970,1,1)+(-5/24)</f>
        <v>42647.238263888888</v>
      </c>
      <c r="T323" s="9">
        <f t="shared" ref="T323:T386" si="17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108</v>
      </c>
      <c r="Q324" t="s">
        <v>8351</v>
      </c>
      <c r="R324" t="s">
        <v>8356</v>
      </c>
      <c r="S324" s="9">
        <f t="shared" si="16"/>
        <v>42473.361666666664</v>
      </c>
      <c r="T324" s="9">
        <f t="shared" si="17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</v>
      </c>
      <c r="Q325" t="s">
        <v>8351</v>
      </c>
      <c r="R325" t="s">
        <v>8356</v>
      </c>
      <c r="S325" s="9">
        <f t="shared" si="16"/>
        <v>42697.113032407404</v>
      </c>
      <c r="T325" s="9">
        <f t="shared" si="17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102</v>
      </c>
      <c r="Q326" t="s">
        <v>8351</v>
      </c>
      <c r="R326" t="s">
        <v>8356</v>
      </c>
      <c r="S326" s="9">
        <f t="shared" si="16"/>
        <v>42184.417916666665</v>
      </c>
      <c r="T326" s="9">
        <f t="shared" si="17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</v>
      </c>
      <c r="Q327" t="s">
        <v>8351</v>
      </c>
      <c r="R327" t="s">
        <v>8356</v>
      </c>
      <c r="S327" s="9">
        <f t="shared" si="16"/>
        <v>42688.979548611103</v>
      </c>
      <c r="T327" s="9">
        <f t="shared" si="17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113</v>
      </c>
      <c r="Q328" t="s">
        <v>8351</v>
      </c>
      <c r="R328" t="s">
        <v>8356</v>
      </c>
      <c r="S328" s="9">
        <f t="shared" si="16"/>
        <v>42775.106550925928</v>
      </c>
      <c r="T328" s="9">
        <f t="shared" si="17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</v>
      </c>
      <c r="Q329" t="s">
        <v>8351</v>
      </c>
      <c r="R329" t="s">
        <v>8356</v>
      </c>
      <c r="S329" s="9">
        <f t="shared" si="16"/>
        <v>42058.026956018519</v>
      </c>
      <c r="T329" s="9">
        <f t="shared" si="17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104</v>
      </c>
      <c r="Q330" t="s">
        <v>8351</v>
      </c>
      <c r="R330" t="s">
        <v>8356</v>
      </c>
      <c r="S330" s="9">
        <f t="shared" si="16"/>
        <v>42278.738287037035</v>
      </c>
      <c r="T330" s="9">
        <f t="shared" si="17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106</v>
      </c>
      <c r="Q331" t="s">
        <v>8351</v>
      </c>
      <c r="R331" t="s">
        <v>8356</v>
      </c>
      <c r="S331" s="9">
        <f t="shared" si="16"/>
        <v>42291.258414351854</v>
      </c>
      <c r="T331" s="9">
        <f t="shared" si="17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102</v>
      </c>
      <c r="Q332" t="s">
        <v>8351</v>
      </c>
      <c r="R332" t="s">
        <v>8356</v>
      </c>
      <c r="S332" s="9">
        <f t="shared" si="16"/>
        <v>41379.307442129626</v>
      </c>
      <c r="T332" s="9">
        <f t="shared" si="17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107</v>
      </c>
      <c r="Q333" t="s">
        <v>8351</v>
      </c>
      <c r="R333" t="s">
        <v>8356</v>
      </c>
      <c r="S333" s="9">
        <f t="shared" si="16"/>
        <v>42507.373078703698</v>
      </c>
      <c r="T333" s="9">
        <f t="shared" si="17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</v>
      </c>
      <c r="Q334" t="s">
        <v>8351</v>
      </c>
      <c r="R334" t="s">
        <v>8356</v>
      </c>
      <c r="S334" s="9">
        <f t="shared" si="16"/>
        <v>42263.471956018511</v>
      </c>
      <c r="T334" s="9">
        <f t="shared" si="17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</v>
      </c>
      <c r="Q335" t="s">
        <v>8351</v>
      </c>
      <c r="R335" t="s">
        <v>8356</v>
      </c>
      <c r="S335" s="9">
        <f t="shared" si="16"/>
        <v>42437.428136574068</v>
      </c>
      <c r="T335" s="9">
        <f t="shared" si="17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</v>
      </c>
      <c r="Q336" t="s">
        <v>8351</v>
      </c>
      <c r="R336" t="s">
        <v>8356</v>
      </c>
      <c r="S336" s="9">
        <f t="shared" si="16"/>
        <v>42101.474039351851</v>
      </c>
      <c r="T336" s="9">
        <f t="shared" si="17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103</v>
      </c>
      <c r="Q337" t="s">
        <v>8351</v>
      </c>
      <c r="R337" t="s">
        <v>8356</v>
      </c>
      <c r="S337" s="9">
        <f t="shared" si="16"/>
        <v>42101.529108796291</v>
      </c>
      <c r="T337" s="9">
        <f t="shared" si="17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117</v>
      </c>
      <c r="Q338" t="s">
        <v>8351</v>
      </c>
      <c r="R338" t="s">
        <v>8356</v>
      </c>
      <c r="S338" s="9">
        <f t="shared" si="16"/>
        <v>42291.387939814813</v>
      </c>
      <c r="T338" s="9">
        <f t="shared" si="17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</v>
      </c>
      <c r="Q339" t="s">
        <v>8351</v>
      </c>
      <c r="R339" t="s">
        <v>8356</v>
      </c>
      <c r="S339" s="9">
        <f t="shared" si="16"/>
        <v>42046.920231481483</v>
      </c>
      <c r="T339" s="9">
        <f t="shared" si="17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</v>
      </c>
      <c r="Q340" t="s">
        <v>8351</v>
      </c>
      <c r="R340" t="s">
        <v>8356</v>
      </c>
      <c r="S340" s="9">
        <f t="shared" si="16"/>
        <v>42559.547337962962</v>
      </c>
      <c r="T340" s="9">
        <f t="shared" si="17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</v>
      </c>
      <c r="Q341" t="s">
        <v>8351</v>
      </c>
      <c r="R341" t="s">
        <v>8356</v>
      </c>
      <c r="S341" s="9">
        <f t="shared" si="16"/>
        <v>42093.551712962959</v>
      </c>
      <c r="T341" s="9">
        <f t="shared" si="17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</v>
      </c>
      <c r="Q342" t="s">
        <v>8351</v>
      </c>
      <c r="R342" t="s">
        <v>8356</v>
      </c>
      <c r="S342" s="9">
        <f t="shared" si="16"/>
        <v>42772.460729166669</v>
      </c>
      <c r="T342" s="9">
        <f t="shared" si="17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107</v>
      </c>
      <c r="Q343" t="s">
        <v>8351</v>
      </c>
      <c r="R343" t="s">
        <v>8356</v>
      </c>
      <c r="S343" s="9">
        <f t="shared" si="16"/>
        <v>41894.671273148146</v>
      </c>
      <c r="T343" s="9">
        <f t="shared" si="17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</v>
      </c>
      <c r="Q344" t="s">
        <v>8351</v>
      </c>
      <c r="R344" t="s">
        <v>8356</v>
      </c>
      <c r="S344" s="9">
        <f t="shared" si="16"/>
        <v>42459.572511574072</v>
      </c>
      <c r="T344" s="9">
        <f t="shared" si="17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</v>
      </c>
      <c r="Q345" t="s">
        <v>8351</v>
      </c>
      <c r="R345" t="s">
        <v>8356</v>
      </c>
      <c r="S345" s="9">
        <f t="shared" si="16"/>
        <v>41926.529456018514</v>
      </c>
      <c r="T345" s="9">
        <f t="shared" si="17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</v>
      </c>
      <c r="Q346" t="s">
        <v>8351</v>
      </c>
      <c r="R346" t="s">
        <v>8356</v>
      </c>
      <c r="S346" s="9">
        <f t="shared" si="16"/>
        <v>42111.762662037036</v>
      </c>
      <c r="T346" s="9">
        <f t="shared" si="17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</v>
      </c>
      <c r="Q347" t="s">
        <v>8351</v>
      </c>
      <c r="R347" t="s">
        <v>8356</v>
      </c>
      <c r="S347" s="9">
        <f t="shared" si="16"/>
        <v>42114.735995370364</v>
      </c>
      <c r="T347" s="9">
        <f t="shared" si="17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</v>
      </c>
      <c r="Q348" t="s">
        <v>8351</v>
      </c>
      <c r="R348" t="s">
        <v>8356</v>
      </c>
      <c r="S348" s="9">
        <f t="shared" si="16"/>
        <v>42261.291909722226</v>
      </c>
      <c r="T348" s="9">
        <f t="shared" si="17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112</v>
      </c>
      <c r="Q349" t="s">
        <v>8351</v>
      </c>
      <c r="R349" t="s">
        <v>8356</v>
      </c>
      <c r="S349" s="9">
        <f t="shared" si="16"/>
        <v>42292.287141203698</v>
      </c>
      <c r="T349" s="9">
        <f t="shared" si="17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Q350" t="s">
        <v>8351</v>
      </c>
      <c r="R350" t="s">
        <v>8356</v>
      </c>
      <c r="S350" s="9">
        <f t="shared" si="16"/>
        <v>42207.378657407404</v>
      </c>
      <c r="T350" s="9">
        <f t="shared" si="17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107</v>
      </c>
      <c r="Q351" t="s">
        <v>8351</v>
      </c>
      <c r="R351" t="s">
        <v>8356</v>
      </c>
      <c r="S351" s="9">
        <f t="shared" si="16"/>
        <v>42760.290601851848</v>
      </c>
      <c r="T351" s="9">
        <f t="shared" si="17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115</v>
      </c>
      <c r="Q352" t="s">
        <v>8351</v>
      </c>
      <c r="R352" t="s">
        <v>8356</v>
      </c>
      <c r="S352" s="9">
        <f t="shared" si="16"/>
        <v>42585.857743055552</v>
      </c>
      <c r="T352" s="9">
        <f t="shared" si="17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</v>
      </c>
      <c r="Q353" t="s">
        <v>8351</v>
      </c>
      <c r="R353" t="s">
        <v>8356</v>
      </c>
      <c r="S353" s="9">
        <f t="shared" si="16"/>
        <v>42427.75641203703</v>
      </c>
      <c r="T353" s="9">
        <f t="shared" si="17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117</v>
      </c>
      <c r="Q354" t="s">
        <v>8351</v>
      </c>
      <c r="R354" t="s">
        <v>8356</v>
      </c>
      <c r="S354" s="9">
        <f t="shared" si="16"/>
        <v>41889.959120370368</v>
      </c>
      <c r="T354" s="9">
        <f t="shared" si="17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109</v>
      </c>
      <c r="Q355" t="s">
        <v>8351</v>
      </c>
      <c r="R355" t="s">
        <v>8356</v>
      </c>
      <c r="S355" s="9">
        <f t="shared" si="16"/>
        <v>42297.583553240744</v>
      </c>
      <c r="T355" s="9">
        <f t="shared" si="17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104</v>
      </c>
      <c r="Q356" t="s">
        <v>8351</v>
      </c>
      <c r="R356" t="s">
        <v>8356</v>
      </c>
      <c r="S356" s="9">
        <f t="shared" si="16"/>
        <v>42438.619456018518</v>
      </c>
      <c r="T356" s="9">
        <f t="shared" si="17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</v>
      </c>
      <c r="Q357" t="s">
        <v>8351</v>
      </c>
      <c r="R357" t="s">
        <v>8356</v>
      </c>
      <c r="S357" s="9">
        <f t="shared" si="16"/>
        <v>41943.0855787037</v>
      </c>
      <c r="T357" s="9">
        <f t="shared" si="17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103</v>
      </c>
      <c r="Q358" t="s">
        <v>8351</v>
      </c>
      <c r="R358" t="s">
        <v>8356</v>
      </c>
      <c r="S358" s="9">
        <f t="shared" si="16"/>
        <v>42415.594826388886</v>
      </c>
      <c r="T358" s="9">
        <f t="shared" si="17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Q359" t="s">
        <v>8351</v>
      </c>
      <c r="R359" t="s">
        <v>8356</v>
      </c>
      <c r="S359" s="9">
        <f t="shared" si="16"/>
        <v>42078.01385416666</v>
      </c>
      <c r="T359" s="9">
        <f t="shared" si="17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</v>
      </c>
      <c r="Q360" t="s">
        <v>8351</v>
      </c>
      <c r="R360" t="s">
        <v>8356</v>
      </c>
      <c r="S360" s="9">
        <f t="shared" si="16"/>
        <v>42507.651863425919</v>
      </c>
      <c r="T360" s="9">
        <f t="shared" si="17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105</v>
      </c>
      <c r="Q361" t="s">
        <v>8351</v>
      </c>
      <c r="R361" t="s">
        <v>8356</v>
      </c>
      <c r="S361" s="9">
        <f t="shared" si="16"/>
        <v>41934.862152777772</v>
      </c>
      <c r="T361" s="9">
        <f t="shared" si="17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</v>
      </c>
      <c r="Q362" t="s">
        <v>8351</v>
      </c>
      <c r="R362" t="s">
        <v>8356</v>
      </c>
      <c r="S362" s="9">
        <f t="shared" si="16"/>
        <v>42163.689583333333</v>
      </c>
      <c r="T362" s="9">
        <f t="shared" si="17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</v>
      </c>
      <c r="Q363" t="s">
        <v>8351</v>
      </c>
      <c r="R363" t="s">
        <v>8356</v>
      </c>
      <c r="S363" s="9">
        <f t="shared" si="16"/>
        <v>41935.792893518512</v>
      </c>
      <c r="T363" s="9">
        <f t="shared" si="17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</v>
      </c>
      <c r="Q364" t="s">
        <v>8351</v>
      </c>
      <c r="R364" t="s">
        <v>8356</v>
      </c>
      <c r="S364" s="9">
        <f t="shared" si="16"/>
        <v>41837.002210648148</v>
      </c>
      <c r="T364" s="9">
        <f t="shared" si="17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</v>
      </c>
      <c r="Q365" t="s">
        <v>8351</v>
      </c>
      <c r="R365" t="s">
        <v>8356</v>
      </c>
      <c r="S365" s="9">
        <f t="shared" si="16"/>
        <v>40255.53629629629</v>
      </c>
      <c r="T365" s="9">
        <f t="shared" si="17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</v>
      </c>
      <c r="Q366" t="s">
        <v>8351</v>
      </c>
      <c r="R366" t="s">
        <v>8356</v>
      </c>
      <c r="S366" s="9">
        <f t="shared" si="16"/>
        <v>41780.651296296295</v>
      </c>
      <c r="T366" s="9">
        <f t="shared" si="17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104</v>
      </c>
      <c r="Q367" t="s">
        <v>8351</v>
      </c>
      <c r="R367" t="s">
        <v>8356</v>
      </c>
      <c r="S367" s="9">
        <f t="shared" si="16"/>
        <v>41668.398136574069</v>
      </c>
      <c r="T367" s="9">
        <f t="shared" si="17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</v>
      </c>
      <c r="Q368" t="s">
        <v>8351</v>
      </c>
      <c r="R368" t="s">
        <v>8356</v>
      </c>
      <c r="S368" s="9">
        <f t="shared" si="16"/>
        <v>41019.584699074068</v>
      </c>
      <c r="T368" s="9">
        <f t="shared" si="17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</v>
      </c>
      <c r="Q369" t="s">
        <v>8351</v>
      </c>
      <c r="R369" t="s">
        <v>8356</v>
      </c>
      <c r="S369" s="9">
        <f t="shared" si="16"/>
        <v>41355.368958333333</v>
      </c>
      <c r="T369" s="9">
        <f t="shared" si="17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</v>
      </c>
      <c r="Q370" t="s">
        <v>8351</v>
      </c>
      <c r="R370" t="s">
        <v>8356</v>
      </c>
      <c r="S370" s="9">
        <f t="shared" si="16"/>
        <v>42043.397245370368</v>
      </c>
      <c r="T370" s="9">
        <f t="shared" si="17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</v>
      </c>
      <c r="Q371" t="s">
        <v>8351</v>
      </c>
      <c r="R371" t="s">
        <v>8356</v>
      </c>
      <c r="S371" s="9">
        <f t="shared" si="16"/>
        <v>40893.3433912037</v>
      </c>
      <c r="T371" s="9">
        <f t="shared" si="17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</v>
      </c>
      <c r="Q372" t="s">
        <v>8351</v>
      </c>
      <c r="R372" t="s">
        <v>8356</v>
      </c>
      <c r="S372" s="9">
        <f t="shared" si="16"/>
        <v>42711.586805555555</v>
      </c>
      <c r="T372" s="9">
        <f t="shared" si="17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</v>
      </c>
      <c r="Q373" t="s">
        <v>8351</v>
      </c>
      <c r="R373" t="s">
        <v>8356</v>
      </c>
      <c r="S373" s="9">
        <f t="shared" si="16"/>
        <v>41261.559479166666</v>
      </c>
      <c r="T373" s="9">
        <f t="shared" si="17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</v>
      </c>
      <c r="Q374" t="s">
        <v>8351</v>
      </c>
      <c r="R374" t="s">
        <v>8356</v>
      </c>
      <c r="S374" s="9">
        <f t="shared" si="16"/>
        <v>42425.368564814817</v>
      </c>
      <c r="T374" s="9">
        <f t="shared" si="17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107</v>
      </c>
      <c r="Q375" t="s">
        <v>8351</v>
      </c>
      <c r="R375" t="s">
        <v>8356</v>
      </c>
      <c r="S375" s="9">
        <f t="shared" si="16"/>
        <v>41078.703680555554</v>
      </c>
      <c r="T375" s="9">
        <f t="shared" si="17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131</v>
      </c>
      <c r="Q376" t="s">
        <v>8351</v>
      </c>
      <c r="R376" t="s">
        <v>8356</v>
      </c>
      <c r="S376" s="9">
        <f t="shared" si="16"/>
        <v>40757.680914351848</v>
      </c>
      <c r="T376" s="9">
        <f t="shared" si="17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Q377" t="s">
        <v>8351</v>
      </c>
      <c r="R377" t="s">
        <v>8356</v>
      </c>
      <c r="S377" s="9">
        <f t="shared" si="16"/>
        <v>41657.77674768518</v>
      </c>
      <c r="T377" s="9">
        <f t="shared" si="17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106</v>
      </c>
      <c r="Q378" t="s">
        <v>8351</v>
      </c>
      <c r="R378" t="s">
        <v>8356</v>
      </c>
      <c r="S378" s="9">
        <f t="shared" si="16"/>
        <v>42576.244398148141</v>
      </c>
      <c r="T378" s="9">
        <f t="shared" si="17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</v>
      </c>
      <c r="Q379" t="s">
        <v>8351</v>
      </c>
      <c r="R379" t="s">
        <v>8356</v>
      </c>
      <c r="S379" s="9">
        <f t="shared" si="16"/>
        <v>42292.042453703696</v>
      </c>
      <c r="T379" s="9">
        <f t="shared" si="17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112</v>
      </c>
      <c r="Q380" t="s">
        <v>8351</v>
      </c>
      <c r="R380" t="s">
        <v>8356</v>
      </c>
      <c r="S380" s="9">
        <f t="shared" si="16"/>
        <v>42370.363518518519</v>
      </c>
      <c r="T380" s="9">
        <f t="shared" si="17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</v>
      </c>
      <c r="Q381" t="s">
        <v>8351</v>
      </c>
      <c r="R381" t="s">
        <v>8356</v>
      </c>
      <c r="S381" s="9">
        <f t="shared" si="16"/>
        <v>40987.479999999996</v>
      </c>
      <c r="T381" s="9">
        <f t="shared" si="17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142</v>
      </c>
      <c r="Q382" t="s">
        <v>8351</v>
      </c>
      <c r="R382" t="s">
        <v>8356</v>
      </c>
      <c r="S382" s="9">
        <f t="shared" si="16"/>
        <v>42367.511481481481</v>
      </c>
      <c r="T382" s="9">
        <f t="shared" si="17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105</v>
      </c>
      <c r="Q383" t="s">
        <v>8351</v>
      </c>
      <c r="R383" t="s">
        <v>8356</v>
      </c>
      <c r="S383" s="9">
        <f t="shared" si="16"/>
        <v>41085.48978009259</v>
      </c>
      <c r="T383" s="9">
        <f t="shared" si="17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256</v>
      </c>
      <c r="Q384" t="s">
        <v>8351</v>
      </c>
      <c r="R384" t="s">
        <v>8356</v>
      </c>
      <c r="S384" s="9">
        <f t="shared" si="16"/>
        <v>41144.501157407409</v>
      </c>
      <c r="T384" s="9">
        <f t="shared" si="17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207</v>
      </c>
      <c r="Q385" t="s">
        <v>8351</v>
      </c>
      <c r="R385" t="s">
        <v>8356</v>
      </c>
      <c r="S385" s="9">
        <f t="shared" si="16"/>
        <v>41754.90924768518</v>
      </c>
      <c r="T385" s="9">
        <f t="shared" si="17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5"/>
        <v>112</v>
      </c>
      <c r="Q386" t="s">
        <v>8351</v>
      </c>
      <c r="R386" t="s">
        <v>8356</v>
      </c>
      <c r="S386" s="9">
        <f t="shared" si="16"/>
        <v>41980.573460648149</v>
      </c>
      <c r="T386" s="9">
        <f t="shared" si="17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8">ROUND(E387/D387*100,0)</f>
        <v>106</v>
      </c>
      <c r="Q387" t="s">
        <v>8351</v>
      </c>
      <c r="R387" t="s">
        <v>8356</v>
      </c>
      <c r="S387" s="9">
        <f t="shared" ref="S387:S450" si="19">(((J387/60)/60)/24)+DATE(1970,1,1)+(-5/24)</f>
        <v>41934.376168981478</v>
      </c>
      <c r="T387" s="9">
        <f t="shared" ref="T387:T450" si="20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100</v>
      </c>
      <c r="Q388" t="s">
        <v>8351</v>
      </c>
      <c r="R388" t="s">
        <v>8356</v>
      </c>
      <c r="S388" s="9">
        <f t="shared" si="19"/>
        <v>42211.742951388886</v>
      </c>
      <c r="T388" s="9">
        <f t="shared" si="20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214</v>
      </c>
      <c r="Q389" t="s">
        <v>8351</v>
      </c>
      <c r="R389" t="s">
        <v>8356</v>
      </c>
      <c r="S389" s="9">
        <f t="shared" si="19"/>
        <v>42200.468263888884</v>
      </c>
      <c r="T389" s="9">
        <f t="shared" si="20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</v>
      </c>
      <c r="Q390" t="s">
        <v>8351</v>
      </c>
      <c r="R390" t="s">
        <v>8356</v>
      </c>
      <c r="S390" s="9">
        <f t="shared" si="19"/>
        <v>42548.867824074077</v>
      </c>
      <c r="T390" s="9">
        <f t="shared" si="20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182</v>
      </c>
      <c r="Q391" t="s">
        <v>8351</v>
      </c>
      <c r="R391" t="s">
        <v>8356</v>
      </c>
      <c r="S391" s="9">
        <f t="shared" si="19"/>
        <v>41673.854745370365</v>
      </c>
      <c r="T391" s="9">
        <f t="shared" si="20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Q392" t="s">
        <v>8351</v>
      </c>
      <c r="R392" t="s">
        <v>8356</v>
      </c>
      <c r="S392" s="9">
        <f t="shared" si="19"/>
        <v>42111.828379629624</v>
      </c>
      <c r="T392" s="9">
        <f t="shared" si="20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101</v>
      </c>
      <c r="Q393" t="s">
        <v>8351</v>
      </c>
      <c r="R393" t="s">
        <v>8356</v>
      </c>
      <c r="S393" s="9">
        <f t="shared" si="19"/>
        <v>40864.833923611113</v>
      </c>
      <c r="T393" s="9">
        <f t="shared" si="20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101</v>
      </c>
      <c r="Q394" t="s">
        <v>8351</v>
      </c>
      <c r="R394" t="s">
        <v>8356</v>
      </c>
      <c r="S394" s="9">
        <f t="shared" si="19"/>
        <v>40763.508923611109</v>
      </c>
      <c r="T394" s="9">
        <f t="shared" si="20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</v>
      </c>
      <c r="Q395" t="s">
        <v>8351</v>
      </c>
      <c r="R395" t="s">
        <v>8356</v>
      </c>
      <c r="S395" s="9">
        <f t="shared" si="19"/>
        <v>41526.500601851847</v>
      </c>
      <c r="T395" s="9">
        <f t="shared" si="20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112</v>
      </c>
      <c r="Q396" t="s">
        <v>8351</v>
      </c>
      <c r="R396" t="s">
        <v>8356</v>
      </c>
      <c r="S396" s="9">
        <f t="shared" si="19"/>
        <v>42417.60974537037</v>
      </c>
      <c r="T396" s="9">
        <f t="shared" si="20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</v>
      </c>
      <c r="Q397" t="s">
        <v>8351</v>
      </c>
      <c r="R397" t="s">
        <v>8356</v>
      </c>
      <c r="S397" s="9">
        <f t="shared" si="19"/>
        <v>40990.700925925921</v>
      </c>
      <c r="T397" s="9">
        <f t="shared" si="20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107</v>
      </c>
      <c r="Q398" t="s">
        <v>8351</v>
      </c>
      <c r="R398" t="s">
        <v>8356</v>
      </c>
      <c r="S398" s="9">
        <f t="shared" si="19"/>
        <v>41082.356550925921</v>
      </c>
      <c r="T398" s="9">
        <f t="shared" si="20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104</v>
      </c>
      <c r="Q399" t="s">
        <v>8351</v>
      </c>
      <c r="R399" t="s">
        <v>8356</v>
      </c>
      <c r="S399" s="9">
        <f t="shared" si="19"/>
        <v>40379.568101851852</v>
      </c>
      <c r="T399" s="9">
        <f t="shared" si="20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</v>
      </c>
      <c r="Q400" t="s">
        <v>8351</v>
      </c>
      <c r="R400" t="s">
        <v>8356</v>
      </c>
      <c r="S400" s="9">
        <f t="shared" si="19"/>
        <v>42078.584791666661</v>
      </c>
      <c r="T400" s="9">
        <f t="shared" si="20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107</v>
      </c>
      <c r="Q401" t="s">
        <v>8351</v>
      </c>
      <c r="R401" t="s">
        <v>8356</v>
      </c>
      <c r="S401" s="9">
        <f t="shared" si="19"/>
        <v>42687.667442129627</v>
      </c>
      <c r="T401" s="9">
        <f t="shared" si="20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</v>
      </c>
      <c r="Q402" t="s">
        <v>8351</v>
      </c>
      <c r="R402" t="s">
        <v>8356</v>
      </c>
      <c r="S402" s="9">
        <f t="shared" si="19"/>
        <v>41745.427627314813</v>
      </c>
      <c r="T402" s="9">
        <f t="shared" si="20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104</v>
      </c>
      <c r="Q403" t="s">
        <v>8351</v>
      </c>
      <c r="R403" t="s">
        <v>8356</v>
      </c>
      <c r="S403" s="9">
        <f t="shared" si="19"/>
        <v>40732.633912037032</v>
      </c>
      <c r="T403" s="9">
        <f t="shared" si="20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142</v>
      </c>
      <c r="Q404" t="s">
        <v>8351</v>
      </c>
      <c r="R404" t="s">
        <v>8356</v>
      </c>
      <c r="S404" s="9">
        <f t="shared" si="19"/>
        <v>42292.331215277773</v>
      </c>
      <c r="T404" s="9">
        <f t="shared" si="20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</v>
      </c>
      <c r="Q405" t="s">
        <v>8351</v>
      </c>
      <c r="R405" t="s">
        <v>8356</v>
      </c>
      <c r="S405" s="9">
        <f t="shared" si="19"/>
        <v>40718.102326388886</v>
      </c>
      <c r="T405" s="9">
        <f t="shared" si="20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</v>
      </c>
      <c r="Q406" t="s">
        <v>8351</v>
      </c>
      <c r="R406" t="s">
        <v>8356</v>
      </c>
      <c r="S406" s="9">
        <f t="shared" si="19"/>
        <v>41646.419699074075</v>
      </c>
      <c r="T406" s="9">
        <f t="shared" si="20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108</v>
      </c>
      <c r="Q407" t="s">
        <v>8351</v>
      </c>
      <c r="R407" t="s">
        <v>8356</v>
      </c>
      <c r="S407" s="9">
        <f t="shared" si="19"/>
        <v>41673.876608796294</v>
      </c>
      <c r="T407" s="9">
        <f t="shared" si="20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108</v>
      </c>
      <c r="Q408" t="s">
        <v>8351</v>
      </c>
      <c r="R408" t="s">
        <v>8356</v>
      </c>
      <c r="S408" s="9">
        <f t="shared" si="19"/>
        <v>40637.95413194444</v>
      </c>
      <c r="T408" s="9">
        <f t="shared" si="20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102</v>
      </c>
      <c r="Q409" t="s">
        <v>8351</v>
      </c>
      <c r="R409" t="s">
        <v>8356</v>
      </c>
      <c r="S409" s="9">
        <f t="shared" si="19"/>
        <v>40806.662615740737</v>
      </c>
      <c r="T409" s="9">
        <f t="shared" si="20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</v>
      </c>
      <c r="Q410" t="s">
        <v>8351</v>
      </c>
      <c r="R410" t="s">
        <v>8356</v>
      </c>
      <c r="S410" s="9">
        <f t="shared" si="19"/>
        <v>41543.527662037035</v>
      </c>
      <c r="T410" s="9">
        <f t="shared" si="20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137</v>
      </c>
      <c r="Q411" t="s">
        <v>8351</v>
      </c>
      <c r="R411" t="s">
        <v>8356</v>
      </c>
      <c r="S411" s="9">
        <f t="shared" si="19"/>
        <v>42543.654444444437</v>
      </c>
      <c r="T411" s="9">
        <f t="shared" si="20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</v>
      </c>
      <c r="Q412" t="s">
        <v>8351</v>
      </c>
      <c r="R412" t="s">
        <v>8356</v>
      </c>
      <c r="S412" s="9">
        <f t="shared" si="19"/>
        <v>42113.77311342593</v>
      </c>
      <c r="T412" s="9">
        <f t="shared" si="20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</v>
      </c>
      <c r="Q413" t="s">
        <v>8351</v>
      </c>
      <c r="R413" t="s">
        <v>8356</v>
      </c>
      <c r="S413" s="9">
        <f t="shared" si="19"/>
        <v>41597.967638888884</v>
      </c>
      <c r="T413" s="9">
        <f t="shared" si="20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127</v>
      </c>
      <c r="Q414" t="s">
        <v>8351</v>
      </c>
      <c r="R414" t="s">
        <v>8356</v>
      </c>
      <c r="S414" s="9">
        <f t="shared" si="19"/>
        <v>41099.534467592588</v>
      </c>
      <c r="T414" s="9">
        <f t="shared" si="20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</v>
      </c>
      <c r="Q415" t="s">
        <v>8351</v>
      </c>
      <c r="R415" t="s">
        <v>8356</v>
      </c>
      <c r="S415" s="9">
        <f t="shared" si="19"/>
        <v>41079.66910879629</v>
      </c>
      <c r="T415" s="9">
        <f t="shared" si="20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103</v>
      </c>
      <c r="Q416" t="s">
        <v>8351</v>
      </c>
      <c r="R416" t="s">
        <v>8356</v>
      </c>
      <c r="S416" s="9">
        <f t="shared" si="19"/>
        <v>41528.85491898148</v>
      </c>
      <c r="T416" s="9">
        <f t="shared" si="20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</v>
      </c>
      <c r="Q417" t="s">
        <v>8351</v>
      </c>
      <c r="R417" t="s">
        <v>8356</v>
      </c>
      <c r="S417" s="9">
        <f t="shared" si="19"/>
        <v>41904.643541666665</v>
      </c>
      <c r="T417" s="9">
        <f t="shared" si="20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</v>
      </c>
      <c r="Q418" t="s">
        <v>8351</v>
      </c>
      <c r="R418" t="s">
        <v>8356</v>
      </c>
      <c r="S418" s="9">
        <f t="shared" si="19"/>
        <v>41648.187858796293</v>
      </c>
      <c r="T418" s="9">
        <f t="shared" si="20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</v>
      </c>
      <c r="Q419" t="s">
        <v>8351</v>
      </c>
      <c r="R419" t="s">
        <v>8356</v>
      </c>
      <c r="S419" s="9">
        <f t="shared" si="19"/>
        <v>41360.76226851852</v>
      </c>
      <c r="T419" s="9">
        <f t="shared" si="20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101</v>
      </c>
      <c r="Q420" t="s">
        <v>8351</v>
      </c>
      <c r="R420" t="s">
        <v>8356</v>
      </c>
      <c r="S420" s="9">
        <f t="shared" si="19"/>
        <v>42178.07403935185</v>
      </c>
      <c r="T420" s="9">
        <f t="shared" si="20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</v>
      </c>
      <c r="Q421" t="s">
        <v>8351</v>
      </c>
      <c r="R421" t="s">
        <v>8356</v>
      </c>
      <c r="S421" s="9">
        <f t="shared" si="19"/>
        <v>41394.634108796294</v>
      </c>
      <c r="T421" s="9">
        <f t="shared" si="20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</v>
      </c>
      <c r="Q422" t="s">
        <v>8351</v>
      </c>
      <c r="R422" t="s">
        <v>8357</v>
      </c>
      <c r="S422" s="9">
        <f t="shared" si="19"/>
        <v>41682.028136574074</v>
      </c>
      <c r="T422" s="9">
        <f t="shared" si="20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</v>
      </c>
      <c r="Q423" t="s">
        <v>8351</v>
      </c>
      <c r="R423" t="s">
        <v>8357</v>
      </c>
      <c r="S423" s="9">
        <f t="shared" si="19"/>
        <v>42177.283055555548</v>
      </c>
      <c r="T423" s="9">
        <f t="shared" si="20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</v>
      </c>
      <c r="Q424" t="s">
        <v>8351</v>
      </c>
      <c r="R424" t="s">
        <v>8357</v>
      </c>
      <c r="S424" s="9">
        <f t="shared" si="19"/>
        <v>41863.052048611105</v>
      </c>
      <c r="T424" s="9">
        <f t="shared" si="20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1</v>
      </c>
      <c r="Q425" t="s">
        <v>8351</v>
      </c>
      <c r="R425" t="s">
        <v>8357</v>
      </c>
      <c r="S425" s="9">
        <f t="shared" si="19"/>
        <v>41400.717939814815</v>
      </c>
      <c r="T425" s="9">
        <f t="shared" si="20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7</v>
      </c>
      <c r="Q426" t="s">
        <v>8351</v>
      </c>
      <c r="R426" t="s">
        <v>8357</v>
      </c>
      <c r="S426" s="9">
        <f t="shared" si="19"/>
        <v>40934.167812499996</v>
      </c>
      <c r="T426" s="9">
        <f t="shared" si="20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0</v>
      </c>
      <c r="Q427" t="s">
        <v>8351</v>
      </c>
      <c r="R427" t="s">
        <v>8357</v>
      </c>
      <c r="S427" s="9">
        <f t="shared" si="19"/>
        <v>42275.652824074066</v>
      </c>
      <c r="T427" s="9">
        <f t="shared" si="20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</v>
      </c>
      <c r="Q428" t="s">
        <v>8351</v>
      </c>
      <c r="R428" t="s">
        <v>8357</v>
      </c>
      <c r="S428" s="9">
        <f t="shared" si="19"/>
        <v>42400.503634259258</v>
      </c>
      <c r="T428" s="9">
        <f t="shared" si="20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Q429" t="s">
        <v>8351</v>
      </c>
      <c r="R429" t="s">
        <v>8357</v>
      </c>
      <c r="S429" s="9">
        <f t="shared" si="19"/>
        <v>42285.700694444437</v>
      </c>
      <c r="T429" s="9">
        <f t="shared" si="20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6</v>
      </c>
      <c r="Q430" t="s">
        <v>8351</v>
      </c>
      <c r="R430" t="s">
        <v>8357</v>
      </c>
      <c r="S430" s="9">
        <f t="shared" si="19"/>
        <v>41778.558391203704</v>
      </c>
      <c r="T430" s="9">
        <f t="shared" si="20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Q431" t="s">
        <v>8351</v>
      </c>
      <c r="R431" t="s">
        <v>8357</v>
      </c>
      <c r="S431" s="9">
        <f t="shared" si="19"/>
        <v>40070.693078703705</v>
      </c>
      <c r="T431" s="9">
        <f t="shared" si="20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</v>
      </c>
      <c r="Q432" t="s">
        <v>8351</v>
      </c>
      <c r="R432" t="s">
        <v>8357</v>
      </c>
      <c r="S432" s="9">
        <f t="shared" si="19"/>
        <v>41512.898923611108</v>
      </c>
      <c r="T432" s="9">
        <f t="shared" si="20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14</v>
      </c>
      <c r="Q433" t="s">
        <v>8351</v>
      </c>
      <c r="R433" t="s">
        <v>8357</v>
      </c>
      <c r="S433" s="9">
        <f t="shared" si="19"/>
        <v>42526.662997685176</v>
      </c>
      <c r="T433" s="9">
        <f t="shared" si="20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10</v>
      </c>
      <c r="Q434" t="s">
        <v>8351</v>
      </c>
      <c r="R434" t="s">
        <v>8357</v>
      </c>
      <c r="S434" s="9">
        <f t="shared" si="19"/>
        <v>42238.51829861111</v>
      </c>
      <c r="T434" s="9">
        <f t="shared" si="20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Q435" t="s">
        <v>8351</v>
      </c>
      <c r="R435" t="s">
        <v>8357</v>
      </c>
      <c r="S435" s="9">
        <f t="shared" si="19"/>
        <v>42228.42155092593</v>
      </c>
      <c r="T435" s="9">
        <f t="shared" si="20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Q436" t="s">
        <v>8351</v>
      </c>
      <c r="R436" t="s">
        <v>8357</v>
      </c>
      <c r="S436" s="9">
        <f t="shared" si="19"/>
        <v>41576.626180555555</v>
      </c>
      <c r="T436" s="9">
        <f t="shared" si="20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0</v>
      </c>
      <c r="Q437" t="s">
        <v>8351</v>
      </c>
      <c r="R437" t="s">
        <v>8357</v>
      </c>
      <c r="S437" s="9">
        <f t="shared" si="19"/>
        <v>41500.539120370369</v>
      </c>
      <c r="T437" s="9">
        <f t="shared" si="20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Q438" t="s">
        <v>8351</v>
      </c>
      <c r="R438" t="s">
        <v>8357</v>
      </c>
      <c r="S438" s="9">
        <f t="shared" si="19"/>
        <v>41456.154085648144</v>
      </c>
      <c r="T438" s="9">
        <f t="shared" si="20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Q439" t="s">
        <v>8351</v>
      </c>
      <c r="R439" t="s">
        <v>8357</v>
      </c>
      <c r="S439" s="9">
        <f t="shared" si="19"/>
        <v>42591.110254629624</v>
      </c>
      <c r="T439" s="9">
        <f t="shared" si="20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</v>
      </c>
      <c r="Q440" t="s">
        <v>8351</v>
      </c>
      <c r="R440" t="s">
        <v>8357</v>
      </c>
      <c r="S440" s="9">
        <f t="shared" si="19"/>
        <v>42296.052754629629</v>
      </c>
      <c r="T440" s="9">
        <f t="shared" si="20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Q441" t="s">
        <v>8351</v>
      </c>
      <c r="R441" t="s">
        <v>8357</v>
      </c>
      <c r="S441" s="9">
        <f t="shared" si="19"/>
        <v>41919.553449074068</v>
      </c>
      <c r="T441" s="9">
        <f t="shared" si="20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</v>
      </c>
      <c r="Q442" t="s">
        <v>8351</v>
      </c>
      <c r="R442" t="s">
        <v>8357</v>
      </c>
      <c r="S442" s="9">
        <f t="shared" si="19"/>
        <v>42423.777233796289</v>
      </c>
      <c r="T442" s="9">
        <f t="shared" si="20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Q443" t="s">
        <v>8351</v>
      </c>
      <c r="R443" t="s">
        <v>8357</v>
      </c>
      <c r="S443" s="9">
        <f t="shared" si="19"/>
        <v>41550.585601851846</v>
      </c>
      <c r="T443" s="9">
        <f t="shared" si="20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</v>
      </c>
      <c r="Q444" t="s">
        <v>8351</v>
      </c>
      <c r="R444" t="s">
        <v>8357</v>
      </c>
      <c r="S444" s="9">
        <f t="shared" si="19"/>
        <v>42024.680358796293</v>
      </c>
      <c r="T444" s="9">
        <f t="shared" si="20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</v>
      </c>
      <c r="Q445" t="s">
        <v>8351</v>
      </c>
      <c r="R445" t="s">
        <v>8357</v>
      </c>
      <c r="S445" s="9">
        <f t="shared" si="19"/>
        <v>41649.806724537033</v>
      </c>
      <c r="T445" s="9">
        <f t="shared" si="20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Q446" t="s">
        <v>8351</v>
      </c>
      <c r="R446" t="s">
        <v>8357</v>
      </c>
      <c r="S446" s="9">
        <f t="shared" si="19"/>
        <v>40894.69862268518</v>
      </c>
      <c r="T446" s="9">
        <f t="shared" si="20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0</v>
      </c>
      <c r="Q447" t="s">
        <v>8351</v>
      </c>
      <c r="R447" t="s">
        <v>8357</v>
      </c>
      <c r="S447" s="9">
        <f t="shared" si="19"/>
        <v>42130.127025462956</v>
      </c>
      <c r="T447" s="9">
        <f t="shared" si="20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</v>
      </c>
      <c r="Q448" t="s">
        <v>8351</v>
      </c>
      <c r="R448" t="s">
        <v>8357</v>
      </c>
      <c r="S448" s="9">
        <f t="shared" si="19"/>
        <v>42036.875231481477</v>
      </c>
      <c r="T448" s="9">
        <f t="shared" si="20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0</v>
      </c>
      <c r="Q449" t="s">
        <v>8351</v>
      </c>
      <c r="R449" t="s">
        <v>8357</v>
      </c>
      <c r="S449" s="9">
        <f t="shared" si="19"/>
        <v>41331.34679398148</v>
      </c>
      <c r="T449" s="9">
        <f t="shared" si="20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8"/>
        <v>3</v>
      </c>
      <c r="Q450" t="s">
        <v>8351</v>
      </c>
      <c r="R450" t="s">
        <v>8357</v>
      </c>
      <c r="S450" s="9">
        <f t="shared" si="19"/>
        <v>41753.549710648142</v>
      </c>
      <c r="T450" s="9">
        <f t="shared" si="20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1">ROUND(E451/D451*100,0)</f>
        <v>2</v>
      </c>
      <c r="Q451" t="s">
        <v>8351</v>
      </c>
      <c r="R451" t="s">
        <v>8357</v>
      </c>
      <c r="S451" s="9">
        <f t="shared" ref="S451:S514" si="22">(((J451/60)/60)/24)+DATE(1970,1,1)+(-5/24)</f>
        <v>41534.359780092593</v>
      </c>
      <c r="T451" s="9">
        <f t="shared" ref="T451:T514" si="23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1"/>
        <v>1</v>
      </c>
      <c r="Q452" t="s">
        <v>8351</v>
      </c>
      <c r="R452" t="s">
        <v>8357</v>
      </c>
      <c r="S452" s="9">
        <f t="shared" si="22"/>
        <v>41654.73842592592</v>
      </c>
      <c r="T452" s="9">
        <f t="shared" si="23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Q453" t="s">
        <v>8351</v>
      </c>
      <c r="R453" t="s">
        <v>8357</v>
      </c>
      <c r="S453" s="9">
        <f t="shared" si="22"/>
        <v>41634.506840277776</v>
      </c>
      <c r="T453" s="9">
        <f t="shared" si="23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Q454" t="s">
        <v>8351</v>
      </c>
      <c r="R454" t="s">
        <v>8357</v>
      </c>
      <c r="S454" s="9">
        <f t="shared" si="22"/>
        <v>42107.495543981473</v>
      </c>
      <c r="T454" s="9">
        <f t="shared" si="23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0</v>
      </c>
      <c r="Q455" t="s">
        <v>8351</v>
      </c>
      <c r="R455" t="s">
        <v>8357</v>
      </c>
      <c r="S455" s="9">
        <f t="shared" si="22"/>
        <v>42038.616655092592</v>
      </c>
      <c r="T455" s="9">
        <f t="shared" si="23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1</v>
      </c>
      <c r="Q456" t="s">
        <v>8351</v>
      </c>
      <c r="R456" t="s">
        <v>8357</v>
      </c>
      <c r="S456" s="9">
        <f t="shared" si="22"/>
        <v>41938.508923611109</v>
      </c>
      <c r="T456" s="9">
        <f t="shared" si="23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0</v>
      </c>
      <c r="Q457" t="s">
        <v>8351</v>
      </c>
      <c r="R457" t="s">
        <v>8357</v>
      </c>
      <c r="S457" s="9">
        <f t="shared" si="22"/>
        <v>40970.794236111105</v>
      </c>
      <c r="T457" s="9">
        <f t="shared" si="23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1</v>
      </c>
      <c r="Q458" t="s">
        <v>8351</v>
      </c>
      <c r="R458" t="s">
        <v>8357</v>
      </c>
      <c r="S458" s="9">
        <f t="shared" si="22"/>
        <v>41547.486122685179</v>
      </c>
      <c r="T458" s="9">
        <f t="shared" si="23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Q459" t="s">
        <v>8351</v>
      </c>
      <c r="R459" t="s">
        <v>8357</v>
      </c>
      <c r="S459" s="9">
        <f t="shared" si="22"/>
        <v>41837.559166666666</v>
      </c>
      <c r="T459" s="9">
        <f t="shared" si="23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</v>
      </c>
      <c r="Q460" t="s">
        <v>8351</v>
      </c>
      <c r="R460" t="s">
        <v>8357</v>
      </c>
      <c r="S460" s="9">
        <f t="shared" si="22"/>
        <v>41378.491435185184</v>
      </c>
      <c r="T460" s="9">
        <f t="shared" si="23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0</v>
      </c>
      <c r="Q461" t="s">
        <v>8351</v>
      </c>
      <c r="R461" t="s">
        <v>8357</v>
      </c>
      <c r="S461" s="9">
        <f t="shared" si="22"/>
        <v>40800.432025462964</v>
      </c>
      <c r="T461" s="9">
        <f t="shared" si="23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</v>
      </c>
      <c r="Q462" t="s">
        <v>8351</v>
      </c>
      <c r="R462" t="s">
        <v>8357</v>
      </c>
      <c r="S462" s="9">
        <f t="shared" si="22"/>
        <v>41759.334201388883</v>
      </c>
      <c r="T462" s="9">
        <f t="shared" si="23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Q463" t="s">
        <v>8351</v>
      </c>
      <c r="R463" t="s">
        <v>8357</v>
      </c>
      <c r="S463" s="9">
        <f t="shared" si="22"/>
        <v>41407.638506944444</v>
      </c>
      <c r="T463" s="9">
        <f t="shared" si="23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Q464" t="s">
        <v>8351</v>
      </c>
      <c r="R464" t="s">
        <v>8357</v>
      </c>
      <c r="S464" s="9">
        <f t="shared" si="22"/>
        <v>40704.918298611112</v>
      </c>
      <c r="T464" s="9">
        <f t="shared" si="23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</v>
      </c>
      <c r="Q465" t="s">
        <v>8351</v>
      </c>
      <c r="R465" t="s">
        <v>8357</v>
      </c>
      <c r="S465" s="9">
        <f t="shared" si="22"/>
        <v>40750.501770833333</v>
      </c>
      <c r="T465" s="9">
        <f t="shared" si="23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0</v>
      </c>
      <c r="Q466" t="s">
        <v>8351</v>
      </c>
      <c r="R466" t="s">
        <v>8357</v>
      </c>
      <c r="S466" s="9">
        <f t="shared" si="22"/>
        <v>42488.640451388892</v>
      </c>
      <c r="T466" s="9">
        <f t="shared" si="23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27</v>
      </c>
      <c r="Q467" t="s">
        <v>8351</v>
      </c>
      <c r="R467" t="s">
        <v>8357</v>
      </c>
      <c r="S467" s="9">
        <f t="shared" si="22"/>
        <v>41800.911736111106</v>
      </c>
      <c r="T467" s="9">
        <f t="shared" si="23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1</v>
      </c>
      <c r="Q468" t="s">
        <v>8351</v>
      </c>
      <c r="R468" t="s">
        <v>8357</v>
      </c>
      <c r="S468" s="9">
        <f t="shared" si="22"/>
        <v>41129.734537037039</v>
      </c>
      <c r="T468" s="9">
        <f t="shared" si="23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22</v>
      </c>
      <c r="Q469" t="s">
        <v>8351</v>
      </c>
      <c r="R469" t="s">
        <v>8357</v>
      </c>
      <c r="S469" s="9">
        <f t="shared" si="22"/>
        <v>41135.471458333333</v>
      </c>
      <c r="T469" s="9">
        <f t="shared" si="23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Q470" t="s">
        <v>8351</v>
      </c>
      <c r="R470" t="s">
        <v>8357</v>
      </c>
      <c r="S470" s="9">
        <f t="shared" si="22"/>
        <v>41040.959293981476</v>
      </c>
      <c r="T470" s="9">
        <f t="shared" si="23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Q471" t="s">
        <v>8351</v>
      </c>
      <c r="R471" t="s">
        <v>8357</v>
      </c>
      <c r="S471" s="9">
        <f t="shared" si="22"/>
        <v>41827.781527777777</v>
      </c>
      <c r="T471" s="9">
        <f t="shared" si="23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</v>
      </c>
      <c r="Q472" t="s">
        <v>8351</v>
      </c>
      <c r="R472" t="s">
        <v>8357</v>
      </c>
      <c r="S472" s="9">
        <f t="shared" si="22"/>
        <v>41604.959363425922</v>
      </c>
      <c r="T472" s="9">
        <f t="shared" si="23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12</v>
      </c>
      <c r="Q473" t="s">
        <v>8351</v>
      </c>
      <c r="R473" t="s">
        <v>8357</v>
      </c>
      <c r="S473" s="9">
        <f t="shared" si="22"/>
        <v>41703.513645833329</v>
      </c>
      <c r="T473" s="9">
        <f t="shared" si="23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18</v>
      </c>
      <c r="Q474" t="s">
        <v>8351</v>
      </c>
      <c r="R474" t="s">
        <v>8357</v>
      </c>
      <c r="S474" s="9">
        <f t="shared" si="22"/>
        <v>41844.714328703703</v>
      </c>
      <c r="T474" s="9">
        <f t="shared" si="23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3</v>
      </c>
      <c r="Q475" t="s">
        <v>8351</v>
      </c>
      <c r="R475" t="s">
        <v>8357</v>
      </c>
      <c r="S475" s="9">
        <f t="shared" si="22"/>
        <v>41869.489803240736</v>
      </c>
      <c r="T475" s="9">
        <f t="shared" si="23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0</v>
      </c>
      <c r="Q476" t="s">
        <v>8351</v>
      </c>
      <c r="R476" t="s">
        <v>8357</v>
      </c>
      <c r="S476" s="9">
        <f t="shared" si="22"/>
        <v>42753.120706018519</v>
      </c>
      <c r="T476" s="9">
        <f t="shared" si="23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Q477" t="s">
        <v>8351</v>
      </c>
      <c r="R477" t="s">
        <v>8357</v>
      </c>
      <c r="S477" s="9">
        <f t="shared" si="22"/>
        <v>42099.877812500003</v>
      </c>
      <c r="T477" s="9">
        <f t="shared" si="23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</v>
      </c>
      <c r="Q478" t="s">
        <v>8351</v>
      </c>
      <c r="R478" t="s">
        <v>8357</v>
      </c>
      <c r="S478" s="9">
        <f t="shared" si="22"/>
        <v>41757.76667824074</v>
      </c>
      <c r="T478" s="9">
        <f t="shared" si="23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Q479" t="s">
        <v>8351</v>
      </c>
      <c r="R479" t="s">
        <v>8357</v>
      </c>
      <c r="S479" s="9">
        <f t="shared" si="22"/>
        <v>40987.626550925925</v>
      </c>
      <c r="T479" s="9">
        <f t="shared" si="23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Q480" t="s">
        <v>8351</v>
      </c>
      <c r="R480" t="s">
        <v>8357</v>
      </c>
      <c r="S480" s="9">
        <f t="shared" si="22"/>
        <v>42065.702650462961</v>
      </c>
      <c r="T480" s="9">
        <f t="shared" si="23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33</v>
      </c>
      <c r="Q481" t="s">
        <v>8351</v>
      </c>
      <c r="R481" t="s">
        <v>8357</v>
      </c>
      <c r="S481" s="9">
        <f t="shared" si="22"/>
        <v>41904.199479166666</v>
      </c>
      <c r="T481" s="9">
        <f t="shared" si="23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</v>
      </c>
      <c r="Q482" t="s">
        <v>8351</v>
      </c>
      <c r="R482" t="s">
        <v>8357</v>
      </c>
      <c r="S482" s="9">
        <f t="shared" si="22"/>
        <v>41465.291840277772</v>
      </c>
      <c r="T482" s="9">
        <f t="shared" si="23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</v>
      </c>
      <c r="Q483" t="s">
        <v>8351</v>
      </c>
      <c r="R483" t="s">
        <v>8357</v>
      </c>
      <c r="S483" s="9">
        <f t="shared" si="22"/>
        <v>41162.46399305555</v>
      </c>
      <c r="T483" s="9">
        <f t="shared" si="23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</v>
      </c>
      <c r="Q484" t="s">
        <v>8351</v>
      </c>
      <c r="R484" t="s">
        <v>8357</v>
      </c>
      <c r="S484" s="9">
        <f t="shared" si="22"/>
        <v>42447.68854166667</v>
      </c>
      <c r="T484" s="9">
        <f t="shared" si="23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</v>
      </c>
      <c r="Q485" t="s">
        <v>8351</v>
      </c>
      <c r="R485" t="s">
        <v>8357</v>
      </c>
      <c r="S485" s="9">
        <f t="shared" si="22"/>
        <v>41242.989259259259</v>
      </c>
      <c r="T485" s="9">
        <f t="shared" si="23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</v>
      </c>
      <c r="Q486" t="s">
        <v>8351</v>
      </c>
      <c r="R486" t="s">
        <v>8357</v>
      </c>
      <c r="S486" s="9">
        <f t="shared" si="22"/>
        <v>42272.731157407405</v>
      </c>
      <c r="T486" s="9">
        <f t="shared" si="23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22</v>
      </c>
      <c r="Q487" t="s">
        <v>8351</v>
      </c>
      <c r="R487" t="s">
        <v>8357</v>
      </c>
      <c r="S487" s="9">
        <f t="shared" si="22"/>
        <v>41381.297442129624</v>
      </c>
      <c r="T487" s="9">
        <f t="shared" si="23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0</v>
      </c>
      <c r="Q488" t="s">
        <v>8351</v>
      </c>
      <c r="R488" t="s">
        <v>8357</v>
      </c>
      <c r="S488" s="9">
        <f t="shared" si="22"/>
        <v>41761.734247685185</v>
      </c>
      <c r="T488" s="9">
        <f t="shared" si="23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Q489" t="s">
        <v>8351</v>
      </c>
      <c r="R489" t="s">
        <v>8357</v>
      </c>
      <c r="S489" s="9">
        <f t="shared" si="22"/>
        <v>42669.386504629627</v>
      </c>
      <c r="T489" s="9">
        <f t="shared" si="23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Q490" t="s">
        <v>8351</v>
      </c>
      <c r="R490" t="s">
        <v>8357</v>
      </c>
      <c r="S490" s="9">
        <f t="shared" si="22"/>
        <v>42713.84606481481</v>
      </c>
      <c r="T490" s="9">
        <f t="shared" si="23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</v>
      </c>
      <c r="Q491" t="s">
        <v>8351</v>
      </c>
      <c r="R491" t="s">
        <v>8357</v>
      </c>
      <c r="S491" s="9">
        <f t="shared" si="22"/>
        <v>40882.273333333331</v>
      </c>
      <c r="T491" s="9">
        <f t="shared" si="23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Q492" t="s">
        <v>8351</v>
      </c>
      <c r="R492" t="s">
        <v>8357</v>
      </c>
      <c r="S492" s="9">
        <f t="shared" si="22"/>
        <v>41113.760243055556</v>
      </c>
      <c r="T492" s="9">
        <f t="shared" si="23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Q493" t="s">
        <v>8351</v>
      </c>
      <c r="R493" t="s">
        <v>8357</v>
      </c>
      <c r="S493" s="9">
        <f t="shared" si="22"/>
        <v>42366.774293981485</v>
      </c>
      <c r="T493" s="9">
        <f t="shared" si="23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Q494" t="s">
        <v>8351</v>
      </c>
      <c r="R494" t="s">
        <v>8357</v>
      </c>
      <c r="S494" s="9">
        <f t="shared" si="22"/>
        <v>42595.826736111114</v>
      </c>
      <c r="T494" s="9">
        <f t="shared" si="23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Q495" t="s">
        <v>8351</v>
      </c>
      <c r="R495" t="s">
        <v>8357</v>
      </c>
      <c r="S495" s="9">
        <f t="shared" si="22"/>
        <v>42114.517800925918</v>
      </c>
      <c r="T495" s="9">
        <f t="shared" si="23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</v>
      </c>
      <c r="Q496" t="s">
        <v>8351</v>
      </c>
      <c r="R496" t="s">
        <v>8357</v>
      </c>
      <c r="S496" s="9">
        <f t="shared" si="22"/>
        <v>41799.62228009259</v>
      </c>
      <c r="T496" s="9">
        <f t="shared" si="23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Q497" t="s">
        <v>8351</v>
      </c>
      <c r="R497" t="s">
        <v>8357</v>
      </c>
      <c r="S497" s="9">
        <f t="shared" si="22"/>
        <v>42171.619270833333</v>
      </c>
      <c r="T497" s="9">
        <f t="shared" si="23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0</v>
      </c>
      <c r="Q498" t="s">
        <v>8351</v>
      </c>
      <c r="R498" t="s">
        <v>8357</v>
      </c>
      <c r="S498" s="9">
        <f t="shared" si="22"/>
        <v>41620.723078703704</v>
      </c>
      <c r="T498" s="9">
        <f t="shared" si="23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1</v>
      </c>
      <c r="Q499" t="s">
        <v>8351</v>
      </c>
      <c r="R499" t="s">
        <v>8357</v>
      </c>
      <c r="S499" s="9">
        <f t="shared" si="22"/>
        <v>41944.829456018517</v>
      </c>
      <c r="T499" s="9">
        <f t="shared" si="23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5</v>
      </c>
      <c r="Q500" t="s">
        <v>8351</v>
      </c>
      <c r="R500" t="s">
        <v>8357</v>
      </c>
      <c r="S500" s="9">
        <f t="shared" si="22"/>
        <v>40858.553807870368</v>
      </c>
      <c r="T500" s="9">
        <f t="shared" si="23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10</v>
      </c>
      <c r="Q501" t="s">
        <v>8351</v>
      </c>
      <c r="R501" t="s">
        <v>8357</v>
      </c>
      <c r="S501" s="9">
        <f t="shared" si="22"/>
        <v>40043.687129629623</v>
      </c>
      <c r="T501" s="9">
        <f t="shared" si="23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</v>
      </c>
      <c r="Q502" t="s">
        <v>8351</v>
      </c>
      <c r="R502" t="s">
        <v>8357</v>
      </c>
      <c r="S502" s="9">
        <f t="shared" si="22"/>
        <v>40247.677673611113</v>
      </c>
      <c r="T502" s="9">
        <f t="shared" si="23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Q503" t="s">
        <v>8351</v>
      </c>
      <c r="R503" t="s">
        <v>8357</v>
      </c>
      <c r="S503" s="9">
        <f t="shared" si="22"/>
        <v>40703.026053240741</v>
      </c>
      <c r="T503" s="9">
        <f t="shared" si="23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</v>
      </c>
      <c r="Q504" t="s">
        <v>8351</v>
      </c>
      <c r="R504" t="s">
        <v>8357</v>
      </c>
      <c r="S504" s="9">
        <f t="shared" si="22"/>
        <v>40956.345196759255</v>
      </c>
      <c r="T504" s="9">
        <f t="shared" si="23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2</v>
      </c>
      <c r="Q505" t="s">
        <v>8351</v>
      </c>
      <c r="R505" t="s">
        <v>8357</v>
      </c>
      <c r="S505" s="9">
        <f t="shared" si="22"/>
        <v>41991.318321759252</v>
      </c>
      <c r="T505" s="9">
        <f t="shared" si="23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</v>
      </c>
      <c r="Q506" t="s">
        <v>8351</v>
      </c>
      <c r="R506" t="s">
        <v>8357</v>
      </c>
      <c r="S506" s="9">
        <f t="shared" si="22"/>
        <v>40949.775312499994</v>
      </c>
      <c r="T506" s="9">
        <f t="shared" si="23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</v>
      </c>
      <c r="Q507" t="s">
        <v>8351</v>
      </c>
      <c r="R507" t="s">
        <v>8357</v>
      </c>
      <c r="S507" s="9">
        <f t="shared" si="22"/>
        <v>42317.889884259253</v>
      </c>
      <c r="T507" s="9">
        <f t="shared" si="23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</v>
      </c>
      <c r="Q508" t="s">
        <v>8351</v>
      </c>
      <c r="R508" t="s">
        <v>8357</v>
      </c>
      <c r="S508" s="9">
        <f t="shared" si="22"/>
        <v>41466.343981481477</v>
      </c>
      <c r="T508" s="9">
        <f t="shared" si="23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</v>
      </c>
      <c r="Q509" t="s">
        <v>8351</v>
      </c>
      <c r="R509" t="s">
        <v>8357</v>
      </c>
      <c r="S509" s="9">
        <f t="shared" si="22"/>
        <v>41156.750659722216</v>
      </c>
      <c r="T509" s="9">
        <f t="shared" si="23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1</v>
      </c>
      <c r="Q510" t="s">
        <v>8351</v>
      </c>
      <c r="R510" t="s">
        <v>8357</v>
      </c>
      <c r="S510" s="9">
        <f t="shared" si="22"/>
        <v>40994.815983796296</v>
      </c>
      <c r="T510" s="9">
        <f t="shared" si="23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</v>
      </c>
      <c r="Q511" t="s">
        <v>8351</v>
      </c>
      <c r="R511" t="s">
        <v>8357</v>
      </c>
      <c r="S511" s="9">
        <f t="shared" si="22"/>
        <v>42153.423263888886</v>
      </c>
      <c r="T511" s="9">
        <f t="shared" si="23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Q512" t="s">
        <v>8351</v>
      </c>
      <c r="R512" t="s">
        <v>8357</v>
      </c>
      <c r="S512" s="9">
        <f t="shared" si="22"/>
        <v>42399.968043981477</v>
      </c>
      <c r="T512" s="9">
        <f t="shared" si="23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Q513" t="s">
        <v>8351</v>
      </c>
      <c r="R513" t="s">
        <v>8357</v>
      </c>
      <c r="S513" s="9">
        <f t="shared" si="22"/>
        <v>41340.09469907407</v>
      </c>
      <c r="T513" s="9">
        <f t="shared" si="23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1"/>
        <v>0</v>
      </c>
      <c r="Q514" t="s">
        <v>8351</v>
      </c>
      <c r="R514" t="s">
        <v>8357</v>
      </c>
      <c r="S514" s="9">
        <f t="shared" si="22"/>
        <v>42649.533877314818</v>
      </c>
      <c r="T514" s="9">
        <f t="shared" si="23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24">ROUND(E515/D515*100,0)</f>
        <v>14</v>
      </c>
      <c r="Q515" t="s">
        <v>8351</v>
      </c>
      <c r="R515" t="s">
        <v>8357</v>
      </c>
      <c r="S515" s="9">
        <f t="shared" ref="S515:S578" si="25">(((J515/60)/60)/24)+DATE(1970,1,1)+(-5/24)</f>
        <v>42552.445659722223</v>
      </c>
      <c r="T515" s="9">
        <f t="shared" ref="T515:T578" si="26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24"/>
        <v>3</v>
      </c>
      <c r="Q516" t="s">
        <v>8351</v>
      </c>
      <c r="R516" t="s">
        <v>8357</v>
      </c>
      <c r="S516" s="9">
        <f t="shared" si="25"/>
        <v>41830.405636574069</v>
      </c>
      <c r="T516" s="9">
        <f t="shared" si="26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</v>
      </c>
      <c r="Q517" t="s">
        <v>8351</v>
      </c>
      <c r="R517" t="s">
        <v>8357</v>
      </c>
      <c r="S517" s="9">
        <f t="shared" si="25"/>
        <v>42327.282418981478</v>
      </c>
      <c r="T517" s="9">
        <f t="shared" si="26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Q518" t="s">
        <v>8351</v>
      </c>
      <c r="R518" t="s">
        <v>8357</v>
      </c>
      <c r="S518" s="9">
        <f t="shared" si="25"/>
        <v>42091.570370370369</v>
      </c>
      <c r="T518" s="9">
        <f t="shared" si="26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</v>
      </c>
      <c r="Q519" t="s">
        <v>8351</v>
      </c>
      <c r="R519" t="s">
        <v>8357</v>
      </c>
      <c r="S519" s="9">
        <f t="shared" si="25"/>
        <v>42738.406956018516</v>
      </c>
      <c r="T519" s="9">
        <f t="shared" si="26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Q520" t="s">
        <v>8351</v>
      </c>
      <c r="R520" t="s">
        <v>8357</v>
      </c>
      <c r="S520" s="9">
        <f t="shared" si="25"/>
        <v>42223.407685185179</v>
      </c>
      <c r="T520" s="9">
        <f t="shared" si="26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23</v>
      </c>
      <c r="Q521" t="s">
        <v>8351</v>
      </c>
      <c r="R521" t="s">
        <v>8357</v>
      </c>
      <c r="S521" s="9">
        <f t="shared" si="25"/>
        <v>41218.183113425926</v>
      </c>
      <c r="T521" s="9">
        <f t="shared" si="26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</v>
      </c>
      <c r="Q522" t="s">
        <v>8309</v>
      </c>
      <c r="R522" t="s">
        <v>8310</v>
      </c>
      <c r="S522" s="9">
        <f t="shared" si="25"/>
        <v>42318.493761574071</v>
      </c>
      <c r="T522" s="9">
        <f t="shared" si="26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105</v>
      </c>
      <c r="Q523" t="s">
        <v>8309</v>
      </c>
      <c r="R523" t="s">
        <v>8310</v>
      </c>
      <c r="S523" s="9">
        <f t="shared" si="25"/>
        <v>42645.884479166663</v>
      </c>
      <c r="T523" s="9">
        <f t="shared" si="26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115</v>
      </c>
      <c r="Q524" t="s">
        <v>8309</v>
      </c>
      <c r="R524" t="s">
        <v>8310</v>
      </c>
      <c r="S524" s="9">
        <f t="shared" si="25"/>
        <v>42429.832465277774</v>
      </c>
      <c r="T524" s="9">
        <f t="shared" si="26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121</v>
      </c>
      <c r="Q525" t="s">
        <v>8309</v>
      </c>
      <c r="R525" t="s">
        <v>8310</v>
      </c>
      <c r="S525" s="9">
        <f t="shared" si="25"/>
        <v>42237.924490740734</v>
      </c>
      <c r="T525" s="9">
        <f t="shared" si="26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109</v>
      </c>
      <c r="Q526" t="s">
        <v>8309</v>
      </c>
      <c r="R526" t="s">
        <v>8310</v>
      </c>
      <c r="S526" s="9">
        <f t="shared" si="25"/>
        <v>42492.508900462963</v>
      </c>
      <c r="T526" s="9">
        <f t="shared" si="26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Q527" t="s">
        <v>8309</v>
      </c>
      <c r="R527" t="s">
        <v>8310</v>
      </c>
      <c r="S527" s="9">
        <f t="shared" si="25"/>
        <v>41850.192604166667</v>
      </c>
      <c r="T527" s="9">
        <f t="shared" si="26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114</v>
      </c>
      <c r="Q528" t="s">
        <v>8309</v>
      </c>
      <c r="R528" t="s">
        <v>8310</v>
      </c>
      <c r="S528" s="9">
        <f t="shared" si="25"/>
        <v>42192.383611111109</v>
      </c>
      <c r="T528" s="9">
        <f t="shared" si="26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101</v>
      </c>
      <c r="Q529" t="s">
        <v>8309</v>
      </c>
      <c r="R529" t="s">
        <v>8310</v>
      </c>
      <c r="S529" s="9">
        <f t="shared" si="25"/>
        <v>42752.997291666667</v>
      </c>
      <c r="T529" s="9">
        <f t="shared" si="26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116</v>
      </c>
      <c r="Q530" t="s">
        <v>8309</v>
      </c>
      <c r="R530" t="s">
        <v>8310</v>
      </c>
      <c r="S530" s="9">
        <f t="shared" si="25"/>
        <v>42155.71188657407</v>
      </c>
      <c r="T530" s="9">
        <f t="shared" si="26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</v>
      </c>
      <c r="Q531" t="s">
        <v>8309</v>
      </c>
      <c r="R531" t="s">
        <v>8310</v>
      </c>
      <c r="S531" s="9">
        <f t="shared" si="25"/>
        <v>42724.822847222218</v>
      </c>
      <c r="T531" s="9">
        <f t="shared" si="26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108</v>
      </c>
      <c r="Q532" t="s">
        <v>8309</v>
      </c>
      <c r="R532" t="s">
        <v>8310</v>
      </c>
      <c r="S532" s="9">
        <f t="shared" si="25"/>
        <v>42157.382731481477</v>
      </c>
      <c r="T532" s="9">
        <f t="shared" si="26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Q533" t="s">
        <v>8309</v>
      </c>
      <c r="R533" t="s">
        <v>8310</v>
      </c>
      <c r="S533" s="9">
        <f t="shared" si="25"/>
        <v>42675.856817129628</v>
      </c>
      <c r="T533" s="9">
        <f t="shared" si="26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</v>
      </c>
      <c r="Q534" t="s">
        <v>8309</v>
      </c>
      <c r="R534" t="s">
        <v>8310</v>
      </c>
      <c r="S534" s="9">
        <f t="shared" si="25"/>
        <v>42472.798703703702</v>
      </c>
      <c r="T534" s="9">
        <f t="shared" si="26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</v>
      </c>
      <c r="Q535" t="s">
        <v>8309</v>
      </c>
      <c r="R535" t="s">
        <v>8310</v>
      </c>
      <c r="S535" s="9">
        <f t="shared" si="25"/>
        <v>42482.226446759254</v>
      </c>
      <c r="T535" s="9">
        <f t="shared" si="26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105</v>
      </c>
      <c r="Q536" t="s">
        <v>8309</v>
      </c>
      <c r="R536" t="s">
        <v>8310</v>
      </c>
      <c r="S536" s="9">
        <f t="shared" si="25"/>
        <v>42270.602662037032</v>
      </c>
      <c r="T536" s="9">
        <f t="shared" si="26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103</v>
      </c>
      <c r="Q537" t="s">
        <v>8309</v>
      </c>
      <c r="R537" t="s">
        <v>8310</v>
      </c>
      <c r="S537" s="9">
        <f t="shared" si="25"/>
        <v>42711.336863425917</v>
      </c>
      <c r="T537" s="9">
        <f t="shared" si="26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</v>
      </c>
      <c r="Q538" t="s">
        <v>8309</v>
      </c>
      <c r="R538" t="s">
        <v>8310</v>
      </c>
      <c r="S538" s="9">
        <f t="shared" si="25"/>
        <v>42179.136655092596</v>
      </c>
      <c r="T538" s="9">
        <f t="shared" si="26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121</v>
      </c>
      <c r="Q539" t="s">
        <v>8309</v>
      </c>
      <c r="R539" t="s">
        <v>8310</v>
      </c>
      <c r="S539" s="9">
        <f t="shared" si="25"/>
        <v>42282.560081018521</v>
      </c>
      <c r="T539" s="9">
        <f t="shared" si="26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</v>
      </c>
      <c r="Q540" t="s">
        <v>8309</v>
      </c>
      <c r="R540" t="s">
        <v>8310</v>
      </c>
      <c r="S540" s="9">
        <f t="shared" si="25"/>
        <v>42473.586377314808</v>
      </c>
      <c r="T540" s="9">
        <f t="shared" si="26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101</v>
      </c>
      <c r="Q541" t="s">
        <v>8309</v>
      </c>
      <c r="R541" t="s">
        <v>8310</v>
      </c>
      <c r="S541" s="9">
        <f t="shared" si="25"/>
        <v>42534.841516203705</v>
      </c>
      <c r="T541" s="9">
        <f t="shared" si="26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0</v>
      </c>
      <c r="Q542" t="s">
        <v>8311</v>
      </c>
      <c r="R542" t="s">
        <v>8312</v>
      </c>
      <c r="S542" s="9">
        <f t="shared" si="25"/>
        <v>42009.608865740738</v>
      </c>
      <c r="T542" s="9">
        <f t="shared" si="26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1</v>
      </c>
      <c r="Q543" t="s">
        <v>8311</v>
      </c>
      <c r="R543" t="s">
        <v>8312</v>
      </c>
      <c r="S543" s="9">
        <f t="shared" si="25"/>
        <v>42275.838356481479</v>
      </c>
      <c r="T543" s="9">
        <f t="shared" si="26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0</v>
      </c>
      <c r="Q544" t="s">
        <v>8311</v>
      </c>
      <c r="R544" t="s">
        <v>8312</v>
      </c>
      <c r="S544" s="9">
        <f t="shared" si="25"/>
        <v>42433.529120370367</v>
      </c>
      <c r="T544" s="9">
        <f t="shared" si="26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</v>
      </c>
      <c r="Q545" t="s">
        <v>8311</v>
      </c>
      <c r="R545" t="s">
        <v>8312</v>
      </c>
      <c r="S545" s="9">
        <f t="shared" si="25"/>
        <v>41913.88381944444</v>
      </c>
      <c r="T545" s="9">
        <f t="shared" si="26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</v>
      </c>
      <c r="Q546" t="s">
        <v>8311</v>
      </c>
      <c r="R546" t="s">
        <v>8312</v>
      </c>
      <c r="S546" s="9">
        <f t="shared" si="25"/>
        <v>42525.448611111111</v>
      </c>
      <c r="T546" s="9">
        <f t="shared" si="26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</v>
      </c>
      <c r="Q547" t="s">
        <v>8311</v>
      </c>
      <c r="R547" t="s">
        <v>8312</v>
      </c>
      <c r="S547" s="9">
        <f t="shared" si="25"/>
        <v>42283.38413194444</v>
      </c>
      <c r="T547" s="9">
        <f t="shared" si="26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0</v>
      </c>
      <c r="Q548" t="s">
        <v>8311</v>
      </c>
      <c r="R548" t="s">
        <v>8312</v>
      </c>
      <c r="S548" s="9">
        <f t="shared" si="25"/>
        <v>42249.459664351853</v>
      </c>
      <c r="T548" s="9">
        <f t="shared" si="26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Q549" t="s">
        <v>8311</v>
      </c>
      <c r="R549" t="s">
        <v>8312</v>
      </c>
      <c r="S549" s="9">
        <f t="shared" si="25"/>
        <v>42380.488009259258</v>
      </c>
      <c r="T549" s="9">
        <f t="shared" si="26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</v>
      </c>
      <c r="Q550" t="s">
        <v>8311</v>
      </c>
      <c r="R550" t="s">
        <v>8312</v>
      </c>
      <c r="S550" s="9">
        <f t="shared" si="25"/>
        <v>42276.695</v>
      </c>
      <c r="T550" s="9">
        <f t="shared" si="26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3</v>
      </c>
      <c r="Q551" t="s">
        <v>8311</v>
      </c>
      <c r="R551" t="s">
        <v>8312</v>
      </c>
      <c r="S551" s="9">
        <f t="shared" si="25"/>
        <v>42163.428495370368</v>
      </c>
      <c r="T551" s="9">
        <f t="shared" si="26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1</v>
      </c>
      <c r="Q552" t="s">
        <v>8311</v>
      </c>
      <c r="R552" t="s">
        <v>8312</v>
      </c>
      <c r="S552" s="9">
        <f t="shared" si="25"/>
        <v>42753.47042824074</v>
      </c>
      <c r="T552" s="9">
        <f t="shared" si="26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</v>
      </c>
      <c r="Q553" t="s">
        <v>8311</v>
      </c>
      <c r="R553" t="s">
        <v>8312</v>
      </c>
      <c r="S553" s="9">
        <f t="shared" si="25"/>
        <v>42173.067407407405</v>
      </c>
      <c r="T553" s="9">
        <f t="shared" si="26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Q554" t="s">
        <v>8311</v>
      </c>
      <c r="R554" t="s">
        <v>8312</v>
      </c>
      <c r="S554" s="9">
        <f t="shared" si="25"/>
        <v>42318.408518518518</v>
      </c>
      <c r="T554" s="9">
        <f t="shared" si="26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</v>
      </c>
      <c r="Q555" t="s">
        <v>8311</v>
      </c>
      <c r="R555" t="s">
        <v>8312</v>
      </c>
      <c r="S555" s="9">
        <f t="shared" si="25"/>
        <v>41927.511469907404</v>
      </c>
      <c r="T555" s="9">
        <f t="shared" si="26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37</v>
      </c>
      <c r="Q556" t="s">
        <v>8311</v>
      </c>
      <c r="R556" t="s">
        <v>8312</v>
      </c>
      <c r="S556" s="9">
        <f t="shared" si="25"/>
        <v>41901.476527777777</v>
      </c>
      <c r="T556" s="9">
        <f t="shared" si="26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Q557" t="s">
        <v>8311</v>
      </c>
      <c r="R557" t="s">
        <v>8312</v>
      </c>
      <c r="S557" s="9">
        <f t="shared" si="25"/>
        <v>42503.145173611112</v>
      </c>
      <c r="T557" s="9">
        <f t="shared" si="26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3</v>
      </c>
      <c r="Q558" t="s">
        <v>8311</v>
      </c>
      <c r="R558" t="s">
        <v>8312</v>
      </c>
      <c r="S558" s="9">
        <f t="shared" si="25"/>
        <v>42345.651817129627</v>
      </c>
      <c r="T558" s="9">
        <f t="shared" si="26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1</v>
      </c>
      <c r="Q559" t="s">
        <v>8311</v>
      </c>
      <c r="R559" t="s">
        <v>8312</v>
      </c>
      <c r="S559" s="9">
        <f t="shared" si="25"/>
        <v>42676.733831018515</v>
      </c>
      <c r="T559" s="9">
        <f t="shared" si="26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Q560" t="s">
        <v>8311</v>
      </c>
      <c r="R560" t="s">
        <v>8312</v>
      </c>
      <c r="S560" s="9">
        <f t="shared" si="25"/>
        <v>42057.674826388888</v>
      </c>
      <c r="T560" s="9">
        <f t="shared" si="26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0</v>
      </c>
      <c r="Q561" t="s">
        <v>8311</v>
      </c>
      <c r="R561" t="s">
        <v>8312</v>
      </c>
      <c r="S561" s="9">
        <f t="shared" si="25"/>
        <v>42321.074768518512</v>
      </c>
      <c r="T561" s="9">
        <f t="shared" si="26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0</v>
      </c>
      <c r="Q562" t="s">
        <v>8311</v>
      </c>
      <c r="R562" t="s">
        <v>8312</v>
      </c>
      <c r="S562" s="9">
        <f t="shared" si="25"/>
        <v>41960.563020833331</v>
      </c>
      <c r="T562" s="9">
        <f t="shared" si="26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</v>
      </c>
      <c r="Q563" t="s">
        <v>8311</v>
      </c>
      <c r="R563" t="s">
        <v>8312</v>
      </c>
      <c r="S563" s="9">
        <f t="shared" si="25"/>
        <v>42268.450381944444</v>
      </c>
      <c r="T563" s="9">
        <f t="shared" si="26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Q564" t="s">
        <v>8311</v>
      </c>
      <c r="R564" t="s">
        <v>8312</v>
      </c>
      <c r="S564" s="9">
        <f t="shared" si="25"/>
        <v>42692.18072916667</v>
      </c>
      <c r="T564" s="9">
        <f t="shared" si="26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0</v>
      </c>
      <c r="Q565" t="s">
        <v>8311</v>
      </c>
      <c r="R565" t="s">
        <v>8312</v>
      </c>
      <c r="S565" s="9">
        <f t="shared" si="25"/>
        <v>42021.861655092587</v>
      </c>
      <c r="T565" s="9">
        <f t="shared" si="26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0</v>
      </c>
      <c r="Q566" t="s">
        <v>8311</v>
      </c>
      <c r="R566" t="s">
        <v>8312</v>
      </c>
      <c r="S566" s="9">
        <f t="shared" si="25"/>
        <v>42411.734664351847</v>
      </c>
      <c r="T566" s="9">
        <f t="shared" si="26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Q567" t="s">
        <v>8311</v>
      </c>
      <c r="R567" t="s">
        <v>8312</v>
      </c>
      <c r="S567" s="9">
        <f t="shared" si="25"/>
        <v>42165.576956018522</v>
      </c>
      <c r="T567" s="9">
        <f t="shared" si="26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</v>
      </c>
      <c r="Q568" t="s">
        <v>8311</v>
      </c>
      <c r="R568" t="s">
        <v>8312</v>
      </c>
      <c r="S568" s="9">
        <f t="shared" si="25"/>
        <v>42535.476076388884</v>
      </c>
      <c r="T568" s="9">
        <f t="shared" si="26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Q569" t="s">
        <v>8311</v>
      </c>
      <c r="R569" t="s">
        <v>8312</v>
      </c>
      <c r="S569" s="9">
        <f t="shared" si="25"/>
        <v>41975.634189814817</v>
      </c>
      <c r="T569" s="9">
        <f t="shared" si="26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Q570" t="s">
        <v>8311</v>
      </c>
      <c r="R570" t="s">
        <v>8312</v>
      </c>
      <c r="S570" s="9">
        <f t="shared" si="25"/>
        <v>42348.713229166664</v>
      </c>
      <c r="T570" s="9">
        <f t="shared" si="26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1</v>
      </c>
      <c r="Q571" t="s">
        <v>8311</v>
      </c>
      <c r="R571" t="s">
        <v>8312</v>
      </c>
      <c r="S571" s="9">
        <f t="shared" si="25"/>
        <v>42340.639027777775</v>
      </c>
      <c r="T571" s="9">
        <f t="shared" si="26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</v>
      </c>
      <c r="Q572" t="s">
        <v>8311</v>
      </c>
      <c r="R572" t="s">
        <v>8312</v>
      </c>
      <c r="S572" s="9">
        <f t="shared" si="25"/>
        <v>42388.589918981481</v>
      </c>
      <c r="T572" s="9">
        <f t="shared" si="26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</v>
      </c>
      <c r="Q573" t="s">
        <v>8311</v>
      </c>
      <c r="R573" t="s">
        <v>8312</v>
      </c>
      <c r="S573" s="9">
        <f t="shared" si="25"/>
        <v>42192.607905092591</v>
      </c>
      <c r="T573" s="9">
        <f t="shared" si="26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Q574" t="s">
        <v>8311</v>
      </c>
      <c r="R574" t="s">
        <v>8312</v>
      </c>
      <c r="S574" s="9">
        <f t="shared" si="25"/>
        <v>42282.507962962954</v>
      </c>
      <c r="T574" s="9">
        <f t="shared" si="26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</v>
      </c>
      <c r="Q575" t="s">
        <v>8311</v>
      </c>
      <c r="R575" t="s">
        <v>8312</v>
      </c>
      <c r="S575" s="9">
        <f t="shared" si="25"/>
        <v>41962.841793981475</v>
      </c>
      <c r="T575" s="9">
        <f t="shared" si="26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1</v>
      </c>
      <c r="Q576" t="s">
        <v>8311</v>
      </c>
      <c r="R576" t="s">
        <v>8312</v>
      </c>
      <c r="S576" s="9">
        <f t="shared" si="25"/>
        <v>42632.235034722216</v>
      </c>
      <c r="T576" s="9">
        <f t="shared" si="26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</v>
      </c>
      <c r="Q577" t="s">
        <v>8311</v>
      </c>
      <c r="R577" t="s">
        <v>8312</v>
      </c>
      <c r="S577" s="9">
        <f t="shared" si="25"/>
        <v>42138.484293981477</v>
      </c>
      <c r="T577" s="9">
        <f t="shared" si="26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4"/>
        <v>0</v>
      </c>
      <c r="Q578" t="s">
        <v>8311</v>
      </c>
      <c r="R578" t="s">
        <v>8312</v>
      </c>
      <c r="S578" s="9">
        <f t="shared" si="25"/>
        <v>42031.263333333329</v>
      </c>
      <c r="T578" s="9">
        <f t="shared" si="26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27">ROUND(E579/D579*100,0)</f>
        <v>0</v>
      </c>
      <c r="Q579" t="s">
        <v>8311</v>
      </c>
      <c r="R579" t="s">
        <v>8312</v>
      </c>
      <c r="S579" s="9">
        <f t="shared" ref="S579:S642" si="28">(((J579/60)/60)/24)+DATE(1970,1,1)+(-5/24)</f>
        <v>42450.380810185183</v>
      </c>
      <c r="T579" s="9">
        <f t="shared" ref="T579:T642" si="2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27"/>
        <v>0</v>
      </c>
      <c r="Q580" t="s">
        <v>8311</v>
      </c>
      <c r="R580" t="s">
        <v>8312</v>
      </c>
      <c r="S580" s="9">
        <f t="shared" si="28"/>
        <v>42230.370289351849</v>
      </c>
      <c r="T580" s="9">
        <f t="shared" si="2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</v>
      </c>
      <c r="Q581" t="s">
        <v>8311</v>
      </c>
      <c r="R581" t="s">
        <v>8312</v>
      </c>
      <c r="S581" s="9">
        <f t="shared" si="28"/>
        <v>41968.643784722219</v>
      </c>
      <c r="T581" s="9">
        <f t="shared" si="2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0</v>
      </c>
      <c r="Q582" t="s">
        <v>8311</v>
      </c>
      <c r="R582" t="s">
        <v>8312</v>
      </c>
      <c r="S582" s="9">
        <f t="shared" si="28"/>
        <v>42605.699849537035</v>
      </c>
      <c r="T582" s="9">
        <f t="shared" si="2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Q583" t="s">
        <v>8311</v>
      </c>
      <c r="R583" t="s">
        <v>8312</v>
      </c>
      <c r="S583" s="9">
        <f t="shared" si="28"/>
        <v>42187.804444444446</v>
      </c>
      <c r="T583" s="9">
        <f t="shared" si="2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Q584" t="s">
        <v>8311</v>
      </c>
      <c r="R584" t="s">
        <v>8312</v>
      </c>
      <c r="S584" s="9">
        <f t="shared" si="28"/>
        <v>42055.531469907401</v>
      </c>
      <c r="T584" s="9">
        <f t="shared" si="2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0</v>
      </c>
      <c r="Q585" t="s">
        <v>8311</v>
      </c>
      <c r="R585" t="s">
        <v>8312</v>
      </c>
      <c r="S585" s="9">
        <f t="shared" si="28"/>
        <v>42052.730173611104</v>
      </c>
      <c r="T585" s="9">
        <f t="shared" si="2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Q586" t="s">
        <v>8311</v>
      </c>
      <c r="R586" t="s">
        <v>8312</v>
      </c>
      <c r="S586" s="9">
        <f t="shared" si="28"/>
        <v>42049.508287037032</v>
      </c>
      <c r="T586" s="9">
        <f t="shared" si="2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Q587" t="s">
        <v>8311</v>
      </c>
      <c r="R587" t="s">
        <v>8312</v>
      </c>
      <c r="S587" s="9">
        <f t="shared" si="28"/>
        <v>42283.182604166665</v>
      </c>
      <c r="T587" s="9">
        <f t="shared" si="2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1</v>
      </c>
      <c r="Q588" t="s">
        <v>8311</v>
      </c>
      <c r="R588" t="s">
        <v>8312</v>
      </c>
      <c r="S588" s="9">
        <f t="shared" si="28"/>
        <v>42020.645914351851</v>
      </c>
      <c r="T588" s="9">
        <f t="shared" si="2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</v>
      </c>
      <c r="Q589" t="s">
        <v>8311</v>
      </c>
      <c r="R589" t="s">
        <v>8312</v>
      </c>
      <c r="S589" s="9">
        <f t="shared" si="28"/>
        <v>42080.548993055556</v>
      </c>
      <c r="T589" s="9">
        <f t="shared" si="2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</v>
      </c>
      <c r="Q590" t="s">
        <v>8311</v>
      </c>
      <c r="R590" t="s">
        <v>8312</v>
      </c>
      <c r="S590" s="9">
        <f t="shared" si="28"/>
        <v>42631.56118055556</v>
      </c>
      <c r="T590" s="9">
        <f t="shared" si="2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0</v>
      </c>
      <c r="Q591" t="s">
        <v>8311</v>
      </c>
      <c r="R591" t="s">
        <v>8312</v>
      </c>
      <c r="S591" s="9">
        <f t="shared" si="28"/>
        <v>42178.406238425923</v>
      </c>
      <c r="T591" s="9">
        <f t="shared" si="2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</v>
      </c>
      <c r="Q592" t="s">
        <v>8311</v>
      </c>
      <c r="R592" t="s">
        <v>8312</v>
      </c>
      <c r="S592" s="9">
        <f t="shared" si="28"/>
        <v>42377.34642361111</v>
      </c>
      <c r="T592" s="9">
        <f t="shared" si="2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0</v>
      </c>
      <c r="Q593" t="s">
        <v>8311</v>
      </c>
      <c r="R593" t="s">
        <v>8312</v>
      </c>
      <c r="S593" s="9">
        <f t="shared" si="28"/>
        <v>42177.334837962961</v>
      </c>
      <c r="T593" s="9">
        <f t="shared" si="2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</v>
      </c>
      <c r="Q594" t="s">
        <v>8311</v>
      </c>
      <c r="R594" t="s">
        <v>8312</v>
      </c>
      <c r="S594" s="9">
        <f t="shared" si="28"/>
        <v>41946.023842592593</v>
      </c>
      <c r="T594" s="9">
        <f t="shared" si="2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Q595" t="s">
        <v>8311</v>
      </c>
      <c r="R595" t="s">
        <v>8312</v>
      </c>
      <c r="S595" s="9">
        <f t="shared" si="28"/>
        <v>42070.469270833331</v>
      </c>
      <c r="T595" s="9">
        <f t="shared" si="2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</v>
      </c>
      <c r="Q596" t="s">
        <v>8311</v>
      </c>
      <c r="R596" t="s">
        <v>8312</v>
      </c>
      <c r="S596" s="9">
        <f t="shared" si="28"/>
        <v>42446.571828703702</v>
      </c>
      <c r="T596" s="9">
        <f t="shared" si="2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</v>
      </c>
      <c r="Q597" t="s">
        <v>8311</v>
      </c>
      <c r="R597" t="s">
        <v>8312</v>
      </c>
      <c r="S597" s="9">
        <f t="shared" si="28"/>
        <v>42082.861550925918</v>
      </c>
      <c r="T597" s="9">
        <f t="shared" si="2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</v>
      </c>
      <c r="Q598" t="s">
        <v>8311</v>
      </c>
      <c r="R598" t="s">
        <v>8312</v>
      </c>
      <c r="S598" s="9">
        <f t="shared" si="28"/>
        <v>42646.688564814809</v>
      </c>
      <c r="T598" s="9">
        <f t="shared" si="2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</v>
      </c>
      <c r="Q599" t="s">
        <v>8311</v>
      </c>
      <c r="R599" t="s">
        <v>8312</v>
      </c>
      <c r="S599" s="9">
        <f t="shared" si="28"/>
        <v>42545.496932870366</v>
      </c>
      <c r="T599" s="9">
        <f t="shared" si="2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Q600" t="s">
        <v>8311</v>
      </c>
      <c r="R600" t="s">
        <v>8312</v>
      </c>
      <c r="S600" s="9">
        <f t="shared" si="28"/>
        <v>41947.793761574074</v>
      </c>
      <c r="T600" s="9">
        <f t="shared" si="2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0</v>
      </c>
      <c r="Q601" t="s">
        <v>8311</v>
      </c>
      <c r="R601" t="s">
        <v>8312</v>
      </c>
      <c r="S601" s="9">
        <f t="shared" si="28"/>
        <v>42047.604189814818</v>
      </c>
      <c r="T601" s="9">
        <f t="shared" si="2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Q602" t="s">
        <v>8311</v>
      </c>
      <c r="R602" t="s">
        <v>8312</v>
      </c>
      <c r="S602" s="9">
        <f t="shared" si="28"/>
        <v>42073.589837962958</v>
      </c>
      <c r="T602" s="9">
        <f t="shared" si="2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</v>
      </c>
      <c r="Q603" t="s">
        <v>8311</v>
      </c>
      <c r="R603" t="s">
        <v>8312</v>
      </c>
      <c r="S603" s="9">
        <f t="shared" si="28"/>
        <v>41969.64975694444</v>
      </c>
      <c r="T603" s="9">
        <f t="shared" si="2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Q604" t="s">
        <v>8311</v>
      </c>
      <c r="R604" t="s">
        <v>8312</v>
      </c>
      <c r="S604" s="9">
        <f t="shared" si="28"/>
        <v>42143.585821759254</v>
      </c>
      <c r="T604" s="9">
        <f t="shared" si="2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4</v>
      </c>
      <c r="Q605" t="s">
        <v>8311</v>
      </c>
      <c r="R605" t="s">
        <v>8312</v>
      </c>
      <c r="S605" s="9">
        <f t="shared" si="28"/>
        <v>41835.430821759255</v>
      </c>
      <c r="T605" s="9">
        <f t="shared" si="2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Q606" t="s">
        <v>8311</v>
      </c>
      <c r="R606" t="s">
        <v>8312</v>
      </c>
      <c r="S606" s="9">
        <f t="shared" si="28"/>
        <v>41848.827037037037</v>
      </c>
      <c r="T606" s="9">
        <f t="shared" si="2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3</v>
      </c>
      <c r="Q607" t="s">
        <v>8311</v>
      </c>
      <c r="R607" t="s">
        <v>8312</v>
      </c>
      <c r="S607" s="9">
        <f t="shared" si="28"/>
        <v>42194.14939814814</v>
      </c>
      <c r="T607" s="9">
        <f t="shared" si="2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</v>
      </c>
      <c r="Q608" t="s">
        <v>8311</v>
      </c>
      <c r="R608" t="s">
        <v>8312</v>
      </c>
      <c r="S608" s="9">
        <f t="shared" si="28"/>
        <v>42102.442233796297</v>
      </c>
      <c r="T608" s="9">
        <f t="shared" si="2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Q609" t="s">
        <v>8311</v>
      </c>
      <c r="R609" t="s">
        <v>8312</v>
      </c>
      <c r="S609" s="9">
        <f t="shared" si="28"/>
        <v>42300.617314814815</v>
      </c>
      <c r="T609" s="9">
        <f t="shared" si="2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1</v>
      </c>
      <c r="Q610" t="s">
        <v>8311</v>
      </c>
      <c r="R610" t="s">
        <v>8312</v>
      </c>
      <c r="S610" s="9">
        <f t="shared" si="28"/>
        <v>42140.712731481479</v>
      </c>
      <c r="T610" s="9">
        <f t="shared" si="2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1</v>
      </c>
      <c r="Q611" t="s">
        <v>8311</v>
      </c>
      <c r="R611" t="s">
        <v>8312</v>
      </c>
      <c r="S611" s="9">
        <f t="shared" si="28"/>
        <v>42306.825740740744</v>
      </c>
      <c r="T611" s="9">
        <f t="shared" si="2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Q612" t="s">
        <v>8311</v>
      </c>
      <c r="R612" t="s">
        <v>8312</v>
      </c>
      <c r="S612" s="9">
        <f t="shared" si="28"/>
        <v>42086.622523148144</v>
      </c>
      <c r="T612" s="9">
        <f t="shared" si="2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Q613" t="s">
        <v>8311</v>
      </c>
      <c r="R613" t="s">
        <v>8312</v>
      </c>
      <c r="S613" s="9">
        <f t="shared" si="28"/>
        <v>42328.352280092593</v>
      </c>
      <c r="T613" s="9">
        <f t="shared" si="2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Q614" t="s">
        <v>8311</v>
      </c>
      <c r="R614" t="s">
        <v>8312</v>
      </c>
      <c r="S614" s="9">
        <f t="shared" si="28"/>
        <v>42584.823449074065</v>
      </c>
      <c r="T614" s="9">
        <f t="shared" si="2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</v>
      </c>
      <c r="Q615" t="s">
        <v>8311</v>
      </c>
      <c r="R615" t="s">
        <v>8312</v>
      </c>
      <c r="S615" s="9">
        <f t="shared" si="28"/>
        <v>42247.288425925923</v>
      </c>
      <c r="T615" s="9">
        <f t="shared" si="2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Q616" t="s">
        <v>8311</v>
      </c>
      <c r="R616" t="s">
        <v>8312</v>
      </c>
      <c r="S616" s="9">
        <f t="shared" si="28"/>
        <v>42514.853472222218</v>
      </c>
      <c r="T616" s="9">
        <f t="shared" si="2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Q617" t="s">
        <v>8311</v>
      </c>
      <c r="R617" t="s">
        <v>8312</v>
      </c>
      <c r="S617" s="9">
        <f t="shared" si="28"/>
        <v>42241.913877314808</v>
      </c>
      <c r="T617" s="9">
        <f t="shared" si="2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Q618" t="s">
        <v>8311</v>
      </c>
      <c r="R618" t="s">
        <v>8312</v>
      </c>
      <c r="S618" s="9">
        <f t="shared" si="28"/>
        <v>42761.167905092596</v>
      </c>
      <c r="T618" s="9">
        <f t="shared" si="2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Q619" t="s">
        <v>8311</v>
      </c>
      <c r="R619" t="s">
        <v>8312</v>
      </c>
      <c r="S619" s="9">
        <f t="shared" si="28"/>
        <v>42087.134756944441</v>
      </c>
      <c r="T619" s="9">
        <f t="shared" si="2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Q620" t="s">
        <v>8311</v>
      </c>
      <c r="R620" t="s">
        <v>8312</v>
      </c>
      <c r="S620" s="9">
        <f t="shared" si="28"/>
        <v>42317.60188657407</v>
      </c>
      <c r="T620" s="9">
        <f t="shared" si="2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0</v>
      </c>
      <c r="Q621" t="s">
        <v>8311</v>
      </c>
      <c r="R621" t="s">
        <v>8312</v>
      </c>
      <c r="S621" s="9">
        <f t="shared" si="28"/>
        <v>41908.442013888889</v>
      </c>
      <c r="T621" s="9">
        <f t="shared" si="2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Q622" t="s">
        <v>8311</v>
      </c>
      <c r="R622" t="s">
        <v>8312</v>
      </c>
      <c r="S622" s="9">
        <f t="shared" si="28"/>
        <v>41831.508541666662</v>
      </c>
      <c r="T622" s="9">
        <f t="shared" si="2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</v>
      </c>
      <c r="Q623" t="s">
        <v>8311</v>
      </c>
      <c r="R623" t="s">
        <v>8312</v>
      </c>
      <c r="S623" s="9">
        <f t="shared" si="28"/>
        <v>42528.779363425921</v>
      </c>
      <c r="T623" s="9">
        <f t="shared" si="2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6</v>
      </c>
      <c r="Q624" t="s">
        <v>8311</v>
      </c>
      <c r="R624" t="s">
        <v>8312</v>
      </c>
      <c r="S624" s="9">
        <f t="shared" si="28"/>
        <v>42532.566412037035</v>
      </c>
      <c r="T624" s="9">
        <f t="shared" si="2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Q625" t="s">
        <v>8311</v>
      </c>
      <c r="R625" t="s">
        <v>8312</v>
      </c>
      <c r="S625" s="9">
        <f t="shared" si="28"/>
        <v>42121.800891203697</v>
      </c>
      <c r="T625" s="9">
        <f t="shared" si="2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Q626" t="s">
        <v>8311</v>
      </c>
      <c r="R626" t="s">
        <v>8312</v>
      </c>
      <c r="S626" s="9">
        <f t="shared" si="28"/>
        <v>42108.78056712963</v>
      </c>
      <c r="T626" s="9">
        <f t="shared" si="2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Q627" t="s">
        <v>8311</v>
      </c>
      <c r="R627" t="s">
        <v>8312</v>
      </c>
      <c r="S627" s="9">
        <f t="shared" si="28"/>
        <v>42790.687233796292</v>
      </c>
      <c r="T627" s="9">
        <f t="shared" si="2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</v>
      </c>
      <c r="Q628" t="s">
        <v>8311</v>
      </c>
      <c r="R628" t="s">
        <v>8312</v>
      </c>
      <c r="S628" s="9">
        <f t="shared" si="28"/>
        <v>42198.351145833331</v>
      </c>
      <c r="T628" s="9">
        <f t="shared" si="2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</v>
      </c>
      <c r="Q629" t="s">
        <v>8311</v>
      </c>
      <c r="R629" t="s">
        <v>8312</v>
      </c>
      <c r="S629" s="9">
        <f t="shared" si="28"/>
        <v>42384.098506944443</v>
      </c>
      <c r="T629" s="9">
        <f t="shared" si="2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Q630" t="s">
        <v>8311</v>
      </c>
      <c r="R630" t="s">
        <v>8312</v>
      </c>
      <c r="S630" s="9">
        <f t="shared" si="28"/>
        <v>41803.484456018516</v>
      </c>
      <c r="T630" s="9">
        <f t="shared" si="2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</v>
      </c>
      <c r="Q631" t="s">
        <v>8311</v>
      </c>
      <c r="R631" t="s">
        <v>8312</v>
      </c>
      <c r="S631" s="9">
        <f t="shared" si="28"/>
        <v>42474.429490740738</v>
      </c>
      <c r="T631" s="9">
        <f t="shared" si="2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0</v>
      </c>
      <c r="Q632" t="s">
        <v>8311</v>
      </c>
      <c r="R632" t="s">
        <v>8312</v>
      </c>
      <c r="S632" s="9">
        <f t="shared" si="28"/>
        <v>42223.411122685182</v>
      </c>
      <c r="T632" s="9">
        <f t="shared" si="2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</v>
      </c>
      <c r="Q633" t="s">
        <v>8311</v>
      </c>
      <c r="R633" t="s">
        <v>8312</v>
      </c>
      <c r="S633" s="9">
        <f t="shared" si="28"/>
        <v>42489.563993055555</v>
      </c>
      <c r="T633" s="9">
        <f t="shared" si="2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Q634" t="s">
        <v>8311</v>
      </c>
      <c r="R634" t="s">
        <v>8312</v>
      </c>
      <c r="S634" s="9">
        <f t="shared" si="28"/>
        <v>42303.450983796291</v>
      </c>
      <c r="T634" s="9">
        <f t="shared" si="2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</v>
      </c>
      <c r="Q635" t="s">
        <v>8311</v>
      </c>
      <c r="R635" t="s">
        <v>8312</v>
      </c>
      <c r="S635" s="9">
        <f t="shared" si="28"/>
        <v>42507.090995370374</v>
      </c>
      <c r="T635" s="9">
        <f t="shared" si="2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</v>
      </c>
      <c r="Q636" t="s">
        <v>8311</v>
      </c>
      <c r="R636" t="s">
        <v>8312</v>
      </c>
      <c r="S636" s="9">
        <f t="shared" si="28"/>
        <v>42031.720243055555</v>
      </c>
      <c r="T636" s="9">
        <f t="shared" si="2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0</v>
      </c>
      <c r="Q637" t="s">
        <v>8311</v>
      </c>
      <c r="R637" t="s">
        <v>8312</v>
      </c>
      <c r="S637" s="9">
        <f t="shared" si="28"/>
        <v>42075.883819444447</v>
      </c>
      <c r="T637" s="9">
        <f t="shared" si="2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</v>
      </c>
      <c r="Q638" t="s">
        <v>8311</v>
      </c>
      <c r="R638" t="s">
        <v>8312</v>
      </c>
      <c r="S638" s="9">
        <f t="shared" si="28"/>
        <v>42131.247106481482</v>
      </c>
      <c r="T638" s="9">
        <f t="shared" si="2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Q639" t="s">
        <v>8311</v>
      </c>
      <c r="R639" t="s">
        <v>8312</v>
      </c>
      <c r="S639" s="9">
        <f t="shared" si="28"/>
        <v>42762.75368055555</v>
      </c>
      <c r="T639" s="9">
        <f t="shared" si="2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0</v>
      </c>
      <c r="Q640" t="s">
        <v>8311</v>
      </c>
      <c r="R640" t="s">
        <v>8312</v>
      </c>
      <c r="S640" s="9">
        <f t="shared" si="28"/>
        <v>42759.384976851848</v>
      </c>
      <c r="T640" s="9">
        <f t="shared" si="2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0</v>
      </c>
      <c r="Q641" t="s">
        <v>8311</v>
      </c>
      <c r="R641" t="s">
        <v>8312</v>
      </c>
      <c r="S641" s="9">
        <f t="shared" si="28"/>
        <v>41865.374942129631</v>
      </c>
      <c r="T641" s="9">
        <f t="shared" si="2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27"/>
        <v>144</v>
      </c>
      <c r="Q642" t="s">
        <v>8311</v>
      </c>
      <c r="R642" t="s">
        <v>8313</v>
      </c>
      <c r="S642" s="9">
        <f t="shared" si="28"/>
        <v>42683.21197916667</v>
      </c>
      <c r="T642" s="9">
        <f t="shared" si="2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30">ROUND(E643/D643*100,0)</f>
        <v>119</v>
      </c>
      <c r="Q643" t="s">
        <v>8311</v>
      </c>
      <c r="R643" t="s">
        <v>8313</v>
      </c>
      <c r="S643" s="9">
        <f t="shared" ref="S643:S706" si="31">(((J643/60)/60)/24)+DATE(1970,1,1)+(-5/24)</f>
        <v>42199.361666666664</v>
      </c>
      <c r="T643" s="9">
        <f t="shared" ref="T643:T706" si="32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30"/>
        <v>1460</v>
      </c>
      <c r="Q644" t="s">
        <v>8311</v>
      </c>
      <c r="R644" t="s">
        <v>8313</v>
      </c>
      <c r="S644" s="9">
        <f t="shared" si="31"/>
        <v>42199.442986111106</v>
      </c>
      <c r="T644" s="9">
        <f t="shared" si="32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106</v>
      </c>
      <c r="Q645" t="s">
        <v>8311</v>
      </c>
      <c r="R645" t="s">
        <v>8313</v>
      </c>
      <c r="S645" s="9">
        <f t="shared" si="31"/>
        <v>42100.43373842592</v>
      </c>
      <c r="T645" s="9">
        <f t="shared" si="32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</v>
      </c>
      <c r="Q646" t="s">
        <v>8311</v>
      </c>
      <c r="R646" t="s">
        <v>8313</v>
      </c>
      <c r="S646" s="9">
        <f t="shared" si="31"/>
        <v>41898.457627314812</v>
      </c>
      <c r="T646" s="9">
        <f t="shared" si="32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279</v>
      </c>
      <c r="Q647" t="s">
        <v>8311</v>
      </c>
      <c r="R647" t="s">
        <v>8313</v>
      </c>
      <c r="S647" s="9">
        <f t="shared" si="31"/>
        <v>42563.817986111106</v>
      </c>
      <c r="T647" s="9">
        <f t="shared" si="32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132</v>
      </c>
      <c r="Q648" t="s">
        <v>8311</v>
      </c>
      <c r="R648" t="s">
        <v>8313</v>
      </c>
      <c r="S648" s="9">
        <f t="shared" si="31"/>
        <v>41832.644293981481</v>
      </c>
      <c r="T648" s="9">
        <f t="shared" si="32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</v>
      </c>
      <c r="Q649" t="s">
        <v>8311</v>
      </c>
      <c r="R649" t="s">
        <v>8313</v>
      </c>
      <c r="S649" s="9">
        <f t="shared" si="31"/>
        <v>42416.559594907405</v>
      </c>
      <c r="T649" s="9">
        <f t="shared" si="32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127</v>
      </c>
      <c r="Q650" t="s">
        <v>8311</v>
      </c>
      <c r="R650" t="s">
        <v>8313</v>
      </c>
      <c r="S650" s="9">
        <f t="shared" si="31"/>
        <v>41891.485046296293</v>
      </c>
      <c r="T650" s="9">
        <f t="shared" si="32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140</v>
      </c>
      <c r="Q651" t="s">
        <v>8311</v>
      </c>
      <c r="R651" t="s">
        <v>8313</v>
      </c>
      <c r="S651" s="9">
        <f t="shared" si="31"/>
        <v>41877.703854166662</v>
      </c>
      <c r="T651" s="9">
        <f t="shared" si="32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</v>
      </c>
      <c r="Q652" t="s">
        <v>8311</v>
      </c>
      <c r="R652" t="s">
        <v>8313</v>
      </c>
      <c r="S652" s="9">
        <f t="shared" si="31"/>
        <v>41931.828518518516</v>
      </c>
      <c r="T652" s="9">
        <f t="shared" si="32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101</v>
      </c>
      <c r="Q653" t="s">
        <v>8311</v>
      </c>
      <c r="R653" t="s">
        <v>8313</v>
      </c>
      <c r="S653" s="9">
        <f t="shared" si="31"/>
        <v>41955.809155092589</v>
      </c>
      <c r="T653" s="9">
        <f t="shared" si="32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</v>
      </c>
      <c r="Q654" t="s">
        <v>8311</v>
      </c>
      <c r="R654" t="s">
        <v>8313</v>
      </c>
      <c r="S654" s="9">
        <f t="shared" si="31"/>
        <v>42675.482060185182</v>
      </c>
      <c r="T654" s="9">
        <f t="shared" si="32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</v>
      </c>
      <c r="Q655" t="s">
        <v>8311</v>
      </c>
      <c r="R655" t="s">
        <v>8313</v>
      </c>
      <c r="S655" s="9">
        <f t="shared" si="31"/>
        <v>42199.410185185181</v>
      </c>
      <c r="T655" s="9">
        <f t="shared" si="32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</v>
      </c>
      <c r="Q656" t="s">
        <v>8311</v>
      </c>
      <c r="R656" t="s">
        <v>8313</v>
      </c>
      <c r="S656" s="9">
        <f t="shared" si="31"/>
        <v>42163.748993055553</v>
      </c>
      <c r="T656" s="9">
        <f t="shared" si="32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147</v>
      </c>
      <c r="Q657" t="s">
        <v>8311</v>
      </c>
      <c r="R657" t="s">
        <v>8313</v>
      </c>
      <c r="S657" s="9">
        <f t="shared" si="31"/>
        <v>42045.748981481483</v>
      </c>
      <c r="T657" s="9">
        <f t="shared" si="32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214</v>
      </c>
      <c r="Q658" t="s">
        <v>8311</v>
      </c>
      <c r="R658" t="s">
        <v>8313</v>
      </c>
      <c r="S658" s="9">
        <f t="shared" si="31"/>
        <v>42417.596284722218</v>
      </c>
      <c r="T658" s="9">
        <f t="shared" si="32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126</v>
      </c>
      <c r="Q659" t="s">
        <v>8311</v>
      </c>
      <c r="R659" t="s">
        <v>8313</v>
      </c>
      <c r="S659" s="9">
        <f t="shared" si="31"/>
        <v>42331.637407407405</v>
      </c>
      <c r="T659" s="9">
        <f t="shared" si="32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</v>
      </c>
      <c r="Q660" t="s">
        <v>8311</v>
      </c>
      <c r="R660" t="s">
        <v>8313</v>
      </c>
      <c r="S660" s="9">
        <f t="shared" si="31"/>
        <v>42178.952418981477</v>
      </c>
      <c r="T660" s="9">
        <f t="shared" si="32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101</v>
      </c>
      <c r="Q661" t="s">
        <v>8311</v>
      </c>
      <c r="R661" t="s">
        <v>8313</v>
      </c>
      <c r="S661" s="9">
        <f t="shared" si="31"/>
        <v>42209.385358796295</v>
      </c>
      <c r="T661" s="9">
        <f t="shared" si="32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</v>
      </c>
      <c r="Q662" t="s">
        <v>8311</v>
      </c>
      <c r="R662" t="s">
        <v>8313</v>
      </c>
      <c r="S662" s="9">
        <f t="shared" si="31"/>
        <v>41922.533321759256</v>
      </c>
      <c r="T662" s="9">
        <f t="shared" si="32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1</v>
      </c>
      <c r="Q663" t="s">
        <v>8311</v>
      </c>
      <c r="R663" t="s">
        <v>8313</v>
      </c>
      <c r="S663" s="9">
        <f t="shared" si="31"/>
        <v>42636.437025462961</v>
      </c>
      <c r="T663" s="9">
        <f t="shared" si="32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</v>
      </c>
      <c r="Q664" t="s">
        <v>8311</v>
      </c>
      <c r="R664" t="s">
        <v>8313</v>
      </c>
      <c r="S664" s="9">
        <f t="shared" si="31"/>
        <v>41990.229710648149</v>
      </c>
      <c r="T664" s="9">
        <f t="shared" si="32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</v>
      </c>
      <c r="Q665" t="s">
        <v>8311</v>
      </c>
      <c r="R665" t="s">
        <v>8313</v>
      </c>
      <c r="S665" s="9">
        <f t="shared" si="31"/>
        <v>42173.634907407402</v>
      </c>
      <c r="T665" s="9">
        <f t="shared" si="32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8</v>
      </c>
      <c r="Q666" t="s">
        <v>8311</v>
      </c>
      <c r="R666" t="s">
        <v>8313</v>
      </c>
      <c r="S666" s="9">
        <f t="shared" si="31"/>
        <v>42077.458043981482</v>
      </c>
      <c r="T666" s="9">
        <f t="shared" si="32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19</v>
      </c>
      <c r="Q667" t="s">
        <v>8311</v>
      </c>
      <c r="R667" t="s">
        <v>8313</v>
      </c>
      <c r="S667" s="9">
        <f t="shared" si="31"/>
        <v>42688.503020833326</v>
      </c>
      <c r="T667" s="9">
        <f t="shared" si="32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0</v>
      </c>
      <c r="Q668" t="s">
        <v>8311</v>
      </c>
      <c r="R668" t="s">
        <v>8313</v>
      </c>
      <c r="S668" s="9">
        <f t="shared" si="31"/>
        <v>41838.623819444445</v>
      </c>
      <c r="T668" s="9">
        <f t="shared" si="32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</v>
      </c>
      <c r="Q669" t="s">
        <v>8311</v>
      </c>
      <c r="R669" t="s">
        <v>8313</v>
      </c>
      <c r="S669" s="9">
        <f t="shared" si="31"/>
        <v>42632.165081018517</v>
      </c>
      <c r="T669" s="9">
        <f t="shared" si="32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5</v>
      </c>
      <c r="Q670" t="s">
        <v>8311</v>
      </c>
      <c r="R670" t="s">
        <v>8313</v>
      </c>
      <c r="S670" s="9">
        <f t="shared" si="31"/>
        <v>42090.622939814813</v>
      </c>
      <c r="T670" s="9">
        <f t="shared" si="32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22</v>
      </c>
      <c r="Q671" t="s">
        <v>8311</v>
      </c>
      <c r="R671" t="s">
        <v>8313</v>
      </c>
      <c r="S671" s="9">
        <f t="shared" si="31"/>
        <v>42527.417337962957</v>
      </c>
      <c r="T671" s="9">
        <f t="shared" si="32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</v>
      </c>
      <c r="Q672" t="s">
        <v>8311</v>
      </c>
      <c r="R672" t="s">
        <v>8313</v>
      </c>
      <c r="S672" s="9">
        <f t="shared" si="31"/>
        <v>42506.501388888886</v>
      </c>
      <c r="T672" s="9">
        <f t="shared" si="32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</v>
      </c>
      <c r="Q673" t="s">
        <v>8311</v>
      </c>
      <c r="R673" t="s">
        <v>8313</v>
      </c>
      <c r="S673" s="9">
        <f t="shared" si="31"/>
        <v>41984.484398148146</v>
      </c>
      <c r="T673" s="9">
        <f t="shared" si="32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22</v>
      </c>
      <c r="Q674" t="s">
        <v>8311</v>
      </c>
      <c r="R674" t="s">
        <v>8313</v>
      </c>
      <c r="S674" s="9">
        <f t="shared" si="31"/>
        <v>41974.011157407404</v>
      </c>
      <c r="T674" s="9">
        <f t="shared" si="32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</v>
      </c>
      <c r="Q675" t="s">
        <v>8311</v>
      </c>
      <c r="R675" t="s">
        <v>8313</v>
      </c>
      <c r="S675" s="9">
        <f t="shared" si="31"/>
        <v>41838.6321412037</v>
      </c>
      <c r="T675" s="9">
        <f t="shared" si="32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</v>
      </c>
      <c r="Q676" t="s">
        <v>8311</v>
      </c>
      <c r="R676" t="s">
        <v>8313</v>
      </c>
      <c r="S676" s="9">
        <f t="shared" si="31"/>
        <v>41802.907719907402</v>
      </c>
      <c r="T676" s="9">
        <f t="shared" si="32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15</v>
      </c>
      <c r="Q677" t="s">
        <v>8311</v>
      </c>
      <c r="R677" t="s">
        <v>8313</v>
      </c>
      <c r="S677" s="9">
        <f t="shared" si="31"/>
        <v>41975.722268518519</v>
      </c>
      <c r="T677" s="9">
        <f t="shared" si="32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</v>
      </c>
      <c r="Q678" t="s">
        <v>8311</v>
      </c>
      <c r="R678" t="s">
        <v>8313</v>
      </c>
      <c r="S678" s="9">
        <f t="shared" si="31"/>
        <v>42012.559965277782</v>
      </c>
      <c r="T678" s="9">
        <f t="shared" si="32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26</v>
      </c>
      <c r="Q679" t="s">
        <v>8311</v>
      </c>
      <c r="R679" t="s">
        <v>8313</v>
      </c>
      <c r="S679" s="9">
        <f t="shared" si="31"/>
        <v>42504.195543981477</v>
      </c>
      <c r="T679" s="9">
        <f t="shared" si="32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4</v>
      </c>
      <c r="Q680" t="s">
        <v>8311</v>
      </c>
      <c r="R680" t="s">
        <v>8313</v>
      </c>
      <c r="S680" s="9">
        <f t="shared" si="31"/>
        <v>42481.168263888881</v>
      </c>
      <c r="T680" s="9">
        <f t="shared" si="32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</v>
      </c>
      <c r="Q681" t="s">
        <v>8311</v>
      </c>
      <c r="R681" t="s">
        <v>8313</v>
      </c>
      <c r="S681" s="9">
        <f t="shared" si="31"/>
        <v>42556.487372685187</v>
      </c>
      <c r="T681" s="9">
        <f t="shared" si="32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26</v>
      </c>
      <c r="Q682" t="s">
        <v>8311</v>
      </c>
      <c r="R682" t="s">
        <v>8313</v>
      </c>
      <c r="S682" s="9">
        <f t="shared" si="31"/>
        <v>41864.293182870366</v>
      </c>
      <c r="T682" s="9">
        <f t="shared" si="32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</v>
      </c>
      <c r="Q683" t="s">
        <v>8311</v>
      </c>
      <c r="R683" t="s">
        <v>8313</v>
      </c>
      <c r="S683" s="9">
        <f t="shared" si="31"/>
        <v>42639.597268518519</v>
      </c>
      <c r="T683" s="9">
        <f t="shared" si="32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</v>
      </c>
      <c r="Q684" t="s">
        <v>8311</v>
      </c>
      <c r="R684" t="s">
        <v>8313</v>
      </c>
      <c r="S684" s="9">
        <f t="shared" si="31"/>
        <v>42778.556967592587</v>
      </c>
      <c r="T684" s="9">
        <f t="shared" si="32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1</v>
      </c>
      <c r="Q685" t="s">
        <v>8311</v>
      </c>
      <c r="R685" t="s">
        <v>8313</v>
      </c>
      <c r="S685" s="9">
        <f t="shared" si="31"/>
        <v>42634.691712962966</v>
      </c>
      <c r="T685" s="9">
        <f t="shared" si="32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</v>
      </c>
      <c r="Q686" t="s">
        <v>8311</v>
      </c>
      <c r="R686" t="s">
        <v>8313</v>
      </c>
      <c r="S686" s="9">
        <f t="shared" si="31"/>
        <v>41809.26494212963</v>
      </c>
      <c r="T686" s="9">
        <f t="shared" si="32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28</v>
      </c>
      <c r="Q687" t="s">
        <v>8311</v>
      </c>
      <c r="R687" t="s">
        <v>8313</v>
      </c>
      <c r="S687" s="9">
        <f t="shared" si="31"/>
        <v>41971.658240740733</v>
      </c>
      <c r="T687" s="9">
        <f t="shared" si="32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Q688" t="s">
        <v>8311</v>
      </c>
      <c r="R688" t="s">
        <v>8313</v>
      </c>
      <c r="S688" s="9">
        <f t="shared" si="31"/>
        <v>42189.464930555558</v>
      </c>
      <c r="T688" s="9">
        <f t="shared" si="32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4</v>
      </c>
      <c r="Q689" t="s">
        <v>8311</v>
      </c>
      <c r="R689" t="s">
        <v>8313</v>
      </c>
      <c r="S689" s="9">
        <f t="shared" si="31"/>
        <v>42711.542280092595</v>
      </c>
      <c r="T689" s="9">
        <f t="shared" si="32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73</v>
      </c>
      <c r="Q690" t="s">
        <v>8311</v>
      </c>
      <c r="R690" t="s">
        <v>8313</v>
      </c>
      <c r="S690" s="9">
        <f t="shared" si="31"/>
        <v>42261.896446759252</v>
      </c>
      <c r="T690" s="9">
        <f t="shared" si="32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58</v>
      </c>
      <c r="Q691" t="s">
        <v>8311</v>
      </c>
      <c r="R691" t="s">
        <v>8313</v>
      </c>
      <c r="S691" s="9">
        <f t="shared" si="31"/>
        <v>42675.459456018514</v>
      </c>
      <c r="T691" s="9">
        <f t="shared" si="32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</v>
      </c>
      <c r="Q692" t="s">
        <v>8311</v>
      </c>
      <c r="R692" t="s">
        <v>8313</v>
      </c>
      <c r="S692" s="9">
        <f t="shared" si="31"/>
        <v>42579.426400462959</v>
      </c>
      <c r="T692" s="9">
        <f t="shared" si="32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1</v>
      </c>
      <c r="Q693" t="s">
        <v>8311</v>
      </c>
      <c r="R693" t="s">
        <v>8313</v>
      </c>
      <c r="S693" s="9">
        <f t="shared" si="31"/>
        <v>42157.819976851846</v>
      </c>
      <c r="T693" s="9">
        <f t="shared" si="32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7</v>
      </c>
      <c r="Q694" t="s">
        <v>8311</v>
      </c>
      <c r="R694" t="s">
        <v>8313</v>
      </c>
      <c r="S694" s="9">
        <f t="shared" si="31"/>
        <v>42696.167395833334</v>
      </c>
      <c r="T694" s="9">
        <f t="shared" si="32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</v>
      </c>
      <c r="Q695" t="s">
        <v>8311</v>
      </c>
      <c r="R695" t="s">
        <v>8313</v>
      </c>
      <c r="S695" s="9">
        <f t="shared" si="31"/>
        <v>42094.599849537037</v>
      </c>
      <c r="T695" s="9">
        <f t="shared" si="32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</v>
      </c>
      <c r="Q696" t="s">
        <v>8311</v>
      </c>
      <c r="R696" t="s">
        <v>8313</v>
      </c>
      <c r="S696" s="9">
        <f t="shared" si="31"/>
        <v>42737.455543981479</v>
      </c>
      <c r="T696" s="9">
        <f t="shared" si="32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</v>
      </c>
      <c r="Q697" t="s">
        <v>8311</v>
      </c>
      <c r="R697" t="s">
        <v>8313</v>
      </c>
      <c r="S697" s="9">
        <f t="shared" si="31"/>
        <v>41913.312731481477</v>
      </c>
      <c r="T697" s="9">
        <f t="shared" si="32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0</v>
      </c>
      <c r="Q698" t="s">
        <v>8311</v>
      </c>
      <c r="R698" t="s">
        <v>8313</v>
      </c>
      <c r="S698" s="9">
        <f t="shared" si="31"/>
        <v>41815.718773148146</v>
      </c>
      <c r="T698" s="9">
        <f t="shared" si="32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</v>
      </c>
      <c r="Q699" t="s">
        <v>8311</v>
      </c>
      <c r="R699" t="s">
        <v>8313</v>
      </c>
      <c r="S699" s="9">
        <f t="shared" si="31"/>
        <v>42388.314687500002</v>
      </c>
      <c r="T699" s="9">
        <f t="shared" si="32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</v>
      </c>
      <c r="Q700" t="s">
        <v>8311</v>
      </c>
      <c r="R700" t="s">
        <v>8313</v>
      </c>
      <c r="S700" s="9">
        <f t="shared" si="31"/>
        <v>41866.72274305555</v>
      </c>
      <c r="T700" s="9">
        <f t="shared" si="32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</v>
      </c>
      <c r="Q701" t="s">
        <v>8311</v>
      </c>
      <c r="R701" t="s">
        <v>8313</v>
      </c>
      <c r="S701" s="9">
        <f t="shared" si="31"/>
        <v>41563.277175925927</v>
      </c>
      <c r="T701" s="9">
        <f t="shared" si="32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3</v>
      </c>
      <c r="Q702" t="s">
        <v>8311</v>
      </c>
      <c r="R702" t="s">
        <v>8313</v>
      </c>
      <c r="S702" s="9">
        <f t="shared" si="31"/>
        <v>42715.480104166665</v>
      </c>
      <c r="T702" s="9">
        <f t="shared" si="32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27</v>
      </c>
      <c r="Q703" t="s">
        <v>8311</v>
      </c>
      <c r="R703" t="s">
        <v>8313</v>
      </c>
      <c r="S703" s="9">
        <f t="shared" si="31"/>
        <v>41813.454629629625</v>
      </c>
      <c r="T703" s="9">
        <f t="shared" si="32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31</v>
      </c>
      <c r="Q704" t="s">
        <v>8311</v>
      </c>
      <c r="R704" t="s">
        <v>8313</v>
      </c>
      <c r="S704" s="9">
        <f t="shared" si="31"/>
        <v>42668.518368055556</v>
      </c>
      <c r="T704" s="9">
        <f t="shared" si="32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6</v>
      </c>
      <c r="Q705" t="s">
        <v>8311</v>
      </c>
      <c r="R705" t="s">
        <v>8313</v>
      </c>
      <c r="S705" s="9">
        <f t="shared" si="31"/>
        <v>42711.742465277777</v>
      </c>
      <c r="T705" s="9">
        <f t="shared" si="32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0"/>
        <v>1</v>
      </c>
      <c r="Q706" t="s">
        <v>8311</v>
      </c>
      <c r="R706" t="s">
        <v>8313</v>
      </c>
      <c r="S706" s="9">
        <f t="shared" si="31"/>
        <v>42725.984583333331</v>
      </c>
      <c r="T706" s="9">
        <f t="shared" si="32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33">ROUND(E707/D707*100,0)</f>
        <v>1</v>
      </c>
      <c r="Q707" t="s">
        <v>8311</v>
      </c>
      <c r="R707" t="s">
        <v>8313</v>
      </c>
      <c r="S707" s="9">
        <f t="shared" ref="S707:S770" si="34">(((J707/60)/60)/24)+DATE(1970,1,1)+(-5/24)</f>
        <v>42726.283310185179</v>
      </c>
      <c r="T707" s="9">
        <f t="shared" ref="T707:T770" si="35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33"/>
        <v>0</v>
      </c>
      <c r="Q708" t="s">
        <v>8311</v>
      </c>
      <c r="R708" t="s">
        <v>8313</v>
      </c>
      <c r="S708" s="9">
        <f t="shared" si="34"/>
        <v>42676.786840277775</v>
      </c>
      <c r="T708" s="9">
        <f t="shared" si="35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79</v>
      </c>
      <c r="Q709" t="s">
        <v>8311</v>
      </c>
      <c r="R709" t="s">
        <v>8313</v>
      </c>
      <c r="S709" s="9">
        <f t="shared" si="34"/>
        <v>42696.45517361111</v>
      </c>
      <c r="T709" s="9">
        <f t="shared" si="35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</v>
      </c>
      <c r="Q710" t="s">
        <v>8311</v>
      </c>
      <c r="R710" t="s">
        <v>8313</v>
      </c>
      <c r="S710" s="9">
        <f t="shared" si="34"/>
        <v>41835.372685185182</v>
      </c>
      <c r="T710" s="9">
        <f t="shared" si="35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</v>
      </c>
      <c r="Q711" t="s">
        <v>8311</v>
      </c>
      <c r="R711" t="s">
        <v>8313</v>
      </c>
      <c r="S711" s="9">
        <f t="shared" si="34"/>
        <v>41947.832858796297</v>
      </c>
      <c r="T711" s="9">
        <f t="shared" si="35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Q712" t="s">
        <v>8311</v>
      </c>
      <c r="R712" t="s">
        <v>8313</v>
      </c>
      <c r="S712" s="9">
        <f t="shared" si="34"/>
        <v>41837.776643518519</v>
      </c>
      <c r="T712" s="9">
        <f t="shared" si="35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34</v>
      </c>
      <c r="Q713" t="s">
        <v>8311</v>
      </c>
      <c r="R713" t="s">
        <v>8313</v>
      </c>
      <c r="S713" s="9">
        <f t="shared" si="34"/>
        <v>42678.250787037039</v>
      </c>
      <c r="T713" s="9">
        <f t="shared" si="35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</v>
      </c>
      <c r="Q714" t="s">
        <v>8311</v>
      </c>
      <c r="R714" t="s">
        <v>8313</v>
      </c>
      <c r="S714" s="9">
        <f t="shared" si="34"/>
        <v>42384.472592592596</v>
      </c>
      <c r="T714" s="9">
        <f t="shared" si="35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1</v>
      </c>
      <c r="Q715" t="s">
        <v>8311</v>
      </c>
      <c r="R715" t="s">
        <v>8313</v>
      </c>
      <c r="S715" s="9">
        <f t="shared" si="34"/>
        <v>42496.320972222216</v>
      </c>
      <c r="T715" s="9">
        <f t="shared" si="35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15</v>
      </c>
      <c r="Q716" t="s">
        <v>8311</v>
      </c>
      <c r="R716" t="s">
        <v>8313</v>
      </c>
      <c r="S716" s="9">
        <f t="shared" si="34"/>
        <v>42734.579652777778</v>
      </c>
      <c r="T716" s="9">
        <f t="shared" si="35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</v>
      </c>
      <c r="Q717" t="s">
        <v>8311</v>
      </c>
      <c r="R717" t="s">
        <v>8313</v>
      </c>
      <c r="S717" s="9">
        <f t="shared" si="34"/>
        <v>42272.8824074074</v>
      </c>
      <c r="T717" s="9">
        <f t="shared" si="35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</v>
      </c>
      <c r="Q718" t="s">
        <v>8311</v>
      </c>
      <c r="R718" t="s">
        <v>8313</v>
      </c>
      <c r="S718" s="9">
        <f t="shared" si="34"/>
        <v>41940.450312499997</v>
      </c>
      <c r="T718" s="9">
        <f t="shared" si="35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</v>
      </c>
      <c r="Q719" t="s">
        <v>8311</v>
      </c>
      <c r="R719" t="s">
        <v>8313</v>
      </c>
      <c r="S719" s="9">
        <f t="shared" si="34"/>
        <v>41857.645856481482</v>
      </c>
      <c r="T719" s="9">
        <f t="shared" si="35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1</v>
      </c>
      <c r="Q720" t="s">
        <v>8311</v>
      </c>
      <c r="R720" t="s">
        <v>8313</v>
      </c>
      <c r="S720" s="9">
        <f t="shared" si="34"/>
        <v>42752.637118055551</v>
      </c>
      <c r="T720" s="9">
        <f t="shared" si="35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</v>
      </c>
      <c r="Q721" t="s">
        <v>8311</v>
      </c>
      <c r="R721" t="s">
        <v>8313</v>
      </c>
      <c r="S721" s="9">
        <f t="shared" si="34"/>
        <v>42408.83189814815</v>
      </c>
      <c r="T721" s="9">
        <f t="shared" si="35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144</v>
      </c>
      <c r="Q722" t="s">
        <v>8314</v>
      </c>
      <c r="R722" t="s">
        <v>8315</v>
      </c>
      <c r="S722" s="9">
        <f t="shared" si="34"/>
        <v>40909.440868055557</v>
      </c>
      <c r="T722" s="9">
        <f t="shared" si="35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</v>
      </c>
      <c r="Q723" t="s">
        <v>8314</v>
      </c>
      <c r="R723" t="s">
        <v>8315</v>
      </c>
      <c r="S723" s="9">
        <f t="shared" si="34"/>
        <v>41807.363506944443</v>
      </c>
      <c r="T723" s="9">
        <f t="shared" si="35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</v>
      </c>
      <c r="Q724" t="s">
        <v>8314</v>
      </c>
      <c r="R724" t="s">
        <v>8315</v>
      </c>
      <c r="S724" s="9">
        <f t="shared" si="34"/>
        <v>40977.596967592588</v>
      </c>
      <c r="T724" s="9">
        <f t="shared" si="35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</v>
      </c>
      <c r="Q725" t="s">
        <v>8314</v>
      </c>
      <c r="R725" t="s">
        <v>8315</v>
      </c>
      <c r="S725" s="9">
        <f t="shared" si="34"/>
        <v>42184.608206018522</v>
      </c>
      <c r="T725" s="9">
        <f t="shared" si="35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</v>
      </c>
      <c r="Q726" t="s">
        <v>8314</v>
      </c>
      <c r="R726" t="s">
        <v>8315</v>
      </c>
      <c r="S726" s="9">
        <f t="shared" si="34"/>
        <v>40694.430127314808</v>
      </c>
      <c r="T726" s="9">
        <f t="shared" si="35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</v>
      </c>
      <c r="Q727" t="s">
        <v>8314</v>
      </c>
      <c r="R727" t="s">
        <v>8315</v>
      </c>
      <c r="S727" s="9">
        <f t="shared" si="34"/>
        <v>42321.417962962958</v>
      </c>
      <c r="T727" s="9">
        <f t="shared" si="35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</v>
      </c>
      <c r="Q728" t="s">
        <v>8314</v>
      </c>
      <c r="R728" t="s">
        <v>8315</v>
      </c>
      <c r="S728" s="9">
        <f t="shared" si="34"/>
        <v>41345.834340277775</v>
      </c>
      <c r="T728" s="9">
        <f t="shared" si="35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156</v>
      </c>
      <c r="Q729" t="s">
        <v>8314</v>
      </c>
      <c r="R729" t="s">
        <v>8315</v>
      </c>
      <c r="S729" s="9">
        <f t="shared" si="34"/>
        <v>41246.811909722215</v>
      </c>
      <c r="T729" s="9">
        <f t="shared" si="35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106</v>
      </c>
      <c r="Q730" t="s">
        <v>8314</v>
      </c>
      <c r="R730" t="s">
        <v>8315</v>
      </c>
      <c r="S730" s="9">
        <f t="shared" si="34"/>
        <v>40731.629131944443</v>
      </c>
      <c r="T730" s="9">
        <f t="shared" si="35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131</v>
      </c>
      <c r="Q731" t="s">
        <v>8314</v>
      </c>
      <c r="R731" t="s">
        <v>8315</v>
      </c>
      <c r="S731" s="9">
        <f t="shared" si="34"/>
        <v>41110.97755787037</v>
      </c>
      <c r="T731" s="9">
        <f t="shared" si="35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</v>
      </c>
      <c r="Q732" t="s">
        <v>8314</v>
      </c>
      <c r="R732" t="s">
        <v>8315</v>
      </c>
      <c r="S732" s="9">
        <f t="shared" si="34"/>
        <v>40854.536932870367</v>
      </c>
      <c r="T732" s="9">
        <f t="shared" si="35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Q733" t="s">
        <v>8314</v>
      </c>
      <c r="R733" t="s">
        <v>8315</v>
      </c>
      <c r="S733" s="9">
        <f t="shared" si="34"/>
        <v>40879.587349537032</v>
      </c>
      <c r="T733" s="9">
        <f t="shared" si="35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Q734" t="s">
        <v>8314</v>
      </c>
      <c r="R734" t="s">
        <v>8315</v>
      </c>
      <c r="S734" s="9">
        <f t="shared" si="34"/>
        <v>41486.21598379629</v>
      </c>
      <c r="T734" s="9">
        <f t="shared" si="35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</v>
      </c>
      <c r="Q735" t="s">
        <v>8314</v>
      </c>
      <c r="R735" t="s">
        <v>8315</v>
      </c>
      <c r="S735" s="9">
        <f t="shared" si="34"/>
        <v>41598.211712962962</v>
      </c>
      <c r="T735" s="9">
        <f t="shared" si="35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126</v>
      </c>
      <c r="Q736" t="s">
        <v>8314</v>
      </c>
      <c r="R736" t="s">
        <v>8315</v>
      </c>
      <c r="S736" s="9">
        <f t="shared" si="34"/>
        <v>42101.956249999996</v>
      </c>
      <c r="T736" s="9">
        <f t="shared" si="35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</v>
      </c>
      <c r="Q737" t="s">
        <v>8314</v>
      </c>
      <c r="R737" t="s">
        <v>8315</v>
      </c>
      <c r="S737" s="9">
        <f t="shared" si="34"/>
        <v>41945.821134259255</v>
      </c>
      <c r="T737" s="9">
        <f t="shared" si="35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</v>
      </c>
      <c r="Q738" t="s">
        <v>8314</v>
      </c>
      <c r="R738" t="s">
        <v>8315</v>
      </c>
      <c r="S738" s="9">
        <f t="shared" si="34"/>
        <v>41579.525925925926</v>
      </c>
      <c r="T738" s="9">
        <f t="shared" si="35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</v>
      </c>
      <c r="Q739" t="s">
        <v>8314</v>
      </c>
      <c r="R739" t="s">
        <v>8315</v>
      </c>
      <c r="S739" s="9">
        <f t="shared" si="34"/>
        <v>41667.066979166666</v>
      </c>
      <c r="T739" s="9">
        <f t="shared" si="35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107</v>
      </c>
      <c r="Q740" t="s">
        <v>8314</v>
      </c>
      <c r="R740" t="s">
        <v>8315</v>
      </c>
      <c r="S740" s="9">
        <f t="shared" si="34"/>
        <v>41943.395763888882</v>
      </c>
      <c r="T740" s="9">
        <f t="shared" si="35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</v>
      </c>
      <c r="Q741" t="s">
        <v>8314</v>
      </c>
      <c r="R741" t="s">
        <v>8315</v>
      </c>
      <c r="S741" s="9">
        <f t="shared" si="34"/>
        <v>41829.294317129628</v>
      </c>
      <c r="T741" s="9">
        <f t="shared" si="35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</v>
      </c>
      <c r="Q742" t="s">
        <v>8314</v>
      </c>
      <c r="R742" t="s">
        <v>8315</v>
      </c>
      <c r="S742" s="9">
        <f t="shared" si="34"/>
        <v>42161.93844907407</v>
      </c>
      <c r="T742" s="9">
        <f t="shared" si="35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</v>
      </c>
      <c r="Q743" t="s">
        <v>8314</v>
      </c>
      <c r="R743" t="s">
        <v>8315</v>
      </c>
      <c r="S743" s="9">
        <f t="shared" si="34"/>
        <v>41401.439884259256</v>
      </c>
      <c r="T743" s="9">
        <f t="shared" si="35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111</v>
      </c>
      <c r="Q744" t="s">
        <v>8314</v>
      </c>
      <c r="R744" t="s">
        <v>8315</v>
      </c>
      <c r="S744" s="9">
        <f t="shared" si="34"/>
        <v>41689.709629629629</v>
      </c>
      <c r="T744" s="9">
        <f t="shared" si="35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Q745" t="s">
        <v>8314</v>
      </c>
      <c r="R745" t="s">
        <v>8315</v>
      </c>
      <c r="S745" s="9">
        <f t="shared" si="34"/>
        <v>40990.500983796293</v>
      </c>
      <c r="T745" s="9">
        <f t="shared" si="35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</v>
      </c>
      <c r="Q746" t="s">
        <v>8314</v>
      </c>
      <c r="R746" t="s">
        <v>8315</v>
      </c>
      <c r="S746" s="9">
        <f t="shared" si="34"/>
        <v>41226.748877314814</v>
      </c>
      <c r="T746" s="9">
        <f t="shared" si="35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</v>
      </c>
      <c r="Q747" t="s">
        <v>8314</v>
      </c>
      <c r="R747" t="s">
        <v>8315</v>
      </c>
      <c r="S747" s="9">
        <f t="shared" si="34"/>
        <v>41367.363946759258</v>
      </c>
      <c r="T747" s="9">
        <f t="shared" si="35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</v>
      </c>
      <c r="Q748" t="s">
        <v>8314</v>
      </c>
      <c r="R748" t="s">
        <v>8315</v>
      </c>
      <c r="S748" s="9">
        <f t="shared" si="34"/>
        <v>41156.834594907406</v>
      </c>
      <c r="T748" s="9">
        <f t="shared" si="35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</v>
      </c>
      <c r="Q749" t="s">
        <v>8314</v>
      </c>
      <c r="R749" t="s">
        <v>8315</v>
      </c>
      <c r="S749" s="9">
        <f t="shared" si="34"/>
        <v>41988.340497685182</v>
      </c>
      <c r="T749" s="9">
        <f t="shared" si="35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</v>
      </c>
      <c r="Q750" t="s">
        <v>8314</v>
      </c>
      <c r="R750" t="s">
        <v>8315</v>
      </c>
      <c r="S750" s="9">
        <f t="shared" si="34"/>
        <v>41831.638495370367</v>
      </c>
      <c r="T750" s="9">
        <f t="shared" si="35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106</v>
      </c>
      <c r="Q751" t="s">
        <v>8314</v>
      </c>
      <c r="R751" t="s">
        <v>8315</v>
      </c>
      <c r="S751" s="9">
        <f t="shared" si="34"/>
        <v>42733.732986111114</v>
      </c>
      <c r="T751" s="9">
        <f t="shared" si="35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103</v>
      </c>
      <c r="Q752" t="s">
        <v>8314</v>
      </c>
      <c r="R752" t="s">
        <v>8315</v>
      </c>
      <c r="S752" s="9">
        <f t="shared" si="34"/>
        <v>41299.669814814813</v>
      </c>
      <c r="T752" s="9">
        <f t="shared" si="35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119</v>
      </c>
      <c r="Q753" t="s">
        <v>8314</v>
      </c>
      <c r="R753" t="s">
        <v>8315</v>
      </c>
      <c r="S753" s="9">
        <f t="shared" si="34"/>
        <v>40713.422164351847</v>
      </c>
      <c r="T753" s="9">
        <f t="shared" si="35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112</v>
      </c>
      <c r="Q754" t="s">
        <v>8314</v>
      </c>
      <c r="R754" t="s">
        <v>8315</v>
      </c>
      <c r="S754" s="9">
        <f t="shared" si="34"/>
        <v>42639.213159722225</v>
      </c>
      <c r="T754" s="9">
        <f t="shared" si="35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Q755" t="s">
        <v>8314</v>
      </c>
      <c r="R755" t="s">
        <v>8315</v>
      </c>
      <c r="S755" s="9">
        <f t="shared" si="34"/>
        <v>42019.381840277776</v>
      </c>
      <c r="T755" s="9">
        <f t="shared" si="35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104</v>
      </c>
      <c r="Q756" t="s">
        <v>8314</v>
      </c>
      <c r="R756" t="s">
        <v>8315</v>
      </c>
      <c r="S756" s="9">
        <f t="shared" si="34"/>
        <v>41249.54075231481</v>
      </c>
      <c r="T756" s="9">
        <f t="shared" si="35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102</v>
      </c>
      <c r="Q757" t="s">
        <v>8314</v>
      </c>
      <c r="R757" t="s">
        <v>8315</v>
      </c>
      <c r="S757" s="9">
        <f t="shared" si="34"/>
        <v>41383.396724537037</v>
      </c>
      <c r="T757" s="9">
        <f t="shared" si="35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118</v>
      </c>
      <c r="Q758" t="s">
        <v>8314</v>
      </c>
      <c r="R758" t="s">
        <v>8315</v>
      </c>
      <c r="S758" s="9">
        <f t="shared" si="34"/>
        <v>40590.558553240735</v>
      </c>
      <c r="T758" s="9">
        <f t="shared" si="35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Q759" t="s">
        <v>8314</v>
      </c>
      <c r="R759" t="s">
        <v>8315</v>
      </c>
      <c r="S759" s="9">
        <f t="shared" si="34"/>
        <v>41234.846226851849</v>
      </c>
      <c r="T759" s="9">
        <f t="shared" si="35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Q760" t="s">
        <v>8314</v>
      </c>
      <c r="R760" t="s">
        <v>8315</v>
      </c>
      <c r="S760" s="9">
        <f t="shared" si="34"/>
        <v>40429.628101851849</v>
      </c>
      <c r="T760" s="9">
        <f t="shared" si="35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102</v>
      </c>
      <c r="Q761" t="s">
        <v>8314</v>
      </c>
      <c r="R761" t="s">
        <v>8315</v>
      </c>
      <c r="S761" s="9">
        <f t="shared" si="34"/>
        <v>41789.121979166666</v>
      </c>
      <c r="T761" s="9">
        <f t="shared" si="35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Q762" t="s">
        <v>8314</v>
      </c>
      <c r="R762" t="s">
        <v>8316</v>
      </c>
      <c r="S762" s="9">
        <f t="shared" si="34"/>
        <v>42670.555706018517</v>
      </c>
      <c r="T762" s="9">
        <f t="shared" si="35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5</v>
      </c>
      <c r="Q763" t="s">
        <v>8314</v>
      </c>
      <c r="R763" t="s">
        <v>8316</v>
      </c>
      <c r="S763" s="9">
        <f t="shared" si="34"/>
        <v>41642.543124999997</v>
      </c>
      <c r="T763" s="9">
        <f t="shared" si="35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Q764" t="s">
        <v>8314</v>
      </c>
      <c r="R764" t="s">
        <v>8316</v>
      </c>
      <c r="S764" s="9">
        <f t="shared" si="34"/>
        <v>42690.65011574074</v>
      </c>
      <c r="T764" s="9">
        <f t="shared" si="35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</v>
      </c>
      <c r="Q765" t="s">
        <v>8314</v>
      </c>
      <c r="R765" t="s">
        <v>8316</v>
      </c>
      <c r="S765" s="9">
        <f t="shared" si="34"/>
        <v>41471.238518518512</v>
      </c>
      <c r="T765" s="9">
        <f t="shared" si="35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Q766" t="s">
        <v>8314</v>
      </c>
      <c r="R766" t="s">
        <v>8316</v>
      </c>
      <c r="S766" s="9">
        <f t="shared" si="34"/>
        <v>42226.964826388888</v>
      </c>
      <c r="T766" s="9">
        <f t="shared" si="35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</v>
      </c>
      <c r="Q767" t="s">
        <v>8314</v>
      </c>
      <c r="R767" t="s">
        <v>8316</v>
      </c>
      <c r="S767" s="9">
        <f t="shared" si="34"/>
        <v>41901.334305555552</v>
      </c>
      <c r="T767" s="9">
        <f t="shared" si="35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Q768" t="s">
        <v>8314</v>
      </c>
      <c r="R768" t="s">
        <v>8316</v>
      </c>
      <c r="S768" s="9">
        <f t="shared" si="34"/>
        <v>42021.57503472222</v>
      </c>
      <c r="T768" s="9">
        <f t="shared" si="35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4</v>
      </c>
      <c r="Q769" t="s">
        <v>8314</v>
      </c>
      <c r="R769" t="s">
        <v>8316</v>
      </c>
      <c r="S769" s="9">
        <f t="shared" si="34"/>
        <v>42114.935300925928</v>
      </c>
      <c r="T769" s="9">
        <f t="shared" si="35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3"/>
        <v>0</v>
      </c>
      <c r="Q770" t="s">
        <v>8314</v>
      </c>
      <c r="R770" t="s">
        <v>8316</v>
      </c>
      <c r="S770" s="9">
        <f t="shared" si="34"/>
        <v>41593.998726851853</v>
      </c>
      <c r="T770" s="9">
        <f t="shared" si="35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36">ROUND(E771/D771*100,0)</f>
        <v>41</v>
      </c>
      <c r="Q771" t="s">
        <v>8314</v>
      </c>
      <c r="R771" t="s">
        <v>8316</v>
      </c>
      <c r="S771" s="9">
        <f t="shared" ref="S771:S834" si="37">(((J771/60)/60)/24)+DATE(1970,1,1)+(-5/24)</f>
        <v>41604.788124999999</v>
      </c>
      <c r="T771" s="9">
        <f t="shared" ref="T771:T834" si="38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36"/>
        <v>0</v>
      </c>
      <c r="Q772" t="s">
        <v>8314</v>
      </c>
      <c r="R772" t="s">
        <v>8316</v>
      </c>
      <c r="S772" s="9">
        <f t="shared" si="37"/>
        <v>41289.791307870371</v>
      </c>
      <c r="T772" s="9">
        <f t="shared" si="38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0</v>
      </c>
      <c r="Q773" t="s">
        <v>8314</v>
      </c>
      <c r="R773" t="s">
        <v>8316</v>
      </c>
      <c r="S773" s="9">
        <f t="shared" si="37"/>
        <v>42349.615763888891</v>
      </c>
      <c r="T773" s="9">
        <f t="shared" si="3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</v>
      </c>
      <c r="Q774" t="s">
        <v>8314</v>
      </c>
      <c r="R774" t="s">
        <v>8316</v>
      </c>
      <c r="S774" s="9">
        <f t="shared" si="37"/>
        <v>40067.848599537036</v>
      </c>
      <c r="T774" s="9">
        <f t="shared" si="3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1</v>
      </c>
      <c r="Q775" t="s">
        <v>8314</v>
      </c>
      <c r="R775" t="s">
        <v>8316</v>
      </c>
      <c r="S775" s="9">
        <f t="shared" si="37"/>
        <v>42100.527604166658</v>
      </c>
      <c r="T775" s="9">
        <f t="shared" si="3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</v>
      </c>
      <c r="Q776" t="s">
        <v>8314</v>
      </c>
      <c r="R776" t="s">
        <v>8316</v>
      </c>
      <c r="S776" s="9">
        <f t="shared" si="37"/>
        <v>41663.571967592587</v>
      </c>
      <c r="T776" s="9">
        <f t="shared" si="3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2</v>
      </c>
      <c r="Q777" t="s">
        <v>8314</v>
      </c>
      <c r="R777" t="s">
        <v>8316</v>
      </c>
      <c r="S777" s="9">
        <f t="shared" si="37"/>
        <v>40862.851793981477</v>
      </c>
      <c r="T777" s="9">
        <f t="shared" si="3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</v>
      </c>
      <c r="Q778" t="s">
        <v>8314</v>
      </c>
      <c r="R778" t="s">
        <v>8316</v>
      </c>
      <c r="S778" s="9">
        <f t="shared" si="37"/>
        <v>42250.477372685178</v>
      </c>
      <c r="T778" s="9">
        <f t="shared" si="3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1</v>
      </c>
      <c r="Q779" t="s">
        <v>8314</v>
      </c>
      <c r="R779" t="s">
        <v>8316</v>
      </c>
      <c r="S779" s="9">
        <f t="shared" si="37"/>
        <v>41456.772881944438</v>
      </c>
      <c r="T779" s="9">
        <f t="shared" si="3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</v>
      </c>
      <c r="Q780" t="s">
        <v>8314</v>
      </c>
      <c r="R780" t="s">
        <v>8316</v>
      </c>
      <c r="S780" s="9">
        <f t="shared" si="37"/>
        <v>41729.493981481479</v>
      </c>
      <c r="T780" s="9">
        <f t="shared" si="3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3</v>
      </c>
      <c r="Q781" t="s">
        <v>8314</v>
      </c>
      <c r="R781" t="s">
        <v>8316</v>
      </c>
      <c r="S781" s="9">
        <f t="shared" si="37"/>
        <v>40436.475752314815</v>
      </c>
      <c r="T781" s="9">
        <f t="shared" si="3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Q782" t="s">
        <v>8317</v>
      </c>
      <c r="R782" t="s">
        <v>8318</v>
      </c>
      <c r="S782" s="9">
        <f t="shared" si="37"/>
        <v>40636.465567129628</v>
      </c>
      <c r="T782" s="9">
        <f t="shared" si="3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</v>
      </c>
      <c r="Q783" t="s">
        <v>8317</v>
      </c>
      <c r="R783" t="s">
        <v>8318</v>
      </c>
      <c r="S783" s="9">
        <f t="shared" si="37"/>
        <v>41402.792523148149</v>
      </c>
      <c r="T783" s="9">
        <f t="shared" si="38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Q784" t="s">
        <v>8317</v>
      </c>
      <c r="R784" t="s">
        <v>8318</v>
      </c>
      <c r="S784" s="9">
        <f t="shared" si="37"/>
        <v>41116.549791666665</v>
      </c>
      <c r="T784" s="9">
        <f t="shared" si="3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</v>
      </c>
      <c r="Q785" t="s">
        <v>8317</v>
      </c>
      <c r="R785" t="s">
        <v>8318</v>
      </c>
      <c r="S785" s="9">
        <f t="shared" si="37"/>
        <v>40987.565381944441</v>
      </c>
      <c r="T785" s="9">
        <f t="shared" si="3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103</v>
      </c>
      <c r="Q786" t="s">
        <v>8317</v>
      </c>
      <c r="R786" t="s">
        <v>8318</v>
      </c>
      <c r="S786" s="9">
        <f t="shared" si="37"/>
        <v>41674.941192129627</v>
      </c>
      <c r="T786" s="9">
        <f t="shared" si="3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181</v>
      </c>
      <c r="Q787" t="s">
        <v>8317</v>
      </c>
      <c r="R787" t="s">
        <v>8318</v>
      </c>
      <c r="S787" s="9">
        <f t="shared" si="37"/>
        <v>41303.385590277772</v>
      </c>
      <c r="T787" s="9">
        <f t="shared" si="38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143</v>
      </c>
      <c r="Q788" t="s">
        <v>8317</v>
      </c>
      <c r="R788" t="s">
        <v>8318</v>
      </c>
      <c r="S788" s="9">
        <f t="shared" si="37"/>
        <v>40982.847615740735</v>
      </c>
      <c r="T788" s="9">
        <f t="shared" si="38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</v>
      </c>
      <c r="Q789" t="s">
        <v>8317</v>
      </c>
      <c r="R789" t="s">
        <v>8318</v>
      </c>
      <c r="S789" s="9">
        <f t="shared" si="37"/>
        <v>41549.419282407405</v>
      </c>
      <c r="T789" s="9">
        <f t="shared" si="3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204</v>
      </c>
      <c r="Q790" t="s">
        <v>8317</v>
      </c>
      <c r="R790" t="s">
        <v>8318</v>
      </c>
      <c r="S790" s="9">
        <f t="shared" si="37"/>
        <v>41058.798472222217</v>
      </c>
      <c r="T790" s="9">
        <f t="shared" si="3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</v>
      </c>
      <c r="Q791" t="s">
        <v>8317</v>
      </c>
      <c r="R791" t="s">
        <v>8318</v>
      </c>
      <c r="S791" s="9">
        <f t="shared" si="37"/>
        <v>41276.977777777778</v>
      </c>
      <c r="T791" s="9">
        <f t="shared" si="3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</v>
      </c>
      <c r="Q792" t="s">
        <v>8317</v>
      </c>
      <c r="R792" t="s">
        <v>8318</v>
      </c>
      <c r="S792" s="9">
        <f t="shared" si="37"/>
        <v>41275.839571759258</v>
      </c>
      <c r="T792" s="9">
        <f t="shared" si="3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104</v>
      </c>
      <c r="Q793" t="s">
        <v>8317</v>
      </c>
      <c r="R793" t="s">
        <v>8318</v>
      </c>
      <c r="S793" s="9">
        <f t="shared" si="37"/>
        <v>41557.572291666664</v>
      </c>
      <c r="T793" s="9">
        <f t="shared" si="3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</v>
      </c>
      <c r="Q794" t="s">
        <v>8317</v>
      </c>
      <c r="R794" t="s">
        <v>8318</v>
      </c>
      <c r="S794" s="9">
        <f t="shared" si="37"/>
        <v>41555.665312500001</v>
      </c>
      <c r="T794" s="9">
        <f t="shared" si="3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103</v>
      </c>
      <c r="Q795" t="s">
        <v>8317</v>
      </c>
      <c r="R795" t="s">
        <v>8318</v>
      </c>
      <c r="S795" s="9">
        <f t="shared" si="37"/>
        <v>41442.532916666663</v>
      </c>
      <c r="T795" s="9">
        <f t="shared" si="3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</v>
      </c>
      <c r="Q796" t="s">
        <v>8317</v>
      </c>
      <c r="R796" t="s">
        <v>8318</v>
      </c>
      <c r="S796" s="9">
        <f t="shared" si="37"/>
        <v>40735.906678240739</v>
      </c>
      <c r="T796" s="9">
        <f t="shared" si="3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112</v>
      </c>
      <c r="Q797" t="s">
        <v>8317</v>
      </c>
      <c r="R797" t="s">
        <v>8318</v>
      </c>
      <c r="S797" s="9">
        <f t="shared" si="37"/>
        <v>40963.404699074068</v>
      </c>
      <c r="T797" s="9">
        <f t="shared" si="3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</v>
      </c>
      <c r="Q798" t="s">
        <v>8317</v>
      </c>
      <c r="R798" t="s">
        <v>8318</v>
      </c>
      <c r="S798" s="9">
        <f t="shared" si="37"/>
        <v>41502.674594907403</v>
      </c>
      <c r="T798" s="9">
        <f t="shared" si="3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108</v>
      </c>
      <c r="Q799" t="s">
        <v>8317</v>
      </c>
      <c r="R799" t="s">
        <v>8318</v>
      </c>
      <c r="S799" s="9">
        <f t="shared" si="37"/>
        <v>40996.785740740735</v>
      </c>
      <c r="T799" s="9">
        <f t="shared" si="3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115</v>
      </c>
      <c r="Q800" t="s">
        <v>8317</v>
      </c>
      <c r="R800" t="s">
        <v>8318</v>
      </c>
      <c r="S800" s="9">
        <f t="shared" si="37"/>
        <v>41882.381793981483</v>
      </c>
      <c r="T800" s="9">
        <f t="shared" si="3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</v>
      </c>
      <c r="Q801" t="s">
        <v>8317</v>
      </c>
      <c r="R801" t="s">
        <v>8318</v>
      </c>
      <c r="S801" s="9">
        <f t="shared" si="37"/>
        <v>40996.458865740737</v>
      </c>
      <c r="T801" s="9">
        <f t="shared" si="3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</v>
      </c>
      <c r="Q802" t="s">
        <v>8317</v>
      </c>
      <c r="R802" t="s">
        <v>8318</v>
      </c>
      <c r="S802" s="9">
        <f t="shared" si="37"/>
        <v>41863.225162037037</v>
      </c>
      <c r="T802" s="9">
        <f t="shared" si="3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112</v>
      </c>
      <c r="Q803" t="s">
        <v>8317</v>
      </c>
      <c r="R803" t="s">
        <v>8318</v>
      </c>
      <c r="S803" s="9">
        <f t="shared" si="37"/>
        <v>40695.587037037032</v>
      </c>
      <c r="T803" s="9">
        <f t="shared" si="3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</v>
      </c>
      <c r="Q804" t="s">
        <v>8317</v>
      </c>
      <c r="R804" t="s">
        <v>8318</v>
      </c>
      <c r="S804" s="9">
        <f t="shared" si="37"/>
        <v>41122.813935185186</v>
      </c>
      <c r="T804" s="9">
        <f t="shared" si="3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</v>
      </c>
      <c r="Q805" t="s">
        <v>8317</v>
      </c>
      <c r="R805" t="s">
        <v>8318</v>
      </c>
      <c r="S805" s="9">
        <f t="shared" si="37"/>
        <v>40665.741643518515</v>
      </c>
      <c r="T805" s="9">
        <f t="shared" si="3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Q806" t="s">
        <v>8317</v>
      </c>
      <c r="R806" t="s">
        <v>8318</v>
      </c>
      <c r="S806" s="9">
        <f t="shared" si="37"/>
        <v>40729.897291666668</v>
      </c>
      <c r="T806" s="9">
        <f t="shared" si="3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Q807" t="s">
        <v>8317</v>
      </c>
      <c r="R807" t="s">
        <v>8318</v>
      </c>
      <c r="S807" s="9">
        <f t="shared" si="37"/>
        <v>40690.614722222221</v>
      </c>
      <c r="T807" s="9">
        <f t="shared" si="3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</v>
      </c>
      <c r="Q808" t="s">
        <v>8317</v>
      </c>
      <c r="R808" t="s">
        <v>8318</v>
      </c>
      <c r="S808" s="9">
        <f t="shared" si="37"/>
        <v>40763.483090277776</v>
      </c>
      <c r="T808" s="9">
        <f t="shared" si="3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</v>
      </c>
      <c r="Q809" t="s">
        <v>8317</v>
      </c>
      <c r="R809" t="s">
        <v>8318</v>
      </c>
      <c r="S809" s="9">
        <f t="shared" si="37"/>
        <v>42759.420266203706</v>
      </c>
      <c r="T809" s="9">
        <f t="shared" si="3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Q810" t="s">
        <v>8317</v>
      </c>
      <c r="R810" t="s">
        <v>8318</v>
      </c>
      <c r="S810" s="9">
        <f t="shared" si="37"/>
        <v>41961.892199074071</v>
      </c>
      <c r="T810" s="9">
        <f t="shared" si="3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104</v>
      </c>
      <c r="Q811" t="s">
        <v>8317</v>
      </c>
      <c r="R811" t="s">
        <v>8318</v>
      </c>
      <c r="S811" s="9">
        <f t="shared" si="37"/>
        <v>41628.625347222223</v>
      </c>
      <c r="T811" s="9">
        <f t="shared" si="3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Q812" t="s">
        <v>8317</v>
      </c>
      <c r="R812" t="s">
        <v>8318</v>
      </c>
      <c r="S812" s="9">
        <f t="shared" si="37"/>
        <v>41122.847939814812</v>
      </c>
      <c r="T812" s="9">
        <f t="shared" si="3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Q813" t="s">
        <v>8317</v>
      </c>
      <c r="R813" t="s">
        <v>8318</v>
      </c>
      <c r="S813" s="9">
        <f t="shared" si="37"/>
        <v>41443.435208333329</v>
      </c>
      <c r="T813" s="9">
        <f t="shared" si="3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152</v>
      </c>
      <c r="Q814" t="s">
        <v>8317</v>
      </c>
      <c r="R814" t="s">
        <v>8318</v>
      </c>
      <c r="S814" s="9">
        <f t="shared" si="37"/>
        <v>41281.809629629628</v>
      </c>
      <c r="T814" s="9">
        <f t="shared" si="3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160</v>
      </c>
      <c r="Q815" t="s">
        <v>8317</v>
      </c>
      <c r="R815" t="s">
        <v>8318</v>
      </c>
      <c r="S815" s="9">
        <f t="shared" si="37"/>
        <v>41080.751909722218</v>
      </c>
      <c r="T815" s="9">
        <f t="shared" si="3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</v>
      </c>
      <c r="Q816" t="s">
        <v>8317</v>
      </c>
      <c r="R816" t="s">
        <v>8318</v>
      </c>
      <c r="S816" s="9">
        <f t="shared" si="37"/>
        <v>40679.534733796296</v>
      </c>
      <c r="T816" s="9">
        <f t="shared" si="3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Q817" t="s">
        <v>8317</v>
      </c>
      <c r="R817" t="s">
        <v>8318</v>
      </c>
      <c r="S817" s="9">
        <f t="shared" si="37"/>
        <v>41914.70952546296</v>
      </c>
      <c r="T817" s="9">
        <f t="shared" si="3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</v>
      </c>
      <c r="Q818" t="s">
        <v>8317</v>
      </c>
      <c r="R818" t="s">
        <v>8318</v>
      </c>
      <c r="S818" s="9">
        <f t="shared" si="37"/>
        <v>41341.662534722222</v>
      </c>
      <c r="T818" s="9">
        <f t="shared" si="3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</v>
      </c>
      <c r="Q819" t="s">
        <v>8317</v>
      </c>
      <c r="R819" t="s">
        <v>8318</v>
      </c>
      <c r="S819" s="9">
        <f t="shared" si="37"/>
        <v>40925.391331018516</v>
      </c>
      <c r="T819" s="9">
        <f t="shared" si="3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156</v>
      </c>
      <c r="Q820" t="s">
        <v>8317</v>
      </c>
      <c r="R820" t="s">
        <v>8318</v>
      </c>
      <c r="S820" s="9">
        <f t="shared" si="37"/>
        <v>41120.67454861111</v>
      </c>
      <c r="T820" s="9">
        <f t="shared" si="3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109</v>
      </c>
      <c r="Q821" t="s">
        <v>8317</v>
      </c>
      <c r="R821" t="s">
        <v>8318</v>
      </c>
      <c r="S821" s="9">
        <f t="shared" si="37"/>
        <v>41619.789976851847</v>
      </c>
      <c r="T821" s="9">
        <f t="shared" si="3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</v>
      </c>
      <c r="Q822" t="s">
        <v>8317</v>
      </c>
      <c r="R822" t="s">
        <v>8318</v>
      </c>
      <c r="S822" s="9">
        <f t="shared" si="37"/>
        <v>41768.633587962962</v>
      </c>
      <c r="T822" s="9">
        <f t="shared" si="3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Q823" t="s">
        <v>8317</v>
      </c>
      <c r="R823" t="s">
        <v>8318</v>
      </c>
      <c r="S823" s="9">
        <f t="shared" si="37"/>
        <v>42093.71371527778</v>
      </c>
      <c r="T823" s="9">
        <f t="shared" si="3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</v>
      </c>
      <c r="Q824" t="s">
        <v>8317</v>
      </c>
      <c r="R824" t="s">
        <v>8318</v>
      </c>
      <c r="S824" s="9">
        <f t="shared" si="37"/>
        <v>41157.739004629628</v>
      </c>
      <c r="T824" s="9">
        <f t="shared" si="3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180</v>
      </c>
      <c r="Q825" t="s">
        <v>8317</v>
      </c>
      <c r="R825" t="s">
        <v>8318</v>
      </c>
      <c r="S825" s="9">
        <f t="shared" si="37"/>
        <v>42055.764490740738</v>
      </c>
      <c r="T825" s="9">
        <f t="shared" si="3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</v>
      </c>
      <c r="Q826" t="s">
        <v>8317</v>
      </c>
      <c r="R826" t="s">
        <v>8318</v>
      </c>
      <c r="S826" s="9">
        <f t="shared" si="37"/>
        <v>40250.033773148149</v>
      </c>
      <c r="T826" s="9">
        <f t="shared" si="3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</v>
      </c>
      <c r="Q827" t="s">
        <v>8317</v>
      </c>
      <c r="R827" t="s">
        <v>8318</v>
      </c>
      <c r="S827" s="9">
        <f t="shared" si="37"/>
        <v>41186.098194444443</v>
      </c>
      <c r="T827" s="9">
        <f t="shared" si="3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</v>
      </c>
      <c r="Q828" t="s">
        <v>8317</v>
      </c>
      <c r="R828" t="s">
        <v>8318</v>
      </c>
      <c r="S828" s="9">
        <f t="shared" si="37"/>
        <v>40972.830208333333</v>
      </c>
      <c r="T828" s="9">
        <f t="shared" si="3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</v>
      </c>
      <c r="Q829" t="s">
        <v>8317</v>
      </c>
      <c r="R829" t="s">
        <v>8318</v>
      </c>
      <c r="S829" s="9">
        <f t="shared" si="37"/>
        <v>40927.265127314815</v>
      </c>
      <c r="T829" s="9">
        <f t="shared" si="3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Q830" t="s">
        <v>8317</v>
      </c>
      <c r="R830" t="s">
        <v>8318</v>
      </c>
      <c r="S830" s="9">
        <f t="shared" si="37"/>
        <v>41072.84238425926</v>
      </c>
      <c r="T830" s="9">
        <f t="shared" si="3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Q831" t="s">
        <v>8317</v>
      </c>
      <c r="R831" t="s">
        <v>8318</v>
      </c>
      <c r="S831" s="9">
        <f t="shared" si="37"/>
        <v>42504.593055555553</v>
      </c>
      <c r="T831" s="9">
        <f t="shared" si="3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108</v>
      </c>
      <c r="Q832" t="s">
        <v>8317</v>
      </c>
      <c r="R832" t="s">
        <v>8318</v>
      </c>
      <c r="S832" s="9">
        <f t="shared" si="37"/>
        <v>41325.317418981482</v>
      </c>
      <c r="T832" s="9">
        <f t="shared" si="3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</v>
      </c>
      <c r="Q833" t="s">
        <v>8317</v>
      </c>
      <c r="R833" t="s">
        <v>8318</v>
      </c>
      <c r="S833" s="9">
        <f t="shared" si="37"/>
        <v>40996.438587962963</v>
      </c>
      <c r="T833" s="9">
        <f t="shared" si="3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101</v>
      </c>
      <c r="Q834" t="s">
        <v>8317</v>
      </c>
      <c r="R834" t="s">
        <v>8318</v>
      </c>
      <c r="S834" s="9">
        <f t="shared" si="37"/>
        <v>40869.466840277775</v>
      </c>
      <c r="T834" s="9">
        <f t="shared" si="38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39">ROUND(E835/D835*100,0)</f>
        <v>102</v>
      </c>
      <c r="Q835" t="s">
        <v>8317</v>
      </c>
      <c r="R835" t="s">
        <v>8318</v>
      </c>
      <c r="S835" s="9">
        <f t="shared" ref="S835:S898" si="40">(((J835/60)/60)/24)+DATE(1970,1,1)+(-5/24)</f>
        <v>41718.669849537036</v>
      </c>
      <c r="T835" s="9">
        <f t="shared" ref="T835:T898" si="41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9"/>
        <v>131</v>
      </c>
      <c r="Q836" t="s">
        <v>8317</v>
      </c>
      <c r="R836" t="s">
        <v>8318</v>
      </c>
      <c r="S836" s="9">
        <f t="shared" si="40"/>
        <v>41422.614490740736</v>
      </c>
      <c r="T836" s="9">
        <f t="shared" si="4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</v>
      </c>
      <c r="Q837" t="s">
        <v>8317</v>
      </c>
      <c r="R837" t="s">
        <v>8318</v>
      </c>
      <c r="S837" s="9">
        <f t="shared" si="40"/>
        <v>41005.249513888884</v>
      </c>
      <c r="T837" s="9">
        <f t="shared" si="4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101</v>
      </c>
      <c r="Q838" t="s">
        <v>8317</v>
      </c>
      <c r="R838" t="s">
        <v>8318</v>
      </c>
      <c r="S838" s="9">
        <f t="shared" si="40"/>
        <v>41523.848587962959</v>
      </c>
      <c r="T838" s="9">
        <f t="shared" si="4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122</v>
      </c>
      <c r="Q839" t="s">
        <v>8317</v>
      </c>
      <c r="R839" t="s">
        <v>8318</v>
      </c>
      <c r="S839" s="9">
        <f t="shared" si="40"/>
        <v>41730.79006944444</v>
      </c>
      <c r="T839" s="9">
        <f t="shared" si="4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</v>
      </c>
      <c r="Q840" t="s">
        <v>8317</v>
      </c>
      <c r="R840" t="s">
        <v>8318</v>
      </c>
      <c r="S840" s="9">
        <f t="shared" si="40"/>
        <v>40895.689641203702</v>
      </c>
      <c r="T840" s="9">
        <f t="shared" si="4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117</v>
      </c>
      <c r="Q841" t="s">
        <v>8317</v>
      </c>
      <c r="R841" t="s">
        <v>8318</v>
      </c>
      <c r="S841" s="9">
        <f t="shared" si="40"/>
        <v>41144.555046296293</v>
      </c>
      <c r="T841" s="9">
        <f t="shared" si="4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</v>
      </c>
      <c r="Q842" t="s">
        <v>8317</v>
      </c>
      <c r="R842" t="s">
        <v>8319</v>
      </c>
      <c r="S842" s="9">
        <f t="shared" si="40"/>
        <v>42607.018368055556</v>
      </c>
      <c r="T842" s="9">
        <f t="shared" si="4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</v>
      </c>
      <c r="Q843" t="s">
        <v>8317</v>
      </c>
      <c r="R843" t="s">
        <v>8319</v>
      </c>
      <c r="S843" s="9">
        <f t="shared" si="40"/>
        <v>41923.63035879629</v>
      </c>
      <c r="T843" s="9">
        <f t="shared" si="41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</v>
      </c>
      <c r="Q844" t="s">
        <v>8317</v>
      </c>
      <c r="R844" t="s">
        <v>8319</v>
      </c>
      <c r="S844" s="9">
        <f t="shared" si="40"/>
        <v>41526.384062500001</v>
      </c>
      <c r="T844" s="9">
        <f t="shared" si="4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</v>
      </c>
      <c r="Q845" t="s">
        <v>8317</v>
      </c>
      <c r="R845" t="s">
        <v>8319</v>
      </c>
      <c r="S845" s="9">
        <f t="shared" si="40"/>
        <v>42695.049537037034</v>
      </c>
      <c r="T845" s="9">
        <f t="shared" si="4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</v>
      </c>
      <c r="Q846" t="s">
        <v>8317</v>
      </c>
      <c r="R846" t="s">
        <v>8319</v>
      </c>
      <c r="S846" s="9">
        <f t="shared" si="40"/>
        <v>41905.476296296292</v>
      </c>
      <c r="T846" s="9">
        <f t="shared" si="4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</v>
      </c>
      <c r="Q847" t="s">
        <v>8317</v>
      </c>
      <c r="R847" t="s">
        <v>8319</v>
      </c>
      <c r="S847" s="9">
        <f t="shared" si="40"/>
        <v>42577.997638888883</v>
      </c>
      <c r="T847" s="9">
        <f t="shared" si="4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</v>
      </c>
      <c r="Q848" t="s">
        <v>8317</v>
      </c>
      <c r="R848" t="s">
        <v>8319</v>
      </c>
      <c r="S848" s="9">
        <f t="shared" si="40"/>
        <v>41694.183506944442</v>
      </c>
      <c r="T848" s="9">
        <f t="shared" si="4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Q849" t="s">
        <v>8317</v>
      </c>
      <c r="R849" t="s">
        <v>8319</v>
      </c>
      <c r="S849" s="9">
        <f t="shared" si="40"/>
        <v>42165.590000000004</v>
      </c>
      <c r="T849" s="9">
        <f t="shared" si="41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Q850" t="s">
        <v>8317</v>
      </c>
      <c r="R850" t="s">
        <v>8319</v>
      </c>
      <c r="S850" s="9">
        <f t="shared" si="40"/>
        <v>42078.583715277775</v>
      </c>
      <c r="T850" s="9">
        <f t="shared" si="4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120</v>
      </c>
      <c r="Q851" t="s">
        <v>8317</v>
      </c>
      <c r="R851" t="s">
        <v>8319</v>
      </c>
      <c r="S851" s="9">
        <f t="shared" si="40"/>
        <v>42050.94055555555</v>
      </c>
      <c r="T851" s="9">
        <f t="shared" si="4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</v>
      </c>
      <c r="Q852" t="s">
        <v>8317</v>
      </c>
      <c r="R852" t="s">
        <v>8319</v>
      </c>
      <c r="S852" s="9">
        <f t="shared" si="40"/>
        <v>42452.619409722225</v>
      </c>
      <c r="T852" s="9">
        <f t="shared" si="4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</v>
      </c>
      <c r="Q853" t="s">
        <v>8317</v>
      </c>
      <c r="R853" t="s">
        <v>8319</v>
      </c>
      <c r="S853" s="9">
        <f t="shared" si="40"/>
        <v>42522.671909722216</v>
      </c>
      <c r="T853" s="9">
        <f t="shared" si="4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105</v>
      </c>
      <c r="Q854" t="s">
        <v>8317</v>
      </c>
      <c r="R854" t="s">
        <v>8319</v>
      </c>
      <c r="S854" s="9">
        <f t="shared" si="40"/>
        <v>42656.59716435185</v>
      </c>
      <c r="T854" s="9">
        <f t="shared" si="4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Q855" t="s">
        <v>8317</v>
      </c>
      <c r="R855" t="s">
        <v>8319</v>
      </c>
      <c r="S855" s="9">
        <f t="shared" si="40"/>
        <v>42021.62394675926</v>
      </c>
      <c r="T855" s="9">
        <f t="shared" si="4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</v>
      </c>
      <c r="Q856" t="s">
        <v>8317</v>
      </c>
      <c r="R856" t="s">
        <v>8319</v>
      </c>
      <c r="S856" s="9">
        <f t="shared" si="40"/>
        <v>42702.004004629627</v>
      </c>
      <c r="T856" s="9">
        <f t="shared" si="4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</v>
      </c>
      <c r="Q857" t="s">
        <v>8317</v>
      </c>
      <c r="R857" t="s">
        <v>8319</v>
      </c>
      <c r="S857" s="9">
        <f t="shared" si="40"/>
        <v>42544.916863425926</v>
      </c>
      <c r="T857" s="9">
        <f t="shared" si="41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</v>
      </c>
      <c r="Q858" t="s">
        <v>8317</v>
      </c>
      <c r="R858" t="s">
        <v>8319</v>
      </c>
      <c r="S858" s="9">
        <f t="shared" si="40"/>
        <v>42609.103657407402</v>
      </c>
      <c r="T858" s="9">
        <f t="shared" si="4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Q859" t="s">
        <v>8317</v>
      </c>
      <c r="R859" t="s">
        <v>8319</v>
      </c>
      <c r="S859" s="9">
        <f t="shared" si="40"/>
        <v>42291.373043981475</v>
      </c>
      <c r="T859" s="9">
        <f t="shared" si="4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</v>
      </c>
      <c r="Q860" t="s">
        <v>8317</v>
      </c>
      <c r="R860" t="s">
        <v>8319</v>
      </c>
      <c r="S860" s="9">
        <f t="shared" si="40"/>
        <v>42079.537245370368</v>
      </c>
      <c r="T860" s="9">
        <f t="shared" si="4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105</v>
      </c>
      <c r="Q861" t="s">
        <v>8317</v>
      </c>
      <c r="R861" t="s">
        <v>8319</v>
      </c>
      <c r="S861" s="9">
        <f t="shared" si="40"/>
        <v>42128.611898148149</v>
      </c>
      <c r="T861" s="9">
        <f t="shared" si="4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</v>
      </c>
      <c r="Q862" t="s">
        <v>8317</v>
      </c>
      <c r="R862" t="s">
        <v>8320</v>
      </c>
      <c r="S862" s="9">
        <f t="shared" si="40"/>
        <v>41570.274456018517</v>
      </c>
      <c r="T862" s="9">
        <f t="shared" si="4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</v>
      </c>
      <c r="Q863" t="s">
        <v>8317</v>
      </c>
      <c r="R863" t="s">
        <v>8320</v>
      </c>
      <c r="S863" s="9">
        <f t="shared" si="40"/>
        <v>42599.756990740738</v>
      </c>
      <c r="T863" s="9">
        <f t="shared" si="4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</v>
      </c>
      <c r="Q864" t="s">
        <v>8317</v>
      </c>
      <c r="R864" t="s">
        <v>8320</v>
      </c>
      <c r="S864" s="9">
        <f t="shared" si="40"/>
        <v>41559.346620370365</v>
      </c>
      <c r="T864" s="9">
        <f t="shared" si="4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5</v>
      </c>
      <c r="Q865" t="s">
        <v>8317</v>
      </c>
      <c r="R865" t="s">
        <v>8320</v>
      </c>
      <c r="S865" s="9">
        <f t="shared" si="40"/>
        <v>40920.909328703703</v>
      </c>
      <c r="T865" s="9">
        <f t="shared" si="4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42</v>
      </c>
      <c r="Q866" t="s">
        <v>8317</v>
      </c>
      <c r="R866" t="s">
        <v>8320</v>
      </c>
      <c r="S866" s="9">
        <f t="shared" si="40"/>
        <v>41540.898587962962</v>
      </c>
      <c r="T866" s="9">
        <f t="shared" si="4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</v>
      </c>
      <c r="Q867" t="s">
        <v>8317</v>
      </c>
      <c r="R867" t="s">
        <v>8320</v>
      </c>
      <c r="S867" s="9">
        <f t="shared" si="40"/>
        <v>41230.564780092594</v>
      </c>
      <c r="T867" s="9">
        <f t="shared" si="41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</v>
      </c>
      <c r="Q868" t="s">
        <v>8317</v>
      </c>
      <c r="R868" t="s">
        <v>8320</v>
      </c>
      <c r="S868" s="9">
        <f t="shared" si="40"/>
        <v>42025.429606481477</v>
      </c>
      <c r="T868" s="9">
        <f t="shared" si="4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</v>
      </c>
      <c r="Q869" t="s">
        <v>8317</v>
      </c>
      <c r="R869" t="s">
        <v>8320</v>
      </c>
      <c r="S869" s="9">
        <f t="shared" si="40"/>
        <v>40087.897060185183</v>
      </c>
      <c r="T869" s="9">
        <f t="shared" si="4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</v>
      </c>
      <c r="Q870" t="s">
        <v>8317</v>
      </c>
      <c r="R870" t="s">
        <v>8320</v>
      </c>
      <c r="S870" s="9">
        <f t="shared" si="40"/>
        <v>41615.819421296292</v>
      </c>
      <c r="T870" s="9">
        <f t="shared" si="4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12</v>
      </c>
      <c r="Q871" t="s">
        <v>8317</v>
      </c>
      <c r="R871" t="s">
        <v>8320</v>
      </c>
      <c r="S871" s="9">
        <f t="shared" si="40"/>
        <v>41342.637233796297</v>
      </c>
      <c r="T871" s="9">
        <f t="shared" si="4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</v>
      </c>
      <c r="Q872" t="s">
        <v>8317</v>
      </c>
      <c r="R872" t="s">
        <v>8320</v>
      </c>
      <c r="S872" s="9">
        <f t="shared" si="40"/>
        <v>41487.813923611109</v>
      </c>
      <c r="T872" s="9">
        <f t="shared" si="4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</v>
      </c>
      <c r="Q873" t="s">
        <v>8317</v>
      </c>
      <c r="R873" t="s">
        <v>8320</v>
      </c>
      <c r="S873" s="9">
        <f t="shared" si="40"/>
        <v>41577.352951388886</v>
      </c>
      <c r="T873" s="9">
        <f t="shared" si="41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1</v>
      </c>
      <c r="Q874" t="s">
        <v>8317</v>
      </c>
      <c r="R874" t="s">
        <v>8320</v>
      </c>
      <c r="S874" s="9">
        <f t="shared" si="40"/>
        <v>40567.617210648146</v>
      </c>
      <c r="T874" s="9">
        <f t="shared" si="4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</v>
      </c>
      <c r="Q875" t="s">
        <v>8317</v>
      </c>
      <c r="R875" t="s">
        <v>8320</v>
      </c>
      <c r="S875" s="9">
        <f t="shared" si="40"/>
        <v>41183.958796296298</v>
      </c>
      <c r="T875" s="9">
        <f t="shared" si="4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</v>
      </c>
      <c r="Q876" t="s">
        <v>8317</v>
      </c>
      <c r="R876" t="s">
        <v>8320</v>
      </c>
      <c r="S876" s="9">
        <f t="shared" si="40"/>
        <v>41368.375393518516</v>
      </c>
      <c r="T876" s="9">
        <f t="shared" si="4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Q877" t="s">
        <v>8317</v>
      </c>
      <c r="R877" t="s">
        <v>8320</v>
      </c>
      <c r="S877" s="9">
        <f t="shared" si="40"/>
        <v>42248.515405092585</v>
      </c>
      <c r="T877" s="9">
        <f t="shared" si="4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41</v>
      </c>
      <c r="Q878" t="s">
        <v>8317</v>
      </c>
      <c r="R878" t="s">
        <v>8320</v>
      </c>
      <c r="S878" s="9">
        <f t="shared" si="40"/>
        <v>41276.288506944438</v>
      </c>
      <c r="T878" s="9">
        <f t="shared" si="4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68</v>
      </c>
      <c r="Q879" t="s">
        <v>8317</v>
      </c>
      <c r="R879" t="s">
        <v>8320</v>
      </c>
      <c r="S879" s="9">
        <f t="shared" si="40"/>
        <v>41597.580555555556</v>
      </c>
      <c r="T879" s="9">
        <f t="shared" si="41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</v>
      </c>
      <c r="Q880" t="s">
        <v>8317</v>
      </c>
      <c r="R880" t="s">
        <v>8320</v>
      </c>
      <c r="S880" s="9">
        <f t="shared" si="40"/>
        <v>40505.024583333332</v>
      </c>
      <c r="T880" s="9">
        <f t="shared" si="4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31</v>
      </c>
      <c r="Q881" t="s">
        <v>8317</v>
      </c>
      <c r="R881" t="s">
        <v>8320</v>
      </c>
      <c r="S881" s="9">
        <f t="shared" si="40"/>
        <v>41037.621585648143</v>
      </c>
      <c r="T881" s="9">
        <f t="shared" si="4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3</v>
      </c>
      <c r="Q882" t="s">
        <v>8317</v>
      </c>
      <c r="R882" t="s">
        <v>8321</v>
      </c>
      <c r="S882" s="9">
        <f t="shared" si="40"/>
        <v>41179.112708333334</v>
      </c>
      <c r="T882" s="9">
        <f t="shared" si="4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1</v>
      </c>
      <c r="Q883" t="s">
        <v>8317</v>
      </c>
      <c r="R883" t="s">
        <v>8321</v>
      </c>
      <c r="S883" s="9">
        <f t="shared" si="40"/>
        <v>40877.042662037034</v>
      </c>
      <c r="T883" s="9">
        <f t="shared" si="4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</v>
      </c>
      <c r="Q884" t="s">
        <v>8317</v>
      </c>
      <c r="R884" t="s">
        <v>8321</v>
      </c>
      <c r="S884" s="9">
        <f t="shared" si="40"/>
        <v>40759.652199074073</v>
      </c>
      <c r="T884" s="9">
        <f t="shared" si="4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</v>
      </c>
      <c r="Q885" t="s">
        <v>8317</v>
      </c>
      <c r="R885" t="s">
        <v>8321</v>
      </c>
      <c r="S885" s="9">
        <f t="shared" si="40"/>
        <v>42371.727256944439</v>
      </c>
      <c r="T885" s="9">
        <f t="shared" si="4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Q886" t="s">
        <v>8317</v>
      </c>
      <c r="R886" t="s">
        <v>8321</v>
      </c>
      <c r="S886" s="9">
        <f t="shared" si="40"/>
        <v>40981.594282407401</v>
      </c>
      <c r="T886" s="9">
        <f t="shared" si="4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Q887" t="s">
        <v>8317</v>
      </c>
      <c r="R887" t="s">
        <v>8321</v>
      </c>
      <c r="S887" s="9">
        <f t="shared" si="40"/>
        <v>42713.732766203706</v>
      </c>
      <c r="T887" s="9">
        <f t="shared" si="4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Q888" t="s">
        <v>8317</v>
      </c>
      <c r="R888" t="s">
        <v>8321</v>
      </c>
      <c r="S888" s="9">
        <f t="shared" si="40"/>
        <v>42603.662187499998</v>
      </c>
      <c r="T888" s="9">
        <f t="shared" si="4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Q889" t="s">
        <v>8317</v>
      </c>
      <c r="R889" t="s">
        <v>8321</v>
      </c>
      <c r="S889" s="9">
        <f t="shared" si="40"/>
        <v>41026.75063657407</v>
      </c>
      <c r="T889" s="9">
        <f t="shared" si="4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</v>
      </c>
      <c r="Q890" t="s">
        <v>8317</v>
      </c>
      <c r="R890" t="s">
        <v>8321</v>
      </c>
      <c r="S890" s="9">
        <f t="shared" si="40"/>
        <v>40751.544965277775</v>
      </c>
      <c r="T890" s="9">
        <f t="shared" si="4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</v>
      </c>
      <c r="Q891" t="s">
        <v>8317</v>
      </c>
      <c r="R891" t="s">
        <v>8321</v>
      </c>
      <c r="S891" s="9">
        <f t="shared" si="40"/>
        <v>41887.575729166667</v>
      </c>
      <c r="T891" s="9">
        <f t="shared" si="4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</v>
      </c>
      <c r="Q892" t="s">
        <v>8317</v>
      </c>
      <c r="R892" t="s">
        <v>8321</v>
      </c>
      <c r="S892" s="9">
        <f t="shared" si="40"/>
        <v>41569.490497685183</v>
      </c>
      <c r="T892" s="9">
        <f t="shared" si="4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</v>
      </c>
      <c r="Q893" t="s">
        <v>8317</v>
      </c>
      <c r="R893" t="s">
        <v>8321</v>
      </c>
      <c r="S893" s="9">
        <f t="shared" si="40"/>
        <v>41841.823263888888</v>
      </c>
      <c r="T893" s="9">
        <f t="shared" si="4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41</v>
      </c>
      <c r="Q894" t="s">
        <v>8317</v>
      </c>
      <c r="R894" t="s">
        <v>8321</v>
      </c>
      <c r="S894" s="9">
        <f t="shared" si="40"/>
        <v>40303.991701388884</v>
      </c>
      <c r="T894" s="9">
        <f t="shared" si="4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Q895" t="s">
        <v>8317</v>
      </c>
      <c r="R895" t="s">
        <v>8321</v>
      </c>
      <c r="S895" s="9">
        <f t="shared" si="40"/>
        <v>42065.689386574071</v>
      </c>
      <c r="T895" s="9">
        <f t="shared" si="4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</v>
      </c>
      <c r="Q896" t="s">
        <v>8317</v>
      </c>
      <c r="R896" t="s">
        <v>8321</v>
      </c>
      <c r="S896" s="9">
        <f t="shared" si="40"/>
        <v>42496.773263888892</v>
      </c>
      <c r="T896" s="9">
        <f t="shared" si="41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</v>
      </c>
      <c r="Q897" t="s">
        <v>8317</v>
      </c>
      <c r="R897" t="s">
        <v>8321</v>
      </c>
      <c r="S897" s="9">
        <f t="shared" si="40"/>
        <v>40430.919317129628</v>
      </c>
      <c r="T897" s="9">
        <f t="shared" si="4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39"/>
        <v>40</v>
      </c>
      <c r="Q898" t="s">
        <v>8317</v>
      </c>
      <c r="R898" t="s">
        <v>8321</v>
      </c>
      <c r="S898" s="9">
        <f t="shared" si="40"/>
        <v>42218.664652777778</v>
      </c>
      <c r="T898" s="9">
        <f t="shared" si="4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42">ROUND(E899/D899*100,0)</f>
        <v>0</v>
      </c>
      <c r="Q899" t="s">
        <v>8317</v>
      </c>
      <c r="R899" t="s">
        <v>8321</v>
      </c>
      <c r="S899" s="9">
        <f t="shared" ref="S899:S962" si="43">(((J899/60)/60)/24)+DATE(1970,1,1)+(-5/24)</f>
        <v>41211.480416666665</v>
      </c>
      <c r="T899" s="9">
        <f t="shared" ref="T899:T962" si="44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42"/>
        <v>3</v>
      </c>
      <c r="Q900" t="s">
        <v>8317</v>
      </c>
      <c r="R900" t="s">
        <v>8321</v>
      </c>
      <c r="S900" s="9">
        <f t="shared" si="43"/>
        <v>40878.549884259257</v>
      </c>
      <c r="T900" s="9">
        <f t="shared" si="44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</v>
      </c>
      <c r="Q901" t="s">
        <v>8317</v>
      </c>
      <c r="R901" t="s">
        <v>8321</v>
      </c>
      <c r="S901" s="9">
        <f t="shared" si="43"/>
        <v>40645.890763888885</v>
      </c>
      <c r="T901" s="9">
        <f t="shared" si="44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</v>
      </c>
      <c r="Q902" t="s">
        <v>8317</v>
      </c>
      <c r="R902" t="s">
        <v>8320</v>
      </c>
      <c r="S902" s="9">
        <f t="shared" si="43"/>
        <v>42429.641226851854</v>
      </c>
      <c r="T902" s="9">
        <f t="shared" si="44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Q903" t="s">
        <v>8317</v>
      </c>
      <c r="R903" t="s">
        <v>8320</v>
      </c>
      <c r="S903" s="9">
        <f t="shared" si="43"/>
        <v>40291.603171296294</v>
      </c>
      <c r="T903" s="9">
        <f t="shared" si="44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</v>
      </c>
      <c r="Q904" t="s">
        <v>8317</v>
      </c>
      <c r="R904" t="s">
        <v>8320</v>
      </c>
      <c r="S904" s="9">
        <f t="shared" si="43"/>
        <v>41829.757199074069</v>
      </c>
      <c r="T904" s="9">
        <f t="shared" si="44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</v>
      </c>
      <c r="Q905" t="s">
        <v>8317</v>
      </c>
      <c r="R905" t="s">
        <v>8320</v>
      </c>
      <c r="S905" s="9">
        <f t="shared" si="43"/>
        <v>41149.587731481479</v>
      </c>
      <c r="T905" s="9">
        <f t="shared" si="44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</v>
      </c>
      <c r="Q906" t="s">
        <v>8317</v>
      </c>
      <c r="R906" t="s">
        <v>8320</v>
      </c>
      <c r="S906" s="9">
        <f t="shared" si="43"/>
        <v>42341.87195601852</v>
      </c>
      <c r="T906" s="9">
        <f t="shared" si="44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</v>
      </c>
      <c r="Q907" t="s">
        <v>8317</v>
      </c>
      <c r="R907" t="s">
        <v>8320</v>
      </c>
      <c r="S907" s="9">
        <f t="shared" si="43"/>
        <v>40507.031550925924</v>
      </c>
      <c r="T907" s="9">
        <f t="shared" si="44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Q908" t="s">
        <v>8317</v>
      </c>
      <c r="R908" t="s">
        <v>8320</v>
      </c>
      <c r="S908" s="9">
        <f t="shared" si="43"/>
        <v>41680.981365740736</v>
      </c>
      <c r="T908" s="9">
        <f t="shared" si="44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Q909" t="s">
        <v>8317</v>
      </c>
      <c r="R909" t="s">
        <v>8320</v>
      </c>
      <c r="S909" s="9">
        <f t="shared" si="43"/>
        <v>40766.9840625</v>
      </c>
      <c r="T909" s="9">
        <f t="shared" si="44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Q910" t="s">
        <v>8317</v>
      </c>
      <c r="R910" t="s">
        <v>8320</v>
      </c>
      <c r="S910" s="9">
        <f t="shared" si="43"/>
        <v>40340.593229166661</v>
      </c>
      <c r="T910" s="9">
        <f t="shared" si="44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</v>
      </c>
      <c r="Q911" t="s">
        <v>8317</v>
      </c>
      <c r="R911" t="s">
        <v>8320</v>
      </c>
      <c r="S911" s="9">
        <f t="shared" si="43"/>
        <v>41081.481944444444</v>
      </c>
      <c r="T911" s="9">
        <f t="shared" si="44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</v>
      </c>
      <c r="Q912" t="s">
        <v>8317</v>
      </c>
      <c r="R912" t="s">
        <v>8320</v>
      </c>
      <c r="S912" s="9">
        <f t="shared" si="43"/>
        <v>42737.337025462963</v>
      </c>
      <c r="T912" s="9">
        <f t="shared" si="44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2"/>
        <v>0</v>
      </c>
      <c r="Q913" t="s">
        <v>8317</v>
      </c>
      <c r="R913" t="s">
        <v>8320</v>
      </c>
      <c r="S913" s="9">
        <f t="shared" si="43"/>
        <v>41641.796817129631</v>
      </c>
      <c r="T913" s="9">
        <f t="shared" si="44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2"/>
        <v>1</v>
      </c>
      <c r="Q914" t="s">
        <v>8317</v>
      </c>
      <c r="R914" t="s">
        <v>8320</v>
      </c>
      <c r="S914" s="9">
        <f t="shared" si="43"/>
        <v>41193.901006944441</v>
      </c>
      <c r="T914" s="9">
        <f t="shared" si="44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2"/>
        <v>7</v>
      </c>
      <c r="Q915" t="s">
        <v>8317</v>
      </c>
      <c r="R915" t="s">
        <v>8320</v>
      </c>
      <c r="S915" s="9">
        <f t="shared" si="43"/>
        <v>41003.930775462963</v>
      </c>
      <c r="T915" s="9">
        <f t="shared" si="44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2"/>
        <v>0</v>
      </c>
      <c r="Q916" t="s">
        <v>8317</v>
      </c>
      <c r="R916" t="s">
        <v>8320</v>
      </c>
      <c r="S916" s="9">
        <f t="shared" si="43"/>
        <v>41116.554942129631</v>
      </c>
      <c r="T916" s="9">
        <f t="shared" si="44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2"/>
        <v>6</v>
      </c>
      <c r="Q917" t="s">
        <v>8317</v>
      </c>
      <c r="R917" t="s">
        <v>8320</v>
      </c>
      <c r="S917" s="9">
        <f t="shared" si="43"/>
        <v>40937.471226851849</v>
      </c>
      <c r="T917" s="9">
        <f t="shared" si="44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2"/>
        <v>0</v>
      </c>
      <c r="Q918" t="s">
        <v>8317</v>
      </c>
      <c r="R918" t="s">
        <v>8320</v>
      </c>
      <c r="S918" s="9">
        <f t="shared" si="43"/>
        <v>40434.645069444443</v>
      </c>
      <c r="T918" s="9">
        <f t="shared" si="44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2"/>
        <v>1</v>
      </c>
      <c r="Q919" t="s">
        <v>8317</v>
      </c>
      <c r="R919" t="s">
        <v>8320</v>
      </c>
      <c r="S919" s="9">
        <f t="shared" si="43"/>
        <v>41802.735300925924</v>
      </c>
      <c r="T919" s="9">
        <f t="shared" si="44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2"/>
        <v>5</v>
      </c>
      <c r="Q920" t="s">
        <v>8317</v>
      </c>
      <c r="R920" t="s">
        <v>8320</v>
      </c>
      <c r="S920" s="9">
        <f t="shared" si="43"/>
        <v>41944.707881944443</v>
      </c>
      <c r="T920" s="9">
        <f t="shared" si="44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2"/>
        <v>1</v>
      </c>
      <c r="Q921" t="s">
        <v>8317</v>
      </c>
      <c r="R921" t="s">
        <v>8320</v>
      </c>
      <c r="S921" s="9">
        <f t="shared" si="43"/>
        <v>41227.433391203704</v>
      </c>
      <c r="T921" s="9">
        <f t="shared" si="44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2"/>
        <v>0</v>
      </c>
      <c r="Q922" t="s">
        <v>8317</v>
      </c>
      <c r="R922" t="s">
        <v>8320</v>
      </c>
      <c r="S922" s="9">
        <f t="shared" si="43"/>
        <v>41562.463217592594</v>
      </c>
      <c r="T922" s="9">
        <f t="shared" si="44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2"/>
        <v>31</v>
      </c>
      <c r="Q923" t="s">
        <v>8317</v>
      </c>
      <c r="R923" t="s">
        <v>8320</v>
      </c>
      <c r="S923" s="9">
        <f t="shared" si="43"/>
        <v>40846.962685185179</v>
      </c>
      <c r="T923" s="9">
        <f t="shared" si="44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2"/>
        <v>21</v>
      </c>
      <c r="Q924" t="s">
        <v>8317</v>
      </c>
      <c r="R924" t="s">
        <v>8320</v>
      </c>
      <c r="S924" s="9">
        <f t="shared" si="43"/>
        <v>41878.32167824074</v>
      </c>
      <c r="T924" s="9">
        <f t="shared" si="44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2"/>
        <v>2</v>
      </c>
      <c r="Q925" t="s">
        <v>8317</v>
      </c>
      <c r="R925" t="s">
        <v>8320</v>
      </c>
      <c r="S925" s="9">
        <f t="shared" si="43"/>
        <v>41934.751423611109</v>
      </c>
      <c r="T925" s="9">
        <f t="shared" si="44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2"/>
        <v>11</v>
      </c>
      <c r="Q926" t="s">
        <v>8317</v>
      </c>
      <c r="R926" t="s">
        <v>8320</v>
      </c>
      <c r="S926" s="9">
        <f t="shared" si="43"/>
        <v>41288.734594907408</v>
      </c>
      <c r="T926" s="9">
        <f t="shared" si="44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2"/>
        <v>3</v>
      </c>
      <c r="Q927" t="s">
        <v>8317</v>
      </c>
      <c r="R927" t="s">
        <v>8320</v>
      </c>
      <c r="S927" s="9">
        <f t="shared" si="43"/>
        <v>41575.672581018516</v>
      </c>
      <c r="T927" s="9">
        <f t="shared" si="44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2"/>
        <v>0</v>
      </c>
      <c r="Q928" t="s">
        <v>8317</v>
      </c>
      <c r="R928" t="s">
        <v>8320</v>
      </c>
      <c r="S928" s="9">
        <f t="shared" si="43"/>
        <v>40337.811689814815</v>
      </c>
      <c r="T928" s="9">
        <f t="shared" si="44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2"/>
        <v>0</v>
      </c>
      <c r="Q929" t="s">
        <v>8317</v>
      </c>
      <c r="R929" t="s">
        <v>8320</v>
      </c>
      <c r="S929" s="9">
        <f t="shared" si="43"/>
        <v>41013.614525462959</v>
      </c>
      <c r="T929" s="9">
        <f t="shared" si="44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2"/>
        <v>11</v>
      </c>
      <c r="Q930" t="s">
        <v>8317</v>
      </c>
      <c r="R930" t="s">
        <v>8320</v>
      </c>
      <c r="S930" s="9">
        <f t="shared" si="43"/>
        <v>41180.654085648144</v>
      </c>
      <c r="T930" s="9">
        <f t="shared" si="44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2"/>
        <v>0</v>
      </c>
      <c r="Q931" t="s">
        <v>8317</v>
      </c>
      <c r="R931" t="s">
        <v>8320</v>
      </c>
      <c r="S931" s="9">
        <f t="shared" si="43"/>
        <v>40978.029733796291</v>
      </c>
      <c r="T931" s="9">
        <f t="shared" si="44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2"/>
        <v>38</v>
      </c>
      <c r="Q932" t="s">
        <v>8317</v>
      </c>
      <c r="R932" t="s">
        <v>8320</v>
      </c>
      <c r="S932" s="9">
        <f t="shared" si="43"/>
        <v>40312.707245370366</v>
      </c>
      <c r="T932" s="9">
        <f t="shared" si="44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2"/>
        <v>7</v>
      </c>
      <c r="Q933" t="s">
        <v>8317</v>
      </c>
      <c r="R933" t="s">
        <v>8320</v>
      </c>
      <c r="S933" s="9">
        <f t="shared" si="43"/>
        <v>41680.151643518519</v>
      </c>
      <c r="T933" s="9">
        <f t="shared" si="44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2"/>
        <v>15</v>
      </c>
      <c r="Q934" t="s">
        <v>8317</v>
      </c>
      <c r="R934" t="s">
        <v>8320</v>
      </c>
      <c r="S934" s="9">
        <f t="shared" si="43"/>
        <v>41310.760937499996</v>
      </c>
      <c r="T934" s="9">
        <f t="shared" si="44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2"/>
        <v>6</v>
      </c>
      <c r="Q935" t="s">
        <v>8317</v>
      </c>
      <c r="R935" t="s">
        <v>8320</v>
      </c>
      <c r="S935" s="9">
        <f t="shared" si="43"/>
        <v>41710.960752314815</v>
      </c>
      <c r="T935" s="9">
        <f t="shared" si="44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2"/>
        <v>30</v>
      </c>
      <c r="Q936" t="s">
        <v>8317</v>
      </c>
      <c r="R936" t="s">
        <v>8320</v>
      </c>
      <c r="S936" s="9">
        <f t="shared" si="43"/>
        <v>41733.528749999998</v>
      </c>
      <c r="T936" s="9">
        <f t="shared" si="44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2"/>
        <v>1</v>
      </c>
      <c r="Q937" t="s">
        <v>8317</v>
      </c>
      <c r="R937" t="s">
        <v>8320</v>
      </c>
      <c r="S937" s="9">
        <f t="shared" si="43"/>
        <v>42368.125335648147</v>
      </c>
      <c r="T937" s="9">
        <f t="shared" si="44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2"/>
        <v>0</v>
      </c>
      <c r="Q938" t="s">
        <v>8317</v>
      </c>
      <c r="R938" t="s">
        <v>8320</v>
      </c>
      <c r="S938" s="9">
        <f t="shared" si="43"/>
        <v>40882.815844907404</v>
      </c>
      <c r="T938" s="9">
        <f t="shared" si="44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2"/>
        <v>1</v>
      </c>
      <c r="Q939" t="s">
        <v>8317</v>
      </c>
      <c r="R939" t="s">
        <v>8320</v>
      </c>
      <c r="S939" s="9">
        <f t="shared" si="43"/>
        <v>41551.589780092589</v>
      </c>
      <c r="T939" s="9">
        <f t="shared" si="44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2"/>
        <v>0</v>
      </c>
      <c r="Q940" t="s">
        <v>8317</v>
      </c>
      <c r="R940" t="s">
        <v>8320</v>
      </c>
      <c r="S940" s="9">
        <f t="shared" si="43"/>
        <v>41124.27138888889</v>
      </c>
      <c r="T940" s="9">
        <f t="shared" si="44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2"/>
        <v>1</v>
      </c>
      <c r="Q941" t="s">
        <v>8317</v>
      </c>
      <c r="R941" t="s">
        <v>8320</v>
      </c>
      <c r="S941" s="9">
        <f t="shared" si="43"/>
        <v>41416.554837962962</v>
      </c>
      <c r="T941" s="9">
        <f t="shared" si="44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2"/>
        <v>17</v>
      </c>
      <c r="Q942" t="s">
        <v>8311</v>
      </c>
      <c r="R942" t="s">
        <v>8313</v>
      </c>
      <c r="S942" s="9">
        <f t="shared" si="43"/>
        <v>42181.800069444442</v>
      </c>
      <c r="T942" s="9">
        <f t="shared" si="44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2"/>
        <v>2</v>
      </c>
      <c r="Q943" t="s">
        <v>8311</v>
      </c>
      <c r="R943" t="s">
        <v>8313</v>
      </c>
      <c r="S943" s="9">
        <f t="shared" si="43"/>
        <v>42745.888252314813</v>
      </c>
      <c r="T943" s="9">
        <f t="shared" si="44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2"/>
        <v>9</v>
      </c>
      <c r="Q944" t="s">
        <v>8311</v>
      </c>
      <c r="R944" t="s">
        <v>8313</v>
      </c>
      <c r="S944" s="9">
        <f t="shared" si="43"/>
        <v>42382.634953703695</v>
      </c>
      <c r="T944" s="9">
        <f t="shared" si="44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2"/>
        <v>10</v>
      </c>
      <c r="Q945" t="s">
        <v>8311</v>
      </c>
      <c r="R945" t="s">
        <v>8313</v>
      </c>
      <c r="S945" s="9">
        <f t="shared" si="43"/>
        <v>42673.459548611114</v>
      </c>
      <c r="T945" s="9">
        <f t="shared" si="44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2"/>
        <v>13</v>
      </c>
      <c r="Q946" t="s">
        <v>8311</v>
      </c>
      <c r="R946" t="s">
        <v>8313</v>
      </c>
      <c r="S946" s="9">
        <f t="shared" si="43"/>
        <v>42444.375578703701</v>
      </c>
      <c r="T946" s="9">
        <f t="shared" si="44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2"/>
        <v>2</v>
      </c>
      <c r="Q947" t="s">
        <v>8311</v>
      </c>
      <c r="R947" t="s">
        <v>8313</v>
      </c>
      <c r="S947" s="9">
        <f t="shared" si="43"/>
        <v>42732.664652777778</v>
      </c>
      <c r="T947" s="9">
        <f t="shared" si="44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2"/>
        <v>2</v>
      </c>
      <c r="Q948" t="s">
        <v>8311</v>
      </c>
      <c r="R948" t="s">
        <v>8313</v>
      </c>
      <c r="S948" s="9">
        <f t="shared" si="43"/>
        <v>42592.542222222219</v>
      </c>
      <c r="T948" s="9">
        <f t="shared" si="44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2"/>
        <v>0</v>
      </c>
      <c r="Q949" t="s">
        <v>8311</v>
      </c>
      <c r="R949" t="s">
        <v>8313</v>
      </c>
      <c r="S949" s="9">
        <f t="shared" si="43"/>
        <v>42491.57298611111</v>
      </c>
      <c r="T949" s="9">
        <f t="shared" si="44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2"/>
        <v>12</v>
      </c>
      <c r="Q950" t="s">
        <v>8311</v>
      </c>
      <c r="R950" t="s">
        <v>8313</v>
      </c>
      <c r="S950" s="9">
        <f t="shared" si="43"/>
        <v>42411.619953703703</v>
      </c>
      <c r="T950" s="9">
        <f t="shared" si="44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2"/>
        <v>1</v>
      </c>
      <c r="Q951" t="s">
        <v>8311</v>
      </c>
      <c r="R951" t="s">
        <v>8313</v>
      </c>
      <c r="S951" s="9">
        <f t="shared" si="43"/>
        <v>42360.835370370369</v>
      </c>
      <c r="T951" s="9">
        <f t="shared" si="44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2"/>
        <v>28</v>
      </c>
      <c r="Q952" t="s">
        <v>8311</v>
      </c>
      <c r="R952" t="s">
        <v>8313</v>
      </c>
      <c r="S952" s="9">
        <f t="shared" si="43"/>
        <v>42356.54237268518</v>
      </c>
      <c r="T952" s="9">
        <f t="shared" si="44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2"/>
        <v>38</v>
      </c>
      <c r="Q953" t="s">
        <v>8311</v>
      </c>
      <c r="R953" t="s">
        <v>8313</v>
      </c>
      <c r="S953" s="9">
        <f t="shared" si="43"/>
        <v>42480.44527777777</v>
      </c>
      <c r="T953" s="9">
        <f t="shared" si="44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2"/>
        <v>40</v>
      </c>
      <c r="Q954" t="s">
        <v>8311</v>
      </c>
      <c r="R954" t="s">
        <v>8313</v>
      </c>
      <c r="S954" s="9">
        <f t="shared" si="43"/>
        <v>42662.405231481483</v>
      </c>
      <c r="T954" s="9">
        <f t="shared" si="44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2"/>
        <v>1</v>
      </c>
      <c r="Q955" t="s">
        <v>8311</v>
      </c>
      <c r="R955" t="s">
        <v>8313</v>
      </c>
      <c r="S955" s="9">
        <f t="shared" si="43"/>
        <v>41998.956006944441</v>
      </c>
      <c r="T955" s="9">
        <f t="shared" si="44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2"/>
        <v>43</v>
      </c>
      <c r="Q956" t="s">
        <v>8311</v>
      </c>
      <c r="R956" t="s">
        <v>8313</v>
      </c>
      <c r="S956" s="9">
        <f t="shared" si="43"/>
        <v>42194.625451388885</v>
      </c>
      <c r="T956" s="9">
        <f t="shared" si="44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2"/>
        <v>6</v>
      </c>
      <c r="Q957" t="s">
        <v>8311</v>
      </c>
      <c r="R957" t="s">
        <v>8313</v>
      </c>
      <c r="S957" s="9">
        <f t="shared" si="43"/>
        <v>42586.086805555555</v>
      </c>
      <c r="T957" s="9">
        <f t="shared" si="44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2"/>
        <v>2</v>
      </c>
      <c r="Q958" t="s">
        <v>8311</v>
      </c>
      <c r="R958" t="s">
        <v>8313</v>
      </c>
      <c r="S958" s="9">
        <f t="shared" si="43"/>
        <v>42060.705543981479</v>
      </c>
      <c r="T958" s="9">
        <f t="shared" si="44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2"/>
        <v>2</v>
      </c>
      <c r="Q959" t="s">
        <v>8311</v>
      </c>
      <c r="R959" t="s">
        <v>8313</v>
      </c>
      <c r="S959" s="9">
        <f t="shared" si="43"/>
        <v>42660.344131944446</v>
      </c>
      <c r="T959" s="9">
        <f t="shared" si="44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2"/>
        <v>11</v>
      </c>
      <c r="Q960" t="s">
        <v>8311</v>
      </c>
      <c r="R960" t="s">
        <v>8313</v>
      </c>
      <c r="S960" s="9">
        <f t="shared" si="43"/>
        <v>42082.594479166662</v>
      </c>
      <c r="T960" s="9">
        <f t="shared" si="44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2"/>
        <v>39</v>
      </c>
      <c r="Q961" t="s">
        <v>8311</v>
      </c>
      <c r="R961" t="s">
        <v>8313</v>
      </c>
      <c r="S961" s="9">
        <f t="shared" si="43"/>
        <v>41992.96603009259</v>
      </c>
      <c r="T961" s="9">
        <f t="shared" si="44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2"/>
        <v>46</v>
      </c>
      <c r="Q962" t="s">
        <v>8311</v>
      </c>
      <c r="R962" t="s">
        <v>8313</v>
      </c>
      <c r="S962" s="9">
        <f t="shared" si="43"/>
        <v>42766.41846064815</v>
      </c>
      <c r="T962" s="9">
        <f t="shared" si="44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45">ROUND(E963/D963*100,0)</f>
        <v>42</v>
      </c>
      <c r="Q963" t="s">
        <v>8311</v>
      </c>
      <c r="R963" t="s">
        <v>8313</v>
      </c>
      <c r="S963" s="9">
        <f t="shared" ref="S963:S1026" si="46">(((J963/60)/60)/24)+DATE(1970,1,1)+(-5/24)</f>
        <v>42740.485358796293</v>
      </c>
      <c r="T963" s="9">
        <f t="shared" ref="T963:T1026" si="47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45"/>
        <v>28</v>
      </c>
      <c r="Q964" t="s">
        <v>8311</v>
      </c>
      <c r="R964" t="s">
        <v>8313</v>
      </c>
      <c r="S964" s="9">
        <f t="shared" si="46"/>
        <v>42373.504085648143</v>
      </c>
      <c r="T964" s="9">
        <f t="shared" si="47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</v>
      </c>
      <c r="Q965" t="s">
        <v>8311</v>
      </c>
      <c r="R965" t="s">
        <v>8313</v>
      </c>
      <c r="S965" s="9">
        <f t="shared" si="46"/>
        <v>42625.427303240744</v>
      </c>
      <c r="T965" s="9">
        <f t="shared" si="47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1</v>
      </c>
      <c r="Q966" t="s">
        <v>8311</v>
      </c>
      <c r="R966" t="s">
        <v>8313</v>
      </c>
      <c r="S966" s="9">
        <f t="shared" si="46"/>
        <v>42208.420358796291</v>
      </c>
      <c r="T966" s="9">
        <f t="shared" si="47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</v>
      </c>
      <c r="Q967" t="s">
        <v>8311</v>
      </c>
      <c r="R967" t="s">
        <v>8313</v>
      </c>
      <c r="S967" s="9">
        <f t="shared" si="46"/>
        <v>42636.808402777773</v>
      </c>
      <c r="T967" s="9">
        <f t="shared" si="47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15</v>
      </c>
      <c r="Q968" t="s">
        <v>8311</v>
      </c>
      <c r="R968" t="s">
        <v>8313</v>
      </c>
      <c r="S968" s="9">
        <f t="shared" si="46"/>
        <v>42619.427453703705</v>
      </c>
      <c r="T968" s="9">
        <f t="shared" si="47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18</v>
      </c>
      <c r="Q969" t="s">
        <v>8311</v>
      </c>
      <c r="R969" t="s">
        <v>8313</v>
      </c>
      <c r="S969" s="9">
        <f t="shared" si="46"/>
        <v>42422.045995370368</v>
      </c>
      <c r="T969" s="9">
        <f t="shared" si="47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</v>
      </c>
      <c r="Q970" t="s">
        <v>8311</v>
      </c>
      <c r="R970" t="s">
        <v>8313</v>
      </c>
      <c r="S970" s="9">
        <f t="shared" si="46"/>
        <v>41836.639282407406</v>
      </c>
      <c r="T970" s="9">
        <f t="shared" si="47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47</v>
      </c>
      <c r="Q971" t="s">
        <v>8311</v>
      </c>
      <c r="R971" t="s">
        <v>8313</v>
      </c>
      <c r="S971" s="9">
        <f t="shared" si="46"/>
        <v>42742.094988425924</v>
      </c>
      <c r="T971" s="9">
        <f t="shared" si="47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46</v>
      </c>
      <c r="Q972" t="s">
        <v>8311</v>
      </c>
      <c r="R972" t="s">
        <v>8313</v>
      </c>
      <c r="S972" s="9">
        <f t="shared" si="46"/>
        <v>42721.012187499997</v>
      </c>
      <c r="T972" s="9">
        <f t="shared" si="47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</v>
      </c>
      <c r="Q973" t="s">
        <v>8311</v>
      </c>
      <c r="R973" t="s">
        <v>8313</v>
      </c>
      <c r="S973" s="9">
        <f t="shared" si="46"/>
        <v>42111.500694444439</v>
      </c>
      <c r="T973" s="9">
        <f t="shared" si="47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35</v>
      </c>
      <c r="Q974" t="s">
        <v>8311</v>
      </c>
      <c r="R974" t="s">
        <v>8313</v>
      </c>
      <c r="S974" s="9">
        <f t="shared" si="46"/>
        <v>41856.657384259255</v>
      </c>
      <c r="T974" s="9">
        <f t="shared" si="47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</v>
      </c>
      <c r="Q975" t="s">
        <v>8311</v>
      </c>
      <c r="R975" t="s">
        <v>8313</v>
      </c>
      <c r="S975" s="9">
        <f t="shared" si="46"/>
        <v>42256.806631944441</v>
      </c>
      <c r="T975" s="9">
        <f t="shared" si="47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1</v>
      </c>
      <c r="Q976" t="s">
        <v>8311</v>
      </c>
      <c r="R976" t="s">
        <v>8313</v>
      </c>
      <c r="S976" s="9">
        <f t="shared" si="46"/>
        <v>42424.541157407402</v>
      </c>
      <c r="T976" s="9">
        <f t="shared" si="47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3</v>
      </c>
      <c r="Q977" t="s">
        <v>8311</v>
      </c>
      <c r="R977" t="s">
        <v>8313</v>
      </c>
      <c r="S977" s="9">
        <f t="shared" si="46"/>
        <v>42489.488252314812</v>
      </c>
      <c r="T977" s="9">
        <f t="shared" si="47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5"/>
        <v>2</v>
      </c>
      <c r="Q978" t="s">
        <v>8311</v>
      </c>
      <c r="R978" t="s">
        <v>8313</v>
      </c>
      <c r="S978" s="9">
        <f t="shared" si="46"/>
        <v>42184.850659722222</v>
      </c>
      <c r="T978" s="9">
        <f t="shared" si="47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5"/>
        <v>34</v>
      </c>
      <c r="Q979" t="s">
        <v>8311</v>
      </c>
      <c r="R979" t="s">
        <v>8313</v>
      </c>
      <c r="S979" s="9">
        <f t="shared" si="46"/>
        <v>42391.733761574076</v>
      </c>
      <c r="T979" s="9">
        <f t="shared" si="47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5"/>
        <v>56</v>
      </c>
      <c r="Q980" t="s">
        <v>8311</v>
      </c>
      <c r="R980" t="s">
        <v>8313</v>
      </c>
      <c r="S980" s="9">
        <f t="shared" si="46"/>
        <v>42395.100706018515</v>
      </c>
      <c r="T980" s="9">
        <f t="shared" si="47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5"/>
        <v>83</v>
      </c>
      <c r="Q981" t="s">
        <v>8311</v>
      </c>
      <c r="R981" t="s">
        <v>8313</v>
      </c>
      <c r="S981" s="9">
        <f t="shared" si="46"/>
        <v>42506.208657407398</v>
      </c>
      <c r="T981" s="9">
        <f t="shared" si="47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5"/>
        <v>15</v>
      </c>
      <c r="Q982" t="s">
        <v>8311</v>
      </c>
      <c r="R982" t="s">
        <v>8313</v>
      </c>
      <c r="S982" s="9">
        <f t="shared" si="46"/>
        <v>41928.695856481478</v>
      </c>
      <c r="T982" s="9">
        <f t="shared" si="47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0</v>
      </c>
      <c r="Q983" t="s">
        <v>8311</v>
      </c>
      <c r="R983" t="s">
        <v>8313</v>
      </c>
      <c r="S983" s="9">
        <f t="shared" si="46"/>
        <v>41830.738680555551</v>
      </c>
      <c r="T983" s="9">
        <f t="shared" si="47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5"/>
        <v>0</v>
      </c>
      <c r="Q984" t="s">
        <v>8311</v>
      </c>
      <c r="R984" t="s">
        <v>8313</v>
      </c>
      <c r="S984" s="9">
        <f t="shared" si="46"/>
        <v>42615.544976851852</v>
      </c>
      <c r="T984" s="9">
        <f t="shared" si="47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5"/>
        <v>30</v>
      </c>
      <c r="Q985" t="s">
        <v>8311</v>
      </c>
      <c r="R985" t="s">
        <v>8313</v>
      </c>
      <c r="S985" s="9">
        <f t="shared" si="46"/>
        <v>42574.459317129629</v>
      </c>
      <c r="T985" s="9">
        <f t="shared" si="47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5"/>
        <v>1</v>
      </c>
      <c r="Q986" t="s">
        <v>8311</v>
      </c>
      <c r="R986" t="s">
        <v>8313</v>
      </c>
      <c r="S986" s="9">
        <f t="shared" si="46"/>
        <v>42060.907499999994</v>
      </c>
      <c r="T986" s="9">
        <f t="shared" si="47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5"/>
        <v>6</v>
      </c>
      <c r="Q987" t="s">
        <v>8311</v>
      </c>
      <c r="R987" t="s">
        <v>8313</v>
      </c>
      <c r="S987" s="9">
        <f t="shared" si="46"/>
        <v>42339.759375000001</v>
      </c>
      <c r="T987" s="9">
        <f t="shared" si="47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5"/>
        <v>13</v>
      </c>
      <c r="Q988" t="s">
        <v>8311</v>
      </c>
      <c r="R988" t="s">
        <v>8313</v>
      </c>
      <c r="S988" s="9">
        <f t="shared" si="46"/>
        <v>42324.559027777774</v>
      </c>
      <c r="T988" s="9">
        <f t="shared" si="47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5"/>
        <v>13</v>
      </c>
      <c r="Q989" t="s">
        <v>8311</v>
      </c>
      <c r="R989" t="s">
        <v>8313</v>
      </c>
      <c r="S989" s="9">
        <f t="shared" si="46"/>
        <v>41773.086226851847</v>
      </c>
      <c r="T989" s="9">
        <f t="shared" si="47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5"/>
        <v>0</v>
      </c>
      <c r="Q990" t="s">
        <v>8311</v>
      </c>
      <c r="R990" t="s">
        <v>8313</v>
      </c>
      <c r="S990" s="9">
        <f t="shared" si="46"/>
        <v>42614.148437499993</v>
      </c>
      <c r="T990" s="9">
        <f t="shared" si="47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5"/>
        <v>17</v>
      </c>
      <c r="Q991" t="s">
        <v>8311</v>
      </c>
      <c r="R991" t="s">
        <v>8313</v>
      </c>
      <c r="S991" s="9">
        <f t="shared" si="46"/>
        <v>42611.725636574069</v>
      </c>
      <c r="T991" s="9">
        <f t="shared" si="47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5"/>
        <v>0</v>
      </c>
      <c r="Q992" t="s">
        <v>8311</v>
      </c>
      <c r="R992" t="s">
        <v>8313</v>
      </c>
      <c r="S992" s="9">
        <f t="shared" si="46"/>
        <v>41855.575972222221</v>
      </c>
      <c r="T992" s="9">
        <f t="shared" si="47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5"/>
        <v>4</v>
      </c>
      <c r="Q993" t="s">
        <v>8311</v>
      </c>
      <c r="R993" t="s">
        <v>8313</v>
      </c>
      <c r="S993" s="9">
        <f t="shared" si="46"/>
        <v>42538.548472222225</v>
      </c>
      <c r="T993" s="9">
        <f t="shared" si="47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5"/>
        <v>0</v>
      </c>
      <c r="Q994" t="s">
        <v>8311</v>
      </c>
      <c r="R994" t="s">
        <v>8313</v>
      </c>
      <c r="S994" s="9">
        <f t="shared" si="46"/>
        <v>42437.71665509259</v>
      </c>
      <c r="T994" s="9">
        <f t="shared" si="47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5"/>
        <v>25</v>
      </c>
      <c r="Q995" t="s">
        <v>8311</v>
      </c>
      <c r="R995" t="s">
        <v>8313</v>
      </c>
      <c r="S995" s="9">
        <f t="shared" si="46"/>
        <v>42652.756574074076</v>
      </c>
      <c r="T995" s="9">
        <f t="shared" si="47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5"/>
        <v>2</v>
      </c>
      <c r="Q996" t="s">
        <v>8311</v>
      </c>
      <c r="R996" t="s">
        <v>8313</v>
      </c>
      <c r="S996" s="9">
        <f t="shared" si="46"/>
        <v>41921.054745370369</v>
      </c>
      <c r="T996" s="9">
        <f t="shared" si="47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5"/>
        <v>7</v>
      </c>
      <c r="Q997" t="s">
        <v>8311</v>
      </c>
      <c r="R997" t="s">
        <v>8313</v>
      </c>
      <c r="S997" s="9">
        <f t="shared" si="46"/>
        <v>41947.732407407406</v>
      </c>
      <c r="T997" s="9">
        <f t="shared" si="47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5"/>
        <v>2</v>
      </c>
      <c r="Q998" t="s">
        <v>8311</v>
      </c>
      <c r="R998" t="s">
        <v>8313</v>
      </c>
      <c r="S998" s="9">
        <f t="shared" si="46"/>
        <v>41817.658101851848</v>
      </c>
      <c r="T998" s="9">
        <f t="shared" si="47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5"/>
        <v>1</v>
      </c>
      <c r="Q999" t="s">
        <v>8311</v>
      </c>
      <c r="R999" t="s">
        <v>8313</v>
      </c>
      <c r="S999" s="9">
        <f t="shared" si="46"/>
        <v>41940.894641203704</v>
      </c>
      <c r="T999" s="9">
        <f t="shared" si="47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5"/>
        <v>59</v>
      </c>
      <c r="Q1000" t="s">
        <v>8311</v>
      </c>
      <c r="R1000" t="s">
        <v>8313</v>
      </c>
      <c r="S1000" s="9">
        <f t="shared" si="46"/>
        <v>42281.960659722223</v>
      </c>
      <c r="T1000" s="9">
        <f t="shared" si="47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5"/>
        <v>8</v>
      </c>
      <c r="Q1001" t="s">
        <v>8311</v>
      </c>
      <c r="R1001" t="s">
        <v>8313</v>
      </c>
      <c r="S1001" s="9">
        <f t="shared" si="46"/>
        <v>41926.091319444444</v>
      </c>
      <c r="T1001" s="9">
        <f t="shared" si="47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5"/>
        <v>2</v>
      </c>
      <c r="Q1002" t="s">
        <v>8311</v>
      </c>
      <c r="R1002" t="s">
        <v>8313</v>
      </c>
      <c r="S1002" s="9">
        <f t="shared" si="46"/>
        <v>42748.851388888892</v>
      </c>
      <c r="T1002" s="9">
        <f t="shared" si="47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104</v>
      </c>
      <c r="Q1003" t="s">
        <v>8311</v>
      </c>
      <c r="R1003" t="s">
        <v>8313</v>
      </c>
      <c r="S1003" s="9">
        <f t="shared" si="46"/>
        <v>42720.511724537035</v>
      </c>
      <c r="T1003" s="9">
        <f t="shared" si="47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5"/>
        <v>30</v>
      </c>
      <c r="Q1004" t="s">
        <v>8311</v>
      </c>
      <c r="R1004" t="s">
        <v>8313</v>
      </c>
      <c r="S1004" s="9">
        <f t="shared" si="46"/>
        <v>42325.475856481477</v>
      </c>
      <c r="T1004" s="9">
        <f t="shared" si="47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5"/>
        <v>16</v>
      </c>
      <c r="Q1005" t="s">
        <v>8311</v>
      </c>
      <c r="R1005" t="s">
        <v>8313</v>
      </c>
      <c r="S1005" s="9">
        <f t="shared" si="46"/>
        <v>42780.500706018516</v>
      </c>
      <c r="T1005" s="9">
        <f t="shared" si="47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5"/>
        <v>82</v>
      </c>
      <c r="Q1006" t="s">
        <v>8311</v>
      </c>
      <c r="R1006" t="s">
        <v>8313</v>
      </c>
      <c r="S1006" s="9">
        <f t="shared" si="46"/>
        <v>42388.5003125</v>
      </c>
      <c r="T1006" s="9">
        <f t="shared" si="47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5"/>
        <v>75</v>
      </c>
      <c r="Q1007" t="s">
        <v>8311</v>
      </c>
      <c r="R1007" t="s">
        <v>8313</v>
      </c>
      <c r="S1007" s="9">
        <f t="shared" si="46"/>
        <v>42276.416469907403</v>
      </c>
      <c r="T1007" s="9">
        <f t="shared" si="47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5"/>
        <v>6</v>
      </c>
      <c r="Q1008" t="s">
        <v>8311</v>
      </c>
      <c r="R1008" t="s">
        <v>8313</v>
      </c>
      <c r="S1008" s="9">
        <f t="shared" si="46"/>
        <v>41976.83185185185</v>
      </c>
      <c r="T1008" s="9">
        <f t="shared" si="47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5"/>
        <v>44</v>
      </c>
      <c r="Q1009" t="s">
        <v>8311</v>
      </c>
      <c r="R1009" t="s">
        <v>8313</v>
      </c>
      <c r="S1009" s="9">
        <f t="shared" si="46"/>
        <v>42676.3752662037</v>
      </c>
      <c r="T1009" s="9">
        <f t="shared" si="47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5"/>
        <v>0</v>
      </c>
      <c r="Q1010" t="s">
        <v>8311</v>
      </c>
      <c r="R1010" t="s">
        <v>8313</v>
      </c>
      <c r="S1010" s="9">
        <f t="shared" si="46"/>
        <v>42702.600868055553</v>
      </c>
      <c r="T1010" s="9">
        <f t="shared" si="47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5"/>
        <v>13</v>
      </c>
      <c r="Q1011" t="s">
        <v>8311</v>
      </c>
      <c r="R1011" t="s">
        <v>8313</v>
      </c>
      <c r="S1011" s="9">
        <f t="shared" si="46"/>
        <v>42510.396365740737</v>
      </c>
      <c r="T1011" s="9">
        <f t="shared" si="47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5"/>
        <v>0</v>
      </c>
      <c r="Q1012" t="s">
        <v>8311</v>
      </c>
      <c r="R1012" t="s">
        <v>8313</v>
      </c>
      <c r="S1012" s="9">
        <f t="shared" si="46"/>
        <v>42561.621087962958</v>
      </c>
      <c r="T1012" s="9">
        <f t="shared" si="47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5"/>
        <v>0</v>
      </c>
      <c r="Q1013" t="s">
        <v>8311</v>
      </c>
      <c r="R1013" t="s">
        <v>8313</v>
      </c>
      <c r="S1013" s="9">
        <f t="shared" si="46"/>
        <v>41946.689756944441</v>
      </c>
      <c r="T1013" s="9">
        <f t="shared" si="47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5"/>
        <v>21535</v>
      </c>
      <c r="Q1014" t="s">
        <v>8311</v>
      </c>
      <c r="R1014" t="s">
        <v>8313</v>
      </c>
      <c r="S1014" s="9">
        <f t="shared" si="46"/>
        <v>42714.232083333329</v>
      </c>
      <c r="T1014" s="9">
        <f t="shared" si="47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5"/>
        <v>35</v>
      </c>
      <c r="Q1015" t="s">
        <v>8311</v>
      </c>
      <c r="R1015" t="s">
        <v>8313</v>
      </c>
      <c r="S1015" s="9">
        <f t="shared" si="46"/>
        <v>42339.625648148147</v>
      </c>
      <c r="T1015" s="9">
        <f t="shared" si="47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5"/>
        <v>31</v>
      </c>
      <c r="Q1016" t="s">
        <v>8311</v>
      </c>
      <c r="R1016" t="s">
        <v>8313</v>
      </c>
      <c r="S1016" s="9">
        <f t="shared" si="46"/>
        <v>41954.79415509259</v>
      </c>
      <c r="T1016" s="9">
        <f t="shared" si="47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5"/>
        <v>3</v>
      </c>
      <c r="Q1017" t="s">
        <v>8311</v>
      </c>
      <c r="R1017" t="s">
        <v>8313</v>
      </c>
      <c r="S1017" s="9">
        <f t="shared" si="46"/>
        <v>42303.670081018521</v>
      </c>
      <c r="T1017" s="9">
        <f t="shared" si="47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5"/>
        <v>3</v>
      </c>
      <c r="Q1018" t="s">
        <v>8311</v>
      </c>
      <c r="R1018" t="s">
        <v>8313</v>
      </c>
      <c r="S1018" s="9">
        <f t="shared" si="46"/>
        <v>42421.898796296293</v>
      </c>
      <c r="T1018" s="9">
        <f t="shared" si="47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5"/>
        <v>23</v>
      </c>
      <c r="Q1019" t="s">
        <v>8311</v>
      </c>
      <c r="R1019" t="s">
        <v>8313</v>
      </c>
      <c r="S1019" s="9">
        <f t="shared" si="46"/>
        <v>42289.466840277775</v>
      </c>
      <c r="T1019" s="9">
        <f t="shared" si="47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5"/>
        <v>3</v>
      </c>
      <c r="Q1020" t="s">
        <v>8311</v>
      </c>
      <c r="R1020" t="s">
        <v>8313</v>
      </c>
      <c r="S1020" s="9">
        <f t="shared" si="46"/>
        <v>42535.283946759257</v>
      </c>
      <c r="T1020" s="9">
        <f t="shared" si="47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5"/>
        <v>47</v>
      </c>
      <c r="Q1021" t="s">
        <v>8311</v>
      </c>
      <c r="R1021" t="s">
        <v>8313</v>
      </c>
      <c r="S1021" s="9">
        <f t="shared" si="46"/>
        <v>42009.765613425923</v>
      </c>
      <c r="T1021" s="9">
        <f t="shared" si="47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206</v>
      </c>
      <c r="Q1022" t="s">
        <v>8317</v>
      </c>
      <c r="R1022" t="s">
        <v>8322</v>
      </c>
      <c r="S1022" s="9">
        <f t="shared" si="46"/>
        <v>42126.861215277771</v>
      </c>
      <c r="T1022" s="9">
        <f t="shared" si="47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352</v>
      </c>
      <c r="Q1023" t="s">
        <v>8317</v>
      </c>
      <c r="R1023" t="s">
        <v>8322</v>
      </c>
      <c r="S1023" s="9">
        <f t="shared" si="46"/>
        <v>42271.043645833335</v>
      </c>
      <c r="T1023" s="9">
        <f t="shared" si="47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115</v>
      </c>
      <c r="Q1024" t="s">
        <v>8317</v>
      </c>
      <c r="R1024" t="s">
        <v>8322</v>
      </c>
      <c r="S1024" s="9">
        <f t="shared" si="46"/>
        <v>42111.438391203708</v>
      </c>
      <c r="T1024" s="9">
        <f t="shared" si="47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237</v>
      </c>
      <c r="Q1025" t="s">
        <v>8317</v>
      </c>
      <c r="R1025" t="s">
        <v>8322</v>
      </c>
      <c r="S1025" s="9">
        <f t="shared" si="46"/>
        <v>42145.711354166669</v>
      </c>
      <c r="T1025" s="9">
        <f t="shared" si="47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5"/>
        <v>119</v>
      </c>
      <c r="Q1026" t="s">
        <v>8317</v>
      </c>
      <c r="R1026" t="s">
        <v>8322</v>
      </c>
      <c r="S1026" s="9">
        <f t="shared" si="46"/>
        <v>42370.372256944444</v>
      </c>
      <c r="T1026" s="9">
        <f t="shared" si="47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48">ROUND(E1027/D1027*100,0)</f>
        <v>110</v>
      </c>
      <c r="Q1027" t="s">
        <v>8317</v>
      </c>
      <c r="R1027" t="s">
        <v>8322</v>
      </c>
      <c r="S1027" s="9">
        <f t="shared" ref="S1027:S1090" si="49">(((J1027/60)/60)/24)+DATE(1970,1,1)+(-5/24)</f>
        <v>42049.625428240739</v>
      </c>
      <c r="T1027" s="9">
        <f t="shared" ref="T1027:T1090" si="50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100</v>
      </c>
      <c r="Q1028" t="s">
        <v>8317</v>
      </c>
      <c r="R1028" t="s">
        <v>8322</v>
      </c>
      <c r="S1028" s="9">
        <f t="shared" si="49"/>
        <v>42426.199259259258</v>
      </c>
      <c r="T1028" s="9">
        <f t="shared" si="50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</v>
      </c>
      <c r="Q1029" t="s">
        <v>8317</v>
      </c>
      <c r="R1029" t="s">
        <v>8322</v>
      </c>
      <c r="S1029" s="9">
        <f t="shared" si="49"/>
        <v>41904.825775462959</v>
      </c>
      <c r="T1029" s="9">
        <f t="shared" si="50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</v>
      </c>
      <c r="Q1030" t="s">
        <v>8317</v>
      </c>
      <c r="R1030" t="s">
        <v>8322</v>
      </c>
      <c r="S1030" s="9">
        <f t="shared" si="49"/>
        <v>42755.419039351851</v>
      </c>
      <c r="T1030" s="9">
        <f t="shared" si="50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112</v>
      </c>
      <c r="Q1031" t="s">
        <v>8317</v>
      </c>
      <c r="R1031" t="s">
        <v>8322</v>
      </c>
      <c r="S1031" s="9">
        <f t="shared" si="49"/>
        <v>42044.503553240742</v>
      </c>
      <c r="T1031" s="9">
        <f t="shared" si="50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</v>
      </c>
      <c r="Q1032" t="s">
        <v>8317</v>
      </c>
      <c r="R1032" t="s">
        <v>8322</v>
      </c>
      <c r="S1032" s="9">
        <f t="shared" si="49"/>
        <v>42611.274872685179</v>
      </c>
      <c r="T1032" s="9">
        <f t="shared" si="50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</v>
      </c>
      <c r="Q1033" t="s">
        <v>8317</v>
      </c>
      <c r="R1033" t="s">
        <v>8322</v>
      </c>
      <c r="S1033" s="9">
        <f t="shared" si="49"/>
        <v>42324.555671296293</v>
      </c>
      <c r="T1033" s="9">
        <f t="shared" si="50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</v>
      </c>
      <c r="Q1034" t="s">
        <v>8317</v>
      </c>
      <c r="R1034" t="s">
        <v>8322</v>
      </c>
      <c r="S1034" s="9">
        <f t="shared" si="49"/>
        <v>42514.458622685182</v>
      </c>
      <c r="T1034" s="9">
        <f t="shared" si="50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103</v>
      </c>
      <c r="Q1035" t="s">
        <v>8317</v>
      </c>
      <c r="R1035" t="s">
        <v>8322</v>
      </c>
      <c r="S1035" s="9">
        <f t="shared" si="49"/>
        <v>42688.524074074077</v>
      </c>
      <c r="T1035" s="9">
        <f t="shared" si="50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</v>
      </c>
      <c r="Q1036" t="s">
        <v>8317</v>
      </c>
      <c r="R1036" t="s">
        <v>8322</v>
      </c>
      <c r="S1036" s="9">
        <f t="shared" si="49"/>
        <v>42554.958379629628</v>
      </c>
      <c r="T1036" s="9">
        <f t="shared" si="50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108</v>
      </c>
      <c r="Q1037" t="s">
        <v>8317</v>
      </c>
      <c r="R1037" t="s">
        <v>8322</v>
      </c>
      <c r="S1037" s="9">
        <f t="shared" si="49"/>
        <v>42016.43310185185</v>
      </c>
      <c r="T1037" s="9">
        <f t="shared" si="50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</v>
      </c>
      <c r="Q1038" t="s">
        <v>8317</v>
      </c>
      <c r="R1038" t="s">
        <v>8322</v>
      </c>
      <c r="S1038" s="9">
        <f t="shared" si="49"/>
        <v>41249.240624999999</v>
      </c>
      <c r="T1038" s="9">
        <f t="shared" si="50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</v>
      </c>
      <c r="Q1039" t="s">
        <v>8317</v>
      </c>
      <c r="R1039" t="s">
        <v>8322</v>
      </c>
      <c r="S1039" s="9">
        <f t="shared" si="49"/>
        <v>42119.61414351852</v>
      </c>
      <c r="T1039" s="9">
        <f t="shared" si="50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</v>
      </c>
      <c r="Q1040" t="s">
        <v>8317</v>
      </c>
      <c r="R1040" t="s">
        <v>8322</v>
      </c>
      <c r="S1040" s="9">
        <f t="shared" si="49"/>
        <v>42418.023414351854</v>
      </c>
      <c r="T1040" s="9">
        <f t="shared" si="50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</v>
      </c>
      <c r="Q1041" t="s">
        <v>8317</v>
      </c>
      <c r="R1041" t="s">
        <v>8322</v>
      </c>
      <c r="S1041" s="9">
        <f t="shared" si="49"/>
        <v>42691.900995370372</v>
      </c>
      <c r="T1041" s="9">
        <f t="shared" si="50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48"/>
        <v>0</v>
      </c>
      <c r="Q1042" t="s">
        <v>8323</v>
      </c>
      <c r="R1042" t="s">
        <v>8324</v>
      </c>
      <c r="S1042" s="9">
        <f t="shared" si="49"/>
        <v>42579.500104166662</v>
      </c>
      <c r="T1042" s="9">
        <f t="shared" si="50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48"/>
        <v>0</v>
      </c>
      <c r="Q1043" t="s">
        <v>8323</v>
      </c>
      <c r="R1043" t="s">
        <v>8324</v>
      </c>
      <c r="S1043" s="9">
        <f t="shared" si="49"/>
        <v>41830.851759259262</v>
      </c>
      <c r="T1043" s="9">
        <f t="shared" si="50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48"/>
        <v>2</v>
      </c>
      <c r="Q1044" t="s">
        <v>8323</v>
      </c>
      <c r="R1044" t="s">
        <v>8324</v>
      </c>
      <c r="S1044" s="9">
        <f t="shared" si="49"/>
        <v>41851.487824074073</v>
      </c>
      <c r="T1044" s="9">
        <f t="shared" si="50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48"/>
        <v>9</v>
      </c>
      <c r="Q1045" t="s">
        <v>8323</v>
      </c>
      <c r="R1045" t="s">
        <v>8324</v>
      </c>
      <c r="S1045" s="9">
        <f t="shared" si="49"/>
        <v>42114.044618055552</v>
      </c>
      <c r="T1045" s="9">
        <f t="shared" si="50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48"/>
        <v>0</v>
      </c>
      <c r="Q1046" t="s">
        <v>8323</v>
      </c>
      <c r="R1046" t="s">
        <v>8324</v>
      </c>
      <c r="S1046" s="9">
        <f t="shared" si="49"/>
        <v>42011.717604166661</v>
      </c>
      <c r="T1046" s="9">
        <f t="shared" si="50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48"/>
        <v>3</v>
      </c>
      <c r="Q1047" t="s">
        <v>8323</v>
      </c>
      <c r="R1047" t="s">
        <v>8324</v>
      </c>
      <c r="S1047" s="9">
        <f t="shared" si="49"/>
        <v>41844.666087962964</v>
      </c>
      <c r="T1047" s="9">
        <f t="shared" si="50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48"/>
        <v>0</v>
      </c>
      <c r="Q1048" t="s">
        <v>8323</v>
      </c>
      <c r="R1048" t="s">
        <v>8324</v>
      </c>
      <c r="S1048" s="9">
        <f t="shared" si="49"/>
        <v>42319.643055555549</v>
      </c>
      <c r="T1048" s="9">
        <f t="shared" si="50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48"/>
        <v>0</v>
      </c>
      <c r="Q1049" t="s">
        <v>8323</v>
      </c>
      <c r="R1049" t="s">
        <v>8324</v>
      </c>
      <c r="S1049" s="9">
        <f t="shared" si="49"/>
        <v>41918.610127314809</v>
      </c>
      <c r="T1049" s="9">
        <f t="shared" si="50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48"/>
        <v>1</v>
      </c>
      <c r="Q1050" t="s">
        <v>8323</v>
      </c>
      <c r="R1050" t="s">
        <v>8324</v>
      </c>
      <c r="S1050" s="9">
        <f t="shared" si="49"/>
        <v>42597.844780092586</v>
      </c>
      <c r="T1050" s="9">
        <f t="shared" si="50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48"/>
        <v>0</v>
      </c>
      <c r="Q1051" t="s">
        <v>8323</v>
      </c>
      <c r="R1051" t="s">
        <v>8324</v>
      </c>
      <c r="S1051" s="9">
        <f t="shared" si="49"/>
        <v>42382.222743055558</v>
      </c>
      <c r="T1051" s="9">
        <f t="shared" si="50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48"/>
        <v>0</v>
      </c>
      <c r="Q1052" t="s">
        <v>8323</v>
      </c>
      <c r="R1052" t="s">
        <v>8324</v>
      </c>
      <c r="S1052" s="9">
        <f t="shared" si="49"/>
        <v>42231.588854166665</v>
      </c>
      <c r="T1052" s="9">
        <f t="shared" si="50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48"/>
        <v>0</v>
      </c>
      <c r="Q1053" t="s">
        <v>8323</v>
      </c>
      <c r="R1053" t="s">
        <v>8324</v>
      </c>
      <c r="S1053" s="9">
        <f t="shared" si="49"/>
        <v>41849.805844907409</v>
      </c>
      <c r="T1053" s="9">
        <f t="shared" si="50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48"/>
        <v>0</v>
      </c>
      <c r="Q1054" t="s">
        <v>8323</v>
      </c>
      <c r="R1054" t="s">
        <v>8324</v>
      </c>
      <c r="S1054" s="9">
        <f t="shared" si="49"/>
        <v>42483.589062499996</v>
      </c>
      <c r="T1054" s="9">
        <f t="shared" si="50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48"/>
        <v>1</v>
      </c>
      <c r="Q1055" t="s">
        <v>8323</v>
      </c>
      <c r="R1055" t="s">
        <v>8324</v>
      </c>
      <c r="S1055" s="9">
        <f t="shared" si="49"/>
        <v>42774.964490740742</v>
      </c>
      <c r="T1055" s="9">
        <f t="shared" si="50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48"/>
        <v>0</v>
      </c>
      <c r="Q1056" t="s">
        <v>8323</v>
      </c>
      <c r="R1056" t="s">
        <v>8324</v>
      </c>
      <c r="S1056" s="9">
        <f t="shared" si="49"/>
        <v>41831.643506944441</v>
      </c>
      <c r="T1056" s="9">
        <f t="shared" si="50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48"/>
        <v>0</v>
      </c>
      <c r="Q1057" t="s">
        <v>8323</v>
      </c>
      <c r="R1057" t="s">
        <v>8324</v>
      </c>
      <c r="S1057" s="9">
        <f t="shared" si="49"/>
        <v>42406.784085648142</v>
      </c>
      <c r="T1057" s="9">
        <f t="shared" si="50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48"/>
        <v>0</v>
      </c>
      <c r="Q1058" t="s">
        <v>8323</v>
      </c>
      <c r="R1058" t="s">
        <v>8324</v>
      </c>
      <c r="S1058" s="9">
        <f t="shared" si="49"/>
        <v>42058.511307870365</v>
      </c>
      <c r="T1058" s="9">
        <f t="shared" si="50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48"/>
        <v>0</v>
      </c>
      <c r="Q1059" t="s">
        <v>8323</v>
      </c>
      <c r="R1059" t="s">
        <v>8324</v>
      </c>
      <c r="S1059" s="9">
        <f t="shared" si="49"/>
        <v>42678.662997685176</v>
      </c>
      <c r="T1059" s="9">
        <f t="shared" si="50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48"/>
        <v>0</v>
      </c>
      <c r="Q1060" t="s">
        <v>8323</v>
      </c>
      <c r="R1060" t="s">
        <v>8324</v>
      </c>
      <c r="S1060" s="9">
        <f t="shared" si="49"/>
        <v>42047.692627314813</v>
      </c>
      <c r="T1060" s="9">
        <f t="shared" si="50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48"/>
        <v>0</v>
      </c>
      <c r="Q1061" t="s">
        <v>8323</v>
      </c>
      <c r="R1061" t="s">
        <v>8324</v>
      </c>
      <c r="S1061" s="9">
        <f t="shared" si="49"/>
        <v>42046.581666666665</v>
      </c>
      <c r="T1061" s="9">
        <f t="shared" si="50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48"/>
        <v>1</v>
      </c>
      <c r="Q1062" t="s">
        <v>8323</v>
      </c>
      <c r="R1062" t="s">
        <v>8324</v>
      </c>
      <c r="S1062" s="9">
        <f t="shared" si="49"/>
        <v>42079.704780092587</v>
      </c>
      <c r="T1062" s="9">
        <f t="shared" si="50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48"/>
        <v>0</v>
      </c>
      <c r="Q1063" t="s">
        <v>8323</v>
      </c>
      <c r="R1063" t="s">
        <v>8324</v>
      </c>
      <c r="S1063" s="9">
        <f t="shared" si="49"/>
        <v>42432.068379629629</v>
      </c>
      <c r="T1063" s="9">
        <f t="shared" si="50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48"/>
        <v>95</v>
      </c>
      <c r="Q1064" t="s">
        <v>8323</v>
      </c>
      <c r="R1064" t="s">
        <v>8324</v>
      </c>
      <c r="S1064" s="9">
        <f t="shared" si="49"/>
        <v>42556.598854166667</v>
      </c>
      <c r="T1064" s="9">
        <f t="shared" si="50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48"/>
        <v>0</v>
      </c>
      <c r="Q1065" t="s">
        <v>8323</v>
      </c>
      <c r="R1065" t="s">
        <v>8324</v>
      </c>
      <c r="S1065" s="9">
        <f t="shared" si="49"/>
        <v>42582.822476851848</v>
      </c>
      <c r="T1065" s="9">
        <f t="shared" si="50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48"/>
        <v>9</v>
      </c>
      <c r="Q1066" t="s">
        <v>8325</v>
      </c>
      <c r="R1066" t="s">
        <v>8326</v>
      </c>
      <c r="S1066" s="9">
        <f t="shared" si="49"/>
        <v>41417.019710648143</v>
      </c>
      <c r="T1066" s="9">
        <f t="shared" si="50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48"/>
        <v>3</v>
      </c>
      <c r="Q1067" t="s">
        <v>8325</v>
      </c>
      <c r="R1067" t="s">
        <v>8326</v>
      </c>
      <c r="S1067" s="9">
        <f t="shared" si="49"/>
        <v>41661.172708333332</v>
      </c>
      <c r="T1067" s="9">
        <f t="shared" si="50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48"/>
        <v>3</v>
      </c>
      <c r="Q1068" t="s">
        <v>8325</v>
      </c>
      <c r="R1068" t="s">
        <v>8326</v>
      </c>
      <c r="S1068" s="9">
        <f t="shared" si="49"/>
        <v>41445.754421296297</v>
      </c>
      <c r="T1068" s="9">
        <f t="shared" si="50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48"/>
        <v>26</v>
      </c>
      <c r="Q1069" t="s">
        <v>8325</v>
      </c>
      <c r="R1069" t="s">
        <v>8326</v>
      </c>
      <c r="S1069" s="9">
        <f t="shared" si="49"/>
        <v>41599.647349537037</v>
      </c>
      <c r="T1069" s="9">
        <f t="shared" si="50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48"/>
        <v>0</v>
      </c>
      <c r="Q1070" t="s">
        <v>8325</v>
      </c>
      <c r="R1070" t="s">
        <v>8326</v>
      </c>
      <c r="S1070" s="9">
        <f t="shared" si="49"/>
        <v>42440.162777777768</v>
      </c>
      <c r="T1070" s="9">
        <f t="shared" si="50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48"/>
        <v>39</v>
      </c>
      <c r="Q1071" t="s">
        <v>8325</v>
      </c>
      <c r="R1071" t="s">
        <v>8326</v>
      </c>
      <c r="S1071" s="9">
        <f t="shared" si="49"/>
        <v>41572.021516203698</v>
      </c>
      <c r="T1071" s="9">
        <f t="shared" si="50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48"/>
        <v>1</v>
      </c>
      <c r="Q1072" t="s">
        <v>8325</v>
      </c>
      <c r="R1072" t="s">
        <v>8326</v>
      </c>
      <c r="S1072" s="9">
        <f t="shared" si="49"/>
        <v>41162.803495370368</v>
      </c>
      <c r="T1072" s="9">
        <f t="shared" si="50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48"/>
        <v>0</v>
      </c>
      <c r="Q1073" t="s">
        <v>8325</v>
      </c>
      <c r="R1073" t="s">
        <v>8326</v>
      </c>
      <c r="S1073" s="9">
        <f t="shared" si="49"/>
        <v>42295.545057870368</v>
      </c>
      <c r="T1073" s="9">
        <f t="shared" si="50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48"/>
        <v>0</v>
      </c>
      <c r="Q1074" t="s">
        <v>8325</v>
      </c>
      <c r="R1074" t="s">
        <v>8326</v>
      </c>
      <c r="S1074" s="9">
        <f t="shared" si="49"/>
        <v>41645.623807870368</v>
      </c>
      <c r="T1074" s="9">
        <f t="shared" si="50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48"/>
        <v>1</v>
      </c>
      <c r="Q1075" t="s">
        <v>8325</v>
      </c>
      <c r="R1075" t="s">
        <v>8326</v>
      </c>
      <c r="S1075" s="9">
        <f t="shared" si="49"/>
        <v>40802.756261574068</v>
      </c>
      <c r="T1075" s="9">
        <f t="shared" si="50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48"/>
        <v>6</v>
      </c>
      <c r="Q1076" t="s">
        <v>8325</v>
      </c>
      <c r="R1076" t="s">
        <v>8326</v>
      </c>
      <c r="S1076" s="9">
        <f t="shared" si="49"/>
        <v>41612.964641203704</v>
      </c>
      <c r="T1076" s="9">
        <f t="shared" si="50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48"/>
        <v>5</v>
      </c>
      <c r="Q1077" t="s">
        <v>8325</v>
      </c>
      <c r="R1077" t="s">
        <v>8326</v>
      </c>
      <c r="S1077" s="9">
        <f t="shared" si="49"/>
        <v>41005.695787037032</v>
      </c>
      <c r="T1077" s="9">
        <f t="shared" si="50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48"/>
        <v>63</v>
      </c>
      <c r="Q1078" t="s">
        <v>8325</v>
      </c>
      <c r="R1078" t="s">
        <v>8326</v>
      </c>
      <c r="S1078" s="9">
        <f t="shared" si="49"/>
        <v>41838.169560185182</v>
      </c>
      <c r="T1078" s="9">
        <f t="shared" si="50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48"/>
        <v>29</v>
      </c>
      <c r="Q1079" t="s">
        <v>8325</v>
      </c>
      <c r="R1079" t="s">
        <v>8326</v>
      </c>
      <c r="S1079" s="9">
        <f t="shared" si="49"/>
        <v>42352.958460648144</v>
      </c>
      <c r="T1079" s="9">
        <f t="shared" si="50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48"/>
        <v>8</v>
      </c>
      <c r="Q1080" t="s">
        <v>8325</v>
      </c>
      <c r="R1080" t="s">
        <v>8326</v>
      </c>
      <c r="S1080" s="9">
        <f t="shared" si="49"/>
        <v>40700.987511574072</v>
      </c>
      <c r="T1080" s="9">
        <f t="shared" si="50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48"/>
        <v>3</v>
      </c>
      <c r="Q1081" t="s">
        <v>8325</v>
      </c>
      <c r="R1081" t="s">
        <v>8326</v>
      </c>
      <c r="S1081" s="9">
        <f t="shared" si="49"/>
        <v>42479.35805555556</v>
      </c>
      <c r="T1081" s="9">
        <f t="shared" si="50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48"/>
        <v>9</v>
      </c>
      <c r="Q1082" t="s">
        <v>8325</v>
      </c>
      <c r="R1082" t="s">
        <v>8326</v>
      </c>
      <c r="S1082" s="9">
        <f t="shared" si="49"/>
        <v>41739.929780092592</v>
      </c>
      <c r="T1082" s="9">
        <f t="shared" si="50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48"/>
        <v>0</v>
      </c>
      <c r="Q1083" t="s">
        <v>8325</v>
      </c>
      <c r="R1083" t="s">
        <v>8326</v>
      </c>
      <c r="S1083" s="9">
        <f t="shared" si="49"/>
        <v>42002.718657407408</v>
      </c>
      <c r="T1083" s="9">
        <f t="shared" si="50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48"/>
        <v>1</v>
      </c>
      <c r="Q1084" t="s">
        <v>8325</v>
      </c>
      <c r="R1084" t="s">
        <v>8326</v>
      </c>
      <c r="S1084" s="9">
        <f t="shared" si="49"/>
        <v>41101.697777777779</v>
      </c>
      <c r="T1084" s="9">
        <f t="shared" si="50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48"/>
        <v>1</v>
      </c>
      <c r="Q1085" t="s">
        <v>8325</v>
      </c>
      <c r="R1085" t="s">
        <v>8326</v>
      </c>
      <c r="S1085" s="9">
        <f t="shared" si="49"/>
        <v>41793.451192129629</v>
      </c>
      <c r="T1085" s="9">
        <f t="shared" si="50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48"/>
        <v>0</v>
      </c>
      <c r="Q1086" t="s">
        <v>8325</v>
      </c>
      <c r="R1086" t="s">
        <v>8326</v>
      </c>
      <c r="S1086" s="9">
        <f t="shared" si="49"/>
        <v>41829.703749999993</v>
      </c>
      <c r="T1086" s="9">
        <f t="shared" si="50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48"/>
        <v>3</v>
      </c>
      <c r="Q1087" t="s">
        <v>8325</v>
      </c>
      <c r="R1087" t="s">
        <v>8326</v>
      </c>
      <c r="S1087" s="9">
        <f t="shared" si="49"/>
        <v>42413.462673611109</v>
      </c>
      <c r="T1087" s="9">
        <f t="shared" si="50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48"/>
        <v>0</v>
      </c>
      <c r="Q1088" t="s">
        <v>8325</v>
      </c>
      <c r="R1088" t="s">
        <v>8326</v>
      </c>
      <c r="S1088" s="9">
        <f t="shared" si="49"/>
        <v>41845.658460648148</v>
      </c>
      <c r="T1088" s="9">
        <f t="shared" si="50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48"/>
        <v>0</v>
      </c>
      <c r="Q1089" t="s">
        <v>8325</v>
      </c>
      <c r="R1089" t="s">
        <v>8326</v>
      </c>
      <c r="S1089" s="9">
        <f t="shared" si="49"/>
        <v>41775.505636574075</v>
      </c>
      <c r="T1089" s="9">
        <f t="shared" si="50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48"/>
        <v>14</v>
      </c>
      <c r="Q1090" t="s">
        <v>8325</v>
      </c>
      <c r="R1090" t="s">
        <v>8326</v>
      </c>
      <c r="S1090" s="9">
        <f t="shared" si="49"/>
        <v>41723.591053240736</v>
      </c>
      <c r="T1090" s="9">
        <f t="shared" si="50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51">ROUND(E1091/D1091*100,0)</f>
        <v>8</v>
      </c>
      <c r="Q1091" t="s">
        <v>8325</v>
      </c>
      <c r="R1091" t="s">
        <v>8326</v>
      </c>
      <c r="S1091" s="9">
        <f t="shared" ref="S1091:S1154" si="52">(((J1091/60)/60)/24)+DATE(1970,1,1)+(-5/24)</f>
        <v>42150.981192129628</v>
      </c>
      <c r="T1091" s="9">
        <f t="shared" ref="T1091:T1154" si="53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51"/>
        <v>0</v>
      </c>
      <c r="Q1092" t="s">
        <v>8325</v>
      </c>
      <c r="R1092" t="s">
        <v>8326</v>
      </c>
      <c r="S1092" s="9">
        <f t="shared" si="52"/>
        <v>42122.977465277778</v>
      </c>
      <c r="T1092" s="9">
        <f t="shared" si="53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13</v>
      </c>
      <c r="Q1093" t="s">
        <v>8325</v>
      </c>
      <c r="R1093" t="s">
        <v>8326</v>
      </c>
      <c r="S1093" s="9">
        <f t="shared" si="52"/>
        <v>42440.611944444441</v>
      </c>
      <c r="T1093" s="9">
        <f t="shared" si="53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</v>
      </c>
      <c r="Q1094" t="s">
        <v>8325</v>
      </c>
      <c r="R1094" t="s">
        <v>8326</v>
      </c>
      <c r="S1094" s="9">
        <f t="shared" si="52"/>
        <v>41249.817569444444</v>
      </c>
      <c r="T1094" s="9">
        <f t="shared" si="53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</v>
      </c>
      <c r="Q1095" t="s">
        <v>8325</v>
      </c>
      <c r="R1095" t="s">
        <v>8326</v>
      </c>
      <c r="S1095" s="9">
        <f t="shared" si="52"/>
        <v>42396.765474537031</v>
      </c>
      <c r="T1095" s="9">
        <f t="shared" si="53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</v>
      </c>
      <c r="Q1096" t="s">
        <v>8325</v>
      </c>
      <c r="R1096" t="s">
        <v>8326</v>
      </c>
      <c r="S1096" s="9">
        <f t="shared" si="52"/>
        <v>40795.505011574067</v>
      </c>
      <c r="T1096" s="9">
        <f t="shared" si="53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</v>
      </c>
      <c r="Q1097" t="s">
        <v>8325</v>
      </c>
      <c r="R1097" t="s">
        <v>8326</v>
      </c>
      <c r="S1097" s="9">
        <f t="shared" si="52"/>
        <v>41486.328935185185</v>
      </c>
      <c r="T1097" s="9">
        <f t="shared" si="53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18</v>
      </c>
      <c r="Q1098" t="s">
        <v>8325</v>
      </c>
      <c r="R1098" t="s">
        <v>8326</v>
      </c>
      <c r="S1098" s="9">
        <f t="shared" si="52"/>
        <v>41885.309652777774</v>
      </c>
      <c r="T1098" s="9">
        <f t="shared" si="53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0</v>
      </c>
      <c r="Q1099" t="s">
        <v>8325</v>
      </c>
      <c r="R1099" t="s">
        <v>8326</v>
      </c>
      <c r="S1099" s="9">
        <f t="shared" si="52"/>
        <v>41660.584224537037</v>
      </c>
      <c r="T1099" s="9">
        <f t="shared" si="53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</v>
      </c>
      <c r="Q1100" t="s">
        <v>8325</v>
      </c>
      <c r="R1100" t="s">
        <v>8326</v>
      </c>
      <c r="S1100" s="9">
        <f t="shared" si="52"/>
        <v>41712.554340277777</v>
      </c>
      <c r="T1100" s="9">
        <f t="shared" si="53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1</v>
      </c>
      <c r="Q1101" t="s">
        <v>8325</v>
      </c>
      <c r="R1101" t="s">
        <v>8326</v>
      </c>
      <c r="S1101" s="9">
        <f t="shared" si="52"/>
        <v>42107.628101851849</v>
      </c>
      <c r="T1101" s="9">
        <f t="shared" si="53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3</v>
      </c>
      <c r="Q1102" t="s">
        <v>8325</v>
      </c>
      <c r="R1102" t="s">
        <v>8326</v>
      </c>
      <c r="S1102" s="9">
        <f t="shared" si="52"/>
        <v>42383.902442129627</v>
      </c>
      <c r="T1102" s="9">
        <f t="shared" si="53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0</v>
      </c>
      <c r="Q1103" t="s">
        <v>8325</v>
      </c>
      <c r="R1103" t="s">
        <v>8326</v>
      </c>
      <c r="S1103" s="9">
        <f t="shared" si="52"/>
        <v>42538.564097222225</v>
      </c>
      <c r="T1103" s="9">
        <f t="shared" si="53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</v>
      </c>
      <c r="Q1104" t="s">
        <v>8325</v>
      </c>
      <c r="R1104" t="s">
        <v>8326</v>
      </c>
      <c r="S1104" s="9">
        <f t="shared" si="52"/>
        <v>41576.837094907409</v>
      </c>
      <c r="T1104" s="9">
        <f t="shared" si="53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2</v>
      </c>
      <c r="Q1105" t="s">
        <v>8325</v>
      </c>
      <c r="R1105" t="s">
        <v>8326</v>
      </c>
      <c r="S1105" s="9">
        <f t="shared" si="52"/>
        <v>42479.013773148145</v>
      </c>
      <c r="T1105" s="9">
        <f t="shared" si="53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1"/>
        <v>5</v>
      </c>
      <c r="Q1106" t="s">
        <v>8325</v>
      </c>
      <c r="R1106" t="s">
        <v>8326</v>
      </c>
      <c r="S1106" s="9">
        <f t="shared" si="52"/>
        <v>41771.201631944445</v>
      </c>
      <c r="T1106" s="9">
        <f t="shared" si="53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1"/>
        <v>0</v>
      </c>
      <c r="Q1107" t="s">
        <v>8325</v>
      </c>
      <c r="R1107" t="s">
        <v>8326</v>
      </c>
      <c r="S1107" s="9">
        <f t="shared" si="52"/>
        <v>41691.927395833329</v>
      </c>
      <c r="T1107" s="9">
        <f t="shared" si="53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1"/>
        <v>41</v>
      </c>
      <c r="Q1108" t="s">
        <v>8325</v>
      </c>
      <c r="R1108" t="s">
        <v>8326</v>
      </c>
      <c r="S1108" s="9">
        <f t="shared" si="52"/>
        <v>40973.532118055555</v>
      </c>
      <c r="T1108" s="9">
        <f t="shared" si="53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1"/>
        <v>0</v>
      </c>
      <c r="Q1109" t="s">
        <v>8325</v>
      </c>
      <c r="R1109" t="s">
        <v>8326</v>
      </c>
      <c r="S1109" s="9">
        <f t="shared" si="52"/>
        <v>41813.653055555551</v>
      </c>
      <c r="T1109" s="9">
        <f t="shared" si="53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1"/>
        <v>3</v>
      </c>
      <c r="Q1110" t="s">
        <v>8325</v>
      </c>
      <c r="R1110" t="s">
        <v>8326</v>
      </c>
      <c r="S1110" s="9">
        <f t="shared" si="52"/>
        <v>40952.42864583333</v>
      </c>
      <c r="T1110" s="9">
        <f t="shared" si="53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1"/>
        <v>0</v>
      </c>
      <c r="Q1111" t="s">
        <v>8325</v>
      </c>
      <c r="R1111" t="s">
        <v>8326</v>
      </c>
      <c r="S1111" s="9">
        <f t="shared" si="52"/>
        <v>42662.543865740743</v>
      </c>
      <c r="T1111" s="9">
        <f t="shared" si="53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1"/>
        <v>1</v>
      </c>
      <c r="Q1112" t="s">
        <v>8325</v>
      </c>
      <c r="R1112" t="s">
        <v>8326</v>
      </c>
      <c r="S1112" s="9">
        <f t="shared" si="52"/>
        <v>41220.72479166666</v>
      </c>
      <c r="T1112" s="9">
        <f t="shared" si="53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1"/>
        <v>0</v>
      </c>
      <c r="Q1113" t="s">
        <v>8325</v>
      </c>
      <c r="R1113" t="s">
        <v>8326</v>
      </c>
      <c r="S1113" s="9">
        <f t="shared" si="52"/>
        <v>42346.995254629634</v>
      </c>
      <c r="T1113" s="9">
        <f t="shared" si="53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1"/>
        <v>36</v>
      </c>
      <c r="Q1114" t="s">
        <v>8325</v>
      </c>
      <c r="R1114" t="s">
        <v>8326</v>
      </c>
      <c r="S1114" s="9">
        <f t="shared" si="52"/>
        <v>41963.551053240742</v>
      </c>
      <c r="T1114" s="9">
        <f t="shared" si="53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1"/>
        <v>1</v>
      </c>
      <c r="Q1115" t="s">
        <v>8325</v>
      </c>
      <c r="R1115" t="s">
        <v>8326</v>
      </c>
      <c r="S1115" s="9">
        <f t="shared" si="52"/>
        <v>41835.768749999996</v>
      </c>
      <c r="T1115" s="9">
        <f t="shared" si="53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1"/>
        <v>0</v>
      </c>
      <c r="Q1116" t="s">
        <v>8325</v>
      </c>
      <c r="R1116" t="s">
        <v>8326</v>
      </c>
      <c r="S1116" s="9">
        <f t="shared" si="52"/>
        <v>41526.13758101852</v>
      </c>
      <c r="T1116" s="9">
        <f t="shared" si="53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1"/>
        <v>0</v>
      </c>
      <c r="Q1117" t="s">
        <v>8325</v>
      </c>
      <c r="R1117" t="s">
        <v>8326</v>
      </c>
      <c r="S1117" s="9">
        <f t="shared" si="52"/>
        <v>42429.487210648142</v>
      </c>
      <c r="T1117" s="9">
        <f t="shared" si="53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1"/>
        <v>0</v>
      </c>
      <c r="Q1118" t="s">
        <v>8325</v>
      </c>
      <c r="R1118" t="s">
        <v>8326</v>
      </c>
      <c r="S1118" s="9">
        <f t="shared" si="52"/>
        <v>41009.638981481476</v>
      </c>
      <c r="T1118" s="9">
        <f t="shared" si="53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1"/>
        <v>8</v>
      </c>
      <c r="Q1119" t="s">
        <v>8325</v>
      </c>
      <c r="R1119" t="s">
        <v>8326</v>
      </c>
      <c r="S1119" s="9">
        <f t="shared" si="52"/>
        <v>42333.390196759261</v>
      </c>
      <c r="T1119" s="9">
        <f t="shared" si="53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1"/>
        <v>2</v>
      </c>
      <c r="Q1120" t="s">
        <v>8325</v>
      </c>
      <c r="R1120" t="s">
        <v>8326</v>
      </c>
      <c r="S1120" s="9">
        <f t="shared" si="52"/>
        <v>41703.958090277774</v>
      </c>
      <c r="T1120" s="9">
        <f t="shared" si="53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1"/>
        <v>0</v>
      </c>
      <c r="Q1121" t="s">
        <v>8325</v>
      </c>
      <c r="R1121" t="s">
        <v>8326</v>
      </c>
      <c r="S1121" s="9">
        <f t="shared" si="52"/>
        <v>41722.584074074075</v>
      </c>
      <c r="T1121" s="9">
        <f t="shared" si="53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1"/>
        <v>0</v>
      </c>
      <c r="Q1122" t="s">
        <v>8325</v>
      </c>
      <c r="R1122" t="s">
        <v>8326</v>
      </c>
      <c r="S1122" s="9">
        <f t="shared" si="52"/>
        <v>40799.664351851847</v>
      </c>
      <c r="T1122" s="9">
        <f t="shared" si="53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1"/>
        <v>0</v>
      </c>
      <c r="Q1123" t="s">
        <v>8325</v>
      </c>
      <c r="R1123" t="s">
        <v>8326</v>
      </c>
      <c r="S1123" s="9">
        <f t="shared" si="52"/>
        <v>42412.72587962963</v>
      </c>
      <c r="T1123" s="9">
        <f t="shared" si="53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1"/>
        <v>0</v>
      </c>
      <c r="Q1124" t="s">
        <v>8325</v>
      </c>
      <c r="R1124" t="s">
        <v>8326</v>
      </c>
      <c r="S1124" s="9">
        <f t="shared" si="52"/>
        <v>41410.495659722219</v>
      </c>
      <c r="T1124" s="9">
        <f t="shared" si="53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1"/>
        <v>0</v>
      </c>
      <c r="Q1125" t="s">
        <v>8325</v>
      </c>
      <c r="R1125" t="s">
        <v>8326</v>
      </c>
      <c r="S1125" s="9">
        <f t="shared" si="52"/>
        <v>41718.315370370365</v>
      </c>
      <c r="T1125" s="9">
        <f t="shared" si="53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1"/>
        <v>0</v>
      </c>
      <c r="Q1126" t="s">
        <v>8325</v>
      </c>
      <c r="R1126" t="s">
        <v>8327</v>
      </c>
      <c r="S1126" s="9">
        <f t="shared" si="52"/>
        <v>42094.458923611113</v>
      </c>
      <c r="T1126" s="9">
        <f t="shared" si="53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1"/>
        <v>0</v>
      </c>
      <c r="Q1127" t="s">
        <v>8325</v>
      </c>
      <c r="R1127" t="s">
        <v>8327</v>
      </c>
      <c r="S1127" s="9">
        <f t="shared" si="52"/>
        <v>42212.415856481479</v>
      </c>
      <c r="T1127" s="9">
        <f t="shared" si="53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1"/>
        <v>1</v>
      </c>
      <c r="Q1128" t="s">
        <v>8325</v>
      </c>
      <c r="R1128" t="s">
        <v>8327</v>
      </c>
      <c r="S1128" s="9">
        <f t="shared" si="52"/>
        <v>42535.11914351851</v>
      </c>
      <c r="T1128" s="9">
        <f t="shared" si="53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1"/>
        <v>2</v>
      </c>
      <c r="Q1129" t="s">
        <v>8325</v>
      </c>
      <c r="R1129" t="s">
        <v>8327</v>
      </c>
      <c r="S1129" s="9">
        <f t="shared" si="52"/>
        <v>41926.645833333328</v>
      </c>
      <c r="T1129" s="9">
        <f t="shared" si="53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1"/>
        <v>0</v>
      </c>
      <c r="Q1130" t="s">
        <v>8325</v>
      </c>
      <c r="R1130" t="s">
        <v>8327</v>
      </c>
      <c r="S1130" s="9">
        <f t="shared" si="52"/>
        <v>41828.441168981481</v>
      </c>
      <c r="T1130" s="9">
        <f t="shared" si="53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1"/>
        <v>0</v>
      </c>
      <c r="Q1131" t="s">
        <v>8325</v>
      </c>
      <c r="R1131" t="s">
        <v>8327</v>
      </c>
      <c r="S1131" s="9">
        <f t="shared" si="52"/>
        <v>42496.056631944441</v>
      </c>
      <c r="T1131" s="9">
        <f t="shared" si="53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1"/>
        <v>0</v>
      </c>
      <c r="Q1132" t="s">
        <v>8325</v>
      </c>
      <c r="R1132" t="s">
        <v>8327</v>
      </c>
      <c r="S1132" s="9">
        <f t="shared" si="52"/>
        <v>41908.788194444445</v>
      </c>
      <c r="T1132" s="9">
        <f t="shared" si="53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1"/>
        <v>0</v>
      </c>
      <c r="Q1133" t="s">
        <v>8325</v>
      </c>
      <c r="R1133" t="s">
        <v>8327</v>
      </c>
      <c r="S1133" s="9">
        <f t="shared" si="52"/>
        <v>42332.699861111112</v>
      </c>
      <c r="T1133" s="9">
        <f t="shared" si="53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1"/>
        <v>14</v>
      </c>
      <c r="Q1134" t="s">
        <v>8325</v>
      </c>
      <c r="R1134" t="s">
        <v>8327</v>
      </c>
      <c r="S1134" s="9">
        <f t="shared" si="52"/>
        <v>42705.907071759262</v>
      </c>
      <c r="T1134" s="9">
        <f t="shared" si="53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1"/>
        <v>1</v>
      </c>
      <c r="Q1135" t="s">
        <v>8325</v>
      </c>
      <c r="R1135" t="s">
        <v>8327</v>
      </c>
      <c r="S1135" s="9">
        <f t="shared" si="52"/>
        <v>41821.198854166665</v>
      </c>
      <c r="T1135" s="9">
        <f t="shared" si="53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1"/>
        <v>0</v>
      </c>
      <c r="Q1136" t="s">
        <v>8325</v>
      </c>
      <c r="R1136" t="s">
        <v>8327</v>
      </c>
      <c r="S1136" s="9">
        <f t="shared" si="52"/>
        <v>41958.07671296296</v>
      </c>
      <c r="T1136" s="9">
        <f t="shared" si="53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1"/>
        <v>5</v>
      </c>
      <c r="Q1137" t="s">
        <v>8325</v>
      </c>
      <c r="R1137" t="s">
        <v>8327</v>
      </c>
      <c r="S1137" s="9">
        <f t="shared" si="52"/>
        <v>42558.781180555547</v>
      </c>
      <c r="T1137" s="9">
        <f t="shared" si="53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1"/>
        <v>6</v>
      </c>
      <c r="Q1138" t="s">
        <v>8325</v>
      </c>
      <c r="R1138" t="s">
        <v>8327</v>
      </c>
      <c r="S1138" s="9">
        <f t="shared" si="52"/>
        <v>42327.463298611103</v>
      </c>
      <c r="T1138" s="9">
        <f t="shared" si="53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1"/>
        <v>40</v>
      </c>
      <c r="Q1139" t="s">
        <v>8325</v>
      </c>
      <c r="R1139" t="s">
        <v>8327</v>
      </c>
      <c r="S1139" s="9">
        <f t="shared" si="52"/>
        <v>42453.611354166664</v>
      </c>
      <c r="T1139" s="9">
        <f t="shared" si="53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1"/>
        <v>0</v>
      </c>
      <c r="Q1140" t="s">
        <v>8325</v>
      </c>
      <c r="R1140" t="s">
        <v>8327</v>
      </c>
      <c r="S1140" s="9">
        <f t="shared" si="52"/>
        <v>42736.698275462964</v>
      </c>
      <c r="T1140" s="9">
        <f t="shared" si="53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1"/>
        <v>0</v>
      </c>
      <c r="Q1141" t="s">
        <v>8325</v>
      </c>
      <c r="R1141" t="s">
        <v>8327</v>
      </c>
      <c r="S1141" s="9">
        <f t="shared" si="52"/>
        <v>41975.139189814807</v>
      </c>
      <c r="T1141" s="9">
        <f t="shared" si="53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1"/>
        <v>0</v>
      </c>
      <c r="Q1142" t="s">
        <v>8325</v>
      </c>
      <c r="R1142" t="s">
        <v>8327</v>
      </c>
      <c r="S1142" s="9">
        <f t="shared" si="52"/>
        <v>42192.253715277773</v>
      </c>
      <c r="T1142" s="9">
        <f t="shared" si="53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1"/>
        <v>0</v>
      </c>
      <c r="Q1143" t="s">
        <v>8325</v>
      </c>
      <c r="R1143" t="s">
        <v>8327</v>
      </c>
      <c r="S1143" s="9">
        <f t="shared" si="52"/>
        <v>42164.491319444445</v>
      </c>
      <c r="T1143" s="9">
        <f t="shared" si="53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1"/>
        <v>0</v>
      </c>
      <c r="Q1144" t="s">
        <v>8325</v>
      </c>
      <c r="R1144" t="s">
        <v>8327</v>
      </c>
      <c r="S1144" s="9">
        <f t="shared" si="52"/>
        <v>42021.797766203708</v>
      </c>
      <c r="T1144" s="9">
        <f t="shared" si="53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1"/>
        <v>0</v>
      </c>
      <c r="Q1145" t="s">
        <v>8325</v>
      </c>
      <c r="R1145" t="s">
        <v>8327</v>
      </c>
      <c r="S1145" s="9">
        <f t="shared" si="52"/>
        <v>42324.985254629624</v>
      </c>
      <c r="T1145" s="9">
        <f t="shared" si="53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1"/>
        <v>0</v>
      </c>
      <c r="Q1146" t="s">
        <v>8328</v>
      </c>
      <c r="R1146" t="s">
        <v>8329</v>
      </c>
      <c r="S1146" s="9">
        <f t="shared" si="52"/>
        <v>42092.973611111105</v>
      </c>
      <c r="T1146" s="9">
        <f t="shared" si="53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1"/>
        <v>0</v>
      </c>
      <c r="Q1147" t="s">
        <v>8328</v>
      </c>
      <c r="R1147" t="s">
        <v>8329</v>
      </c>
      <c r="S1147" s="9">
        <f t="shared" si="52"/>
        <v>41854.539259259262</v>
      </c>
      <c r="T1147" s="9">
        <f t="shared" si="53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1"/>
        <v>9</v>
      </c>
      <c r="Q1148" t="s">
        <v>8328</v>
      </c>
      <c r="R1148" t="s">
        <v>8329</v>
      </c>
      <c r="S1148" s="9">
        <f t="shared" si="52"/>
        <v>41723.745057870365</v>
      </c>
      <c r="T1148" s="9">
        <f t="shared" si="53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1"/>
        <v>0</v>
      </c>
      <c r="Q1149" t="s">
        <v>8328</v>
      </c>
      <c r="R1149" t="s">
        <v>8329</v>
      </c>
      <c r="S1149" s="9">
        <f t="shared" si="52"/>
        <v>41871.763692129629</v>
      </c>
      <c r="T1149" s="9">
        <f t="shared" si="53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1"/>
        <v>0</v>
      </c>
      <c r="Q1150" t="s">
        <v>8328</v>
      </c>
      <c r="R1150" t="s">
        <v>8329</v>
      </c>
      <c r="S1150" s="9">
        <f t="shared" si="52"/>
        <v>42674.962743055548</v>
      </c>
      <c r="T1150" s="9">
        <f t="shared" si="53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1"/>
        <v>0</v>
      </c>
      <c r="Q1151" t="s">
        <v>8328</v>
      </c>
      <c r="R1151" t="s">
        <v>8329</v>
      </c>
      <c r="S1151" s="9">
        <f t="shared" si="52"/>
        <v>42507.501921296294</v>
      </c>
      <c r="T1151" s="9">
        <f t="shared" si="53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1"/>
        <v>10</v>
      </c>
      <c r="Q1152" t="s">
        <v>8328</v>
      </c>
      <c r="R1152" t="s">
        <v>8329</v>
      </c>
      <c r="S1152" s="9">
        <f t="shared" si="52"/>
        <v>42317.74623842592</v>
      </c>
      <c r="T1152" s="9">
        <f t="shared" si="53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1"/>
        <v>0</v>
      </c>
      <c r="Q1153" t="s">
        <v>8328</v>
      </c>
      <c r="R1153" t="s">
        <v>8329</v>
      </c>
      <c r="S1153" s="9">
        <f t="shared" si="52"/>
        <v>42223.894247685181</v>
      </c>
      <c r="T1153" s="9">
        <f t="shared" si="53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1"/>
        <v>6</v>
      </c>
      <c r="Q1154" t="s">
        <v>8328</v>
      </c>
      <c r="R1154" t="s">
        <v>8329</v>
      </c>
      <c r="S1154" s="9">
        <f t="shared" si="52"/>
        <v>42109.501296296294</v>
      </c>
      <c r="T1154" s="9">
        <f t="shared" si="53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54">ROUND(E1155/D1155*100,0)</f>
        <v>1</v>
      </c>
      <c r="Q1155" t="s">
        <v>8328</v>
      </c>
      <c r="R1155" t="s">
        <v>8329</v>
      </c>
      <c r="S1155" s="9">
        <f t="shared" ref="S1155:S1218" si="55">(((J1155/60)/60)/24)+DATE(1970,1,1)+(-5/24)</f>
        <v>42143.505844907406</v>
      </c>
      <c r="T1155" s="9">
        <f t="shared" ref="T1155:T1218" si="56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54"/>
        <v>7</v>
      </c>
      <c r="Q1156" t="s">
        <v>8328</v>
      </c>
      <c r="R1156" t="s">
        <v>8329</v>
      </c>
      <c r="S1156" s="9">
        <f t="shared" si="55"/>
        <v>42222.900532407402</v>
      </c>
      <c r="T1156" s="9">
        <f t="shared" si="56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1</v>
      </c>
      <c r="Q1157" t="s">
        <v>8328</v>
      </c>
      <c r="R1157" t="s">
        <v>8329</v>
      </c>
      <c r="S1157" s="9">
        <f t="shared" si="55"/>
        <v>41835.555648148147</v>
      </c>
      <c r="T1157" s="9">
        <f t="shared" si="56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Q1158" t="s">
        <v>8328</v>
      </c>
      <c r="R1158" t="s">
        <v>8329</v>
      </c>
      <c r="S1158" s="9">
        <f t="shared" si="55"/>
        <v>42028.862986111104</v>
      </c>
      <c r="T1158" s="9">
        <f t="shared" si="56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2</v>
      </c>
      <c r="Q1159" t="s">
        <v>8328</v>
      </c>
      <c r="R1159" t="s">
        <v>8329</v>
      </c>
      <c r="S1159" s="9">
        <f t="shared" si="55"/>
        <v>41918.419907407406</v>
      </c>
      <c r="T1159" s="9">
        <f t="shared" si="56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</v>
      </c>
      <c r="Q1160" t="s">
        <v>8328</v>
      </c>
      <c r="R1160" t="s">
        <v>8329</v>
      </c>
      <c r="S1160" s="9">
        <f t="shared" si="55"/>
        <v>41951.883425925924</v>
      </c>
      <c r="T1160" s="9">
        <f t="shared" si="56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Q1161" t="s">
        <v>8328</v>
      </c>
      <c r="R1161" t="s">
        <v>8329</v>
      </c>
      <c r="S1161" s="9">
        <f t="shared" si="55"/>
        <v>42154.518113425926</v>
      </c>
      <c r="T1161" s="9">
        <f t="shared" si="56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4</v>
      </c>
      <c r="Q1162" t="s">
        <v>8328</v>
      </c>
      <c r="R1162" t="s">
        <v>8329</v>
      </c>
      <c r="S1162" s="9">
        <f t="shared" si="55"/>
        <v>42060.946597222217</v>
      </c>
      <c r="T1162" s="9">
        <f t="shared" si="56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Q1163" t="s">
        <v>8328</v>
      </c>
      <c r="R1163" t="s">
        <v>8329</v>
      </c>
      <c r="S1163" s="9">
        <f t="shared" si="55"/>
        <v>42122.421168981477</v>
      </c>
      <c r="T1163" s="9">
        <f t="shared" si="56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0</v>
      </c>
      <c r="Q1164" t="s">
        <v>8328</v>
      </c>
      <c r="R1164" t="s">
        <v>8329</v>
      </c>
      <c r="S1164" s="9">
        <f t="shared" si="55"/>
        <v>41876.475277777776</v>
      </c>
      <c r="T1164" s="9">
        <f t="shared" si="56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Q1165" t="s">
        <v>8328</v>
      </c>
      <c r="R1165" t="s">
        <v>8329</v>
      </c>
      <c r="S1165" s="9">
        <f t="shared" si="55"/>
        <v>41830.515277777777</v>
      </c>
      <c r="T1165" s="9">
        <f t="shared" si="56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Q1166" t="s">
        <v>8328</v>
      </c>
      <c r="R1166" t="s">
        <v>8329</v>
      </c>
      <c r="S1166" s="9">
        <f t="shared" si="55"/>
        <v>42509.51599537037</v>
      </c>
      <c r="T1166" s="9">
        <f t="shared" si="56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21</v>
      </c>
      <c r="Q1167" t="s">
        <v>8328</v>
      </c>
      <c r="R1167" t="s">
        <v>8329</v>
      </c>
      <c r="S1167" s="9">
        <f t="shared" si="55"/>
        <v>41792.006134259253</v>
      </c>
      <c r="T1167" s="9">
        <f t="shared" si="56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</v>
      </c>
      <c r="Q1168" t="s">
        <v>8328</v>
      </c>
      <c r="R1168" t="s">
        <v>8329</v>
      </c>
      <c r="S1168" s="9">
        <f t="shared" si="55"/>
        <v>42150.277106481481</v>
      </c>
      <c r="T1168" s="9">
        <f t="shared" si="56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2</v>
      </c>
      <c r="Q1169" t="s">
        <v>8328</v>
      </c>
      <c r="R1169" t="s">
        <v>8329</v>
      </c>
      <c r="S1169" s="9">
        <f t="shared" si="55"/>
        <v>41863.526562499996</v>
      </c>
      <c r="T1169" s="9">
        <f t="shared" si="56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4"/>
        <v>6</v>
      </c>
      <c r="Q1170" t="s">
        <v>8328</v>
      </c>
      <c r="R1170" t="s">
        <v>8329</v>
      </c>
      <c r="S1170" s="9">
        <f t="shared" si="55"/>
        <v>42604.845659722218</v>
      </c>
      <c r="T1170" s="9">
        <f t="shared" si="56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4"/>
        <v>0</v>
      </c>
      <c r="Q1171" t="s">
        <v>8328</v>
      </c>
      <c r="R1171" t="s">
        <v>8329</v>
      </c>
      <c r="S1171" s="9">
        <f t="shared" si="55"/>
        <v>42027.145405092589</v>
      </c>
      <c r="T1171" s="9">
        <f t="shared" si="56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4"/>
        <v>0</v>
      </c>
      <c r="Q1172" t="s">
        <v>8328</v>
      </c>
      <c r="R1172" t="s">
        <v>8329</v>
      </c>
      <c r="S1172" s="9">
        <f t="shared" si="55"/>
        <v>42124.684849537036</v>
      </c>
      <c r="T1172" s="9">
        <f t="shared" si="56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4"/>
        <v>0</v>
      </c>
      <c r="Q1173" t="s">
        <v>8328</v>
      </c>
      <c r="R1173" t="s">
        <v>8329</v>
      </c>
      <c r="S1173" s="9">
        <f t="shared" si="55"/>
        <v>41938.596377314811</v>
      </c>
      <c r="T1173" s="9">
        <f t="shared" si="56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4"/>
        <v>0</v>
      </c>
      <c r="Q1174" t="s">
        <v>8328</v>
      </c>
      <c r="R1174" t="s">
        <v>8329</v>
      </c>
      <c r="S1174" s="9">
        <f t="shared" si="55"/>
        <v>41841.473981481482</v>
      </c>
      <c r="T1174" s="9">
        <f t="shared" si="56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4"/>
        <v>0</v>
      </c>
      <c r="Q1175" t="s">
        <v>8328</v>
      </c>
      <c r="R1175" t="s">
        <v>8329</v>
      </c>
      <c r="S1175" s="9">
        <f t="shared" si="55"/>
        <v>42183.97751157407</v>
      </c>
      <c r="T1175" s="9">
        <f t="shared" si="56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4"/>
        <v>6</v>
      </c>
      <c r="Q1176" t="s">
        <v>8328</v>
      </c>
      <c r="R1176" t="s">
        <v>8329</v>
      </c>
      <c r="S1176" s="9">
        <f t="shared" si="55"/>
        <v>42468.633414351854</v>
      </c>
      <c r="T1176" s="9">
        <f t="shared" si="56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4"/>
        <v>3</v>
      </c>
      <c r="Q1177" t="s">
        <v>8328</v>
      </c>
      <c r="R1177" t="s">
        <v>8329</v>
      </c>
      <c r="S1177" s="9">
        <f t="shared" si="55"/>
        <v>42170.520127314812</v>
      </c>
      <c r="T1177" s="9">
        <f t="shared" si="56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4"/>
        <v>0</v>
      </c>
      <c r="Q1178" t="s">
        <v>8328</v>
      </c>
      <c r="R1178" t="s">
        <v>8329</v>
      </c>
      <c r="S1178" s="9">
        <f t="shared" si="55"/>
        <v>42745.811319444438</v>
      </c>
      <c r="T1178" s="9">
        <f t="shared" si="56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4"/>
        <v>0</v>
      </c>
      <c r="Q1179" t="s">
        <v>8328</v>
      </c>
      <c r="R1179" t="s">
        <v>8329</v>
      </c>
      <c r="S1179" s="9">
        <f t="shared" si="55"/>
        <v>41897.452499999999</v>
      </c>
      <c r="T1179" s="9">
        <f t="shared" si="56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4"/>
        <v>0</v>
      </c>
      <c r="Q1180" t="s">
        <v>8328</v>
      </c>
      <c r="R1180" t="s">
        <v>8329</v>
      </c>
      <c r="S1180" s="9">
        <f t="shared" si="55"/>
        <v>41837.69736111111</v>
      </c>
      <c r="T1180" s="9">
        <f t="shared" si="56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4"/>
        <v>5</v>
      </c>
      <c r="Q1181" t="s">
        <v>8328</v>
      </c>
      <c r="R1181" t="s">
        <v>8329</v>
      </c>
      <c r="S1181" s="9">
        <f t="shared" si="55"/>
        <v>42275.511886574073</v>
      </c>
      <c r="T1181" s="9">
        <f t="shared" si="56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4"/>
        <v>12</v>
      </c>
      <c r="Q1182" t="s">
        <v>8328</v>
      </c>
      <c r="R1182" t="s">
        <v>8329</v>
      </c>
      <c r="S1182" s="9">
        <f t="shared" si="55"/>
        <v>41781.598541666666</v>
      </c>
      <c r="T1182" s="9">
        <f t="shared" si="56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4"/>
        <v>0</v>
      </c>
      <c r="Q1183" t="s">
        <v>8328</v>
      </c>
      <c r="R1183" t="s">
        <v>8329</v>
      </c>
      <c r="S1183" s="9">
        <f t="shared" si="55"/>
        <v>42034.131030092591</v>
      </c>
      <c r="T1183" s="9">
        <f t="shared" si="56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4"/>
        <v>4</v>
      </c>
      <c r="Q1184" t="s">
        <v>8328</v>
      </c>
      <c r="R1184" t="s">
        <v>8329</v>
      </c>
      <c r="S1184" s="9">
        <f t="shared" si="55"/>
        <v>42728.619074074071</v>
      </c>
      <c r="T1184" s="9">
        <f t="shared" si="56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4"/>
        <v>4</v>
      </c>
      <c r="Q1185" t="s">
        <v>8328</v>
      </c>
      <c r="R1185" t="s">
        <v>8329</v>
      </c>
      <c r="S1185" s="9">
        <f t="shared" si="55"/>
        <v>42656.653043981474</v>
      </c>
      <c r="T1185" s="9">
        <f t="shared" si="56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4"/>
        <v>105</v>
      </c>
      <c r="Q1186" t="s">
        <v>8330</v>
      </c>
      <c r="R1186" t="s">
        <v>8331</v>
      </c>
      <c r="S1186" s="9">
        <f t="shared" si="55"/>
        <v>42741.391331018516</v>
      </c>
      <c r="T1186" s="9">
        <f t="shared" si="56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4"/>
        <v>105</v>
      </c>
      <c r="Q1187" t="s">
        <v>8330</v>
      </c>
      <c r="R1187" t="s">
        <v>8331</v>
      </c>
      <c r="S1187" s="9">
        <f t="shared" si="55"/>
        <v>42130.656817129631</v>
      </c>
      <c r="T1187" s="9">
        <f t="shared" si="56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4"/>
        <v>107</v>
      </c>
      <c r="Q1188" t="s">
        <v>8330</v>
      </c>
      <c r="R1188" t="s">
        <v>8331</v>
      </c>
      <c r="S1188" s="9">
        <f t="shared" si="55"/>
        <v>42123.655034722215</v>
      </c>
      <c r="T1188" s="9">
        <f t="shared" si="56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4"/>
        <v>104</v>
      </c>
      <c r="Q1189" t="s">
        <v>8330</v>
      </c>
      <c r="R1189" t="s">
        <v>8331</v>
      </c>
      <c r="S1189" s="9">
        <f t="shared" si="55"/>
        <v>42109.686608796292</v>
      </c>
      <c r="T1189" s="9">
        <f t="shared" si="56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4"/>
        <v>161</v>
      </c>
      <c r="Q1190" t="s">
        <v>8330</v>
      </c>
      <c r="R1190" t="s">
        <v>8331</v>
      </c>
      <c r="S1190" s="9">
        <f t="shared" si="55"/>
        <v>42711.492361111108</v>
      </c>
      <c r="T1190" s="9">
        <f t="shared" si="56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4"/>
        <v>108</v>
      </c>
      <c r="Q1191" t="s">
        <v>8330</v>
      </c>
      <c r="R1191" t="s">
        <v>8331</v>
      </c>
      <c r="S1191" s="9">
        <f t="shared" si="55"/>
        <v>42529.770775462959</v>
      </c>
      <c r="T1191" s="9">
        <f t="shared" si="56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4"/>
        <v>135</v>
      </c>
      <c r="Q1192" t="s">
        <v>8330</v>
      </c>
      <c r="R1192" t="s">
        <v>8331</v>
      </c>
      <c r="S1192" s="9">
        <f t="shared" si="55"/>
        <v>41852.457465277774</v>
      </c>
      <c r="T1192" s="9">
        <f t="shared" si="56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4"/>
        <v>109</v>
      </c>
      <c r="Q1193" t="s">
        <v>8330</v>
      </c>
      <c r="R1193" t="s">
        <v>8331</v>
      </c>
      <c r="S1193" s="9">
        <f t="shared" si="55"/>
        <v>42419.395370370366</v>
      </c>
      <c r="T1193" s="9">
        <f t="shared" si="56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4"/>
        <v>290</v>
      </c>
      <c r="Q1194" t="s">
        <v>8330</v>
      </c>
      <c r="R1194" t="s">
        <v>8331</v>
      </c>
      <c r="S1194" s="9">
        <f t="shared" si="55"/>
        <v>42747.298356481479</v>
      </c>
      <c r="T1194" s="9">
        <f t="shared" si="56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4"/>
        <v>104</v>
      </c>
      <c r="Q1195" t="s">
        <v>8330</v>
      </c>
      <c r="R1195" t="s">
        <v>8331</v>
      </c>
      <c r="S1195" s="9">
        <f t="shared" si="55"/>
        <v>42409.567743055559</v>
      </c>
      <c r="T1195" s="9">
        <f t="shared" si="56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4"/>
        <v>322</v>
      </c>
      <c r="Q1196" t="s">
        <v>8330</v>
      </c>
      <c r="R1196" t="s">
        <v>8331</v>
      </c>
      <c r="S1196" s="9">
        <f t="shared" si="55"/>
        <v>42072.27984953703</v>
      </c>
      <c r="T1196" s="9">
        <f t="shared" si="56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4"/>
        <v>135</v>
      </c>
      <c r="Q1197" t="s">
        <v>8330</v>
      </c>
      <c r="R1197" t="s">
        <v>8331</v>
      </c>
      <c r="S1197" s="9">
        <f t="shared" si="55"/>
        <v>42298.139502314814</v>
      </c>
      <c r="T1197" s="9">
        <f t="shared" si="56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4"/>
        <v>270</v>
      </c>
      <c r="Q1198" t="s">
        <v>8330</v>
      </c>
      <c r="R1198" t="s">
        <v>8331</v>
      </c>
      <c r="S1198" s="9">
        <f t="shared" si="55"/>
        <v>42326.610405092586</v>
      </c>
      <c r="T1198" s="9">
        <f t="shared" si="56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4"/>
        <v>253</v>
      </c>
      <c r="Q1199" t="s">
        <v>8330</v>
      </c>
      <c r="R1199" t="s">
        <v>8331</v>
      </c>
      <c r="S1199" s="9">
        <f t="shared" si="55"/>
        <v>42503.456412037034</v>
      </c>
      <c r="T1199" s="9">
        <f t="shared" si="56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4"/>
        <v>261</v>
      </c>
      <c r="Q1200" t="s">
        <v>8330</v>
      </c>
      <c r="R1200" t="s">
        <v>8331</v>
      </c>
      <c r="S1200" s="9">
        <f t="shared" si="55"/>
        <v>42333.410717592589</v>
      </c>
      <c r="T1200" s="9">
        <f t="shared" si="56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4"/>
        <v>101</v>
      </c>
      <c r="Q1201" t="s">
        <v>8330</v>
      </c>
      <c r="R1201" t="s">
        <v>8331</v>
      </c>
      <c r="S1201" s="9">
        <f t="shared" si="55"/>
        <v>42161.562499999993</v>
      </c>
      <c r="T1201" s="9">
        <f t="shared" si="56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4"/>
        <v>126</v>
      </c>
      <c r="Q1202" t="s">
        <v>8330</v>
      </c>
      <c r="R1202" t="s">
        <v>8331</v>
      </c>
      <c r="S1202" s="9">
        <f t="shared" si="55"/>
        <v>42089.269166666665</v>
      </c>
      <c r="T1202" s="9">
        <f t="shared" si="56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4"/>
        <v>102</v>
      </c>
      <c r="Q1203" t="s">
        <v>8330</v>
      </c>
      <c r="R1203" t="s">
        <v>8331</v>
      </c>
      <c r="S1203" s="9">
        <f t="shared" si="55"/>
        <v>42536.398680555554</v>
      </c>
      <c r="T1203" s="9">
        <f t="shared" si="56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4"/>
        <v>199</v>
      </c>
      <c r="Q1204" t="s">
        <v>8330</v>
      </c>
      <c r="R1204" t="s">
        <v>8331</v>
      </c>
      <c r="S1204" s="9">
        <f t="shared" si="55"/>
        <v>42152.080486111103</v>
      </c>
      <c r="T1204" s="9">
        <f t="shared" si="56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4"/>
        <v>102</v>
      </c>
      <c r="Q1205" t="s">
        <v>8330</v>
      </c>
      <c r="R1205" t="s">
        <v>8331</v>
      </c>
      <c r="S1205" s="9">
        <f t="shared" si="55"/>
        <v>42125.4065625</v>
      </c>
      <c r="T1205" s="9">
        <f t="shared" si="56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4"/>
        <v>103</v>
      </c>
      <c r="Q1206" t="s">
        <v>8330</v>
      </c>
      <c r="R1206" t="s">
        <v>8331</v>
      </c>
      <c r="S1206" s="9">
        <f t="shared" si="55"/>
        <v>42297.539733796293</v>
      </c>
      <c r="T1206" s="9">
        <f t="shared" si="56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4"/>
        <v>101</v>
      </c>
      <c r="Q1207" t="s">
        <v>8330</v>
      </c>
      <c r="R1207" t="s">
        <v>8331</v>
      </c>
      <c r="S1207" s="9">
        <f t="shared" si="55"/>
        <v>42138.298043981478</v>
      </c>
      <c r="T1207" s="9">
        <f t="shared" si="56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4"/>
        <v>115</v>
      </c>
      <c r="Q1208" t="s">
        <v>8330</v>
      </c>
      <c r="R1208" t="s">
        <v>8331</v>
      </c>
      <c r="S1208" s="9">
        <f t="shared" si="55"/>
        <v>42772.567743055559</v>
      </c>
      <c r="T1208" s="9">
        <f t="shared" si="56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4"/>
        <v>104</v>
      </c>
      <c r="Q1209" t="s">
        <v>8330</v>
      </c>
      <c r="R1209" t="s">
        <v>8331</v>
      </c>
      <c r="S1209" s="9">
        <f t="shared" si="55"/>
        <v>42430.221909722219</v>
      </c>
      <c r="T1209" s="9">
        <f t="shared" si="56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4"/>
        <v>155</v>
      </c>
      <c r="Q1210" t="s">
        <v>8330</v>
      </c>
      <c r="R1210" t="s">
        <v>8331</v>
      </c>
      <c r="S1210" s="9">
        <f t="shared" si="55"/>
        <v>42423.500740740739</v>
      </c>
      <c r="T1210" s="9">
        <f t="shared" si="56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4"/>
        <v>106</v>
      </c>
      <c r="Q1211" t="s">
        <v>8330</v>
      </c>
      <c r="R1211" t="s">
        <v>8331</v>
      </c>
      <c r="S1211" s="9">
        <f t="shared" si="55"/>
        <v>42761.637789351851</v>
      </c>
      <c r="T1211" s="9">
        <f t="shared" si="56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4"/>
        <v>254</v>
      </c>
      <c r="Q1212" t="s">
        <v>8330</v>
      </c>
      <c r="R1212" t="s">
        <v>8331</v>
      </c>
      <c r="S1212" s="9">
        <f t="shared" si="55"/>
        <v>42132.733472222222</v>
      </c>
      <c r="T1212" s="9">
        <f t="shared" si="56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4"/>
        <v>101</v>
      </c>
      <c r="Q1213" t="s">
        <v>8330</v>
      </c>
      <c r="R1213" t="s">
        <v>8331</v>
      </c>
      <c r="S1213" s="9">
        <f t="shared" si="55"/>
        <v>42515.658113425925</v>
      </c>
      <c r="T1213" s="9">
        <f t="shared" si="56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4"/>
        <v>129</v>
      </c>
      <c r="Q1214" t="s">
        <v>8330</v>
      </c>
      <c r="R1214" t="s">
        <v>8331</v>
      </c>
      <c r="S1214" s="9">
        <f t="shared" si="55"/>
        <v>42318.741840277777</v>
      </c>
      <c r="T1214" s="9">
        <f t="shared" si="56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4"/>
        <v>102</v>
      </c>
      <c r="Q1215" t="s">
        <v>8330</v>
      </c>
      <c r="R1215" t="s">
        <v>8331</v>
      </c>
      <c r="S1215" s="9">
        <f t="shared" si="55"/>
        <v>42731.547453703701</v>
      </c>
      <c r="T1215" s="9">
        <f t="shared" si="56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4"/>
        <v>132</v>
      </c>
      <c r="Q1216" t="s">
        <v>8330</v>
      </c>
      <c r="R1216" t="s">
        <v>8331</v>
      </c>
      <c r="S1216" s="9">
        <f t="shared" si="55"/>
        <v>42104.632002314807</v>
      </c>
      <c r="T1216" s="9">
        <f t="shared" si="56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4"/>
        <v>786</v>
      </c>
      <c r="Q1217" t="s">
        <v>8330</v>
      </c>
      <c r="R1217" t="s">
        <v>8331</v>
      </c>
      <c r="S1217" s="9">
        <f t="shared" si="55"/>
        <v>41759.714768518512</v>
      </c>
      <c r="T1217" s="9">
        <f t="shared" si="56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4"/>
        <v>146</v>
      </c>
      <c r="Q1218" t="s">
        <v>8330</v>
      </c>
      <c r="R1218" t="s">
        <v>8331</v>
      </c>
      <c r="S1218" s="9">
        <f t="shared" si="55"/>
        <v>42247.408067129632</v>
      </c>
      <c r="T1218" s="9">
        <f t="shared" si="56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57">ROUND(E1219/D1219*100,0)</f>
        <v>103</v>
      </c>
      <c r="Q1219" t="s">
        <v>8330</v>
      </c>
      <c r="R1219" t="s">
        <v>8331</v>
      </c>
      <c r="S1219" s="9">
        <f t="shared" ref="S1219:S1282" si="58">(((J1219/60)/60)/24)+DATE(1970,1,1)+(-5/24)</f>
        <v>42535.6011574074</v>
      </c>
      <c r="T1219" s="9">
        <f t="shared" ref="T1219:T1282" si="5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7"/>
        <v>172</v>
      </c>
      <c r="Q1220" t="s">
        <v>8330</v>
      </c>
      <c r="R1220" t="s">
        <v>8331</v>
      </c>
      <c r="S1220" s="9">
        <f t="shared" si="58"/>
        <v>42278.453703703701</v>
      </c>
      <c r="T1220" s="9">
        <f t="shared" si="5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</v>
      </c>
      <c r="Q1221" t="s">
        <v>8330</v>
      </c>
      <c r="R1221" t="s">
        <v>8331</v>
      </c>
      <c r="S1221" s="9">
        <f t="shared" si="58"/>
        <v>42633.253622685181</v>
      </c>
      <c r="T1221" s="9">
        <f t="shared" si="5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104</v>
      </c>
      <c r="Q1222" t="s">
        <v>8330</v>
      </c>
      <c r="R1222" t="s">
        <v>8331</v>
      </c>
      <c r="S1222" s="9">
        <f t="shared" si="58"/>
        <v>42211.420277777775</v>
      </c>
      <c r="T1222" s="9">
        <f t="shared" si="5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</v>
      </c>
      <c r="Q1223" t="s">
        <v>8330</v>
      </c>
      <c r="R1223" t="s">
        <v>8331</v>
      </c>
      <c r="S1223" s="9">
        <f t="shared" si="58"/>
        <v>42680.267222222225</v>
      </c>
      <c r="T1223" s="9">
        <f t="shared" si="5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</v>
      </c>
      <c r="Q1224" t="s">
        <v>8330</v>
      </c>
      <c r="R1224" t="s">
        <v>8331</v>
      </c>
      <c r="S1224" s="9">
        <f t="shared" si="58"/>
        <v>42430.512118055551</v>
      </c>
      <c r="T1224" s="9">
        <f t="shared" si="5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</v>
      </c>
      <c r="Q1225" t="s">
        <v>8330</v>
      </c>
      <c r="R1225" t="s">
        <v>8331</v>
      </c>
      <c r="S1225" s="9">
        <f t="shared" si="58"/>
        <v>42653.968854166662</v>
      </c>
      <c r="T1225" s="9">
        <f t="shared" si="5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</v>
      </c>
      <c r="Q1226" t="s">
        <v>8317</v>
      </c>
      <c r="R1226" t="s">
        <v>8332</v>
      </c>
      <c r="S1226" s="9">
        <f t="shared" si="58"/>
        <v>41736.341458333329</v>
      </c>
      <c r="T1226" s="9">
        <f t="shared" si="5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</v>
      </c>
      <c r="Q1227" t="s">
        <v>8317</v>
      </c>
      <c r="R1227" t="s">
        <v>8332</v>
      </c>
      <c r="S1227" s="9">
        <f t="shared" si="58"/>
        <v>41509.697662037033</v>
      </c>
      <c r="T1227" s="9">
        <f t="shared" si="5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4</v>
      </c>
      <c r="Q1228" t="s">
        <v>8317</v>
      </c>
      <c r="R1228" t="s">
        <v>8332</v>
      </c>
      <c r="S1228" s="9">
        <f t="shared" si="58"/>
        <v>41715.666446759256</v>
      </c>
      <c r="T1228" s="9">
        <f t="shared" si="5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Q1229" t="s">
        <v>8317</v>
      </c>
      <c r="R1229" t="s">
        <v>8332</v>
      </c>
      <c r="S1229" s="9">
        <f t="shared" si="58"/>
        <v>41827.710833333331</v>
      </c>
      <c r="T1229" s="9">
        <f t="shared" si="5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</v>
      </c>
      <c r="Q1230" t="s">
        <v>8317</v>
      </c>
      <c r="R1230" t="s">
        <v>8332</v>
      </c>
      <c r="S1230" s="9">
        <f t="shared" si="58"/>
        <v>40754.520925925921</v>
      </c>
      <c r="T1230" s="9">
        <f t="shared" si="5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1</v>
      </c>
      <c r="Q1231" t="s">
        <v>8317</v>
      </c>
      <c r="R1231" t="s">
        <v>8332</v>
      </c>
      <c r="S1231" s="9">
        <f t="shared" si="58"/>
        <v>40985.251469907402</v>
      </c>
      <c r="T1231" s="9">
        <f t="shared" si="5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Q1232" t="s">
        <v>8317</v>
      </c>
      <c r="R1232" t="s">
        <v>8332</v>
      </c>
      <c r="S1232" s="9">
        <f t="shared" si="58"/>
        <v>40568.764236111107</v>
      </c>
      <c r="T1232" s="9">
        <f t="shared" si="5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Q1233" t="s">
        <v>8317</v>
      </c>
      <c r="R1233" t="s">
        <v>8332</v>
      </c>
      <c r="S1233" s="9">
        <f t="shared" si="58"/>
        <v>42193.733425925922</v>
      </c>
      <c r="T1233" s="9">
        <f t="shared" si="5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57"/>
        <v>1</v>
      </c>
      <c r="Q1234" t="s">
        <v>8317</v>
      </c>
      <c r="R1234" t="s">
        <v>8332</v>
      </c>
      <c r="S1234" s="9">
        <f t="shared" si="58"/>
        <v>41506.639699074076</v>
      </c>
      <c r="T1234" s="9">
        <f t="shared" si="5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57"/>
        <v>12</v>
      </c>
      <c r="Q1235" t="s">
        <v>8317</v>
      </c>
      <c r="R1235" t="s">
        <v>8332</v>
      </c>
      <c r="S1235" s="9">
        <f t="shared" si="58"/>
        <v>40939.740439814814</v>
      </c>
      <c r="T1235" s="9">
        <f t="shared" si="5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57"/>
        <v>0</v>
      </c>
      <c r="Q1236" t="s">
        <v>8317</v>
      </c>
      <c r="R1236" t="s">
        <v>8332</v>
      </c>
      <c r="S1236" s="9">
        <f t="shared" si="58"/>
        <v>42007.580347222225</v>
      </c>
      <c r="T1236" s="9">
        <f t="shared" si="5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57"/>
        <v>3</v>
      </c>
      <c r="Q1237" t="s">
        <v>8317</v>
      </c>
      <c r="R1237" t="s">
        <v>8332</v>
      </c>
      <c r="S1237" s="9">
        <f t="shared" si="58"/>
        <v>41582.927071759259</v>
      </c>
      <c r="T1237" s="9">
        <f t="shared" si="5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57"/>
        <v>0</v>
      </c>
      <c r="Q1238" t="s">
        <v>8317</v>
      </c>
      <c r="R1238" t="s">
        <v>8332</v>
      </c>
      <c r="S1238" s="9">
        <f t="shared" si="58"/>
        <v>41110.47180555555</v>
      </c>
      <c r="T1238" s="9">
        <f t="shared" si="5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57"/>
        <v>0</v>
      </c>
      <c r="Q1239" t="s">
        <v>8317</v>
      </c>
      <c r="R1239" t="s">
        <v>8332</v>
      </c>
      <c r="S1239" s="9">
        <f t="shared" si="58"/>
        <v>41125.074826388889</v>
      </c>
      <c r="T1239" s="9">
        <f t="shared" si="5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57"/>
        <v>18</v>
      </c>
      <c r="Q1240" t="s">
        <v>8317</v>
      </c>
      <c r="R1240" t="s">
        <v>8332</v>
      </c>
      <c r="S1240" s="9">
        <f t="shared" si="58"/>
        <v>40731.402037037034</v>
      </c>
      <c r="T1240" s="9">
        <f t="shared" si="5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57"/>
        <v>0</v>
      </c>
      <c r="Q1241" t="s">
        <v>8317</v>
      </c>
      <c r="R1241" t="s">
        <v>8332</v>
      </c>
      <c r="S1241" s="9">
        <f t="shared" si="58"/>
        <v>40883.754247685181</v>
      </c>
      <c r="T1241" s="9">
        <f t="shared" si="5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57"/>
        <v>3</v>
      </c>
      <c r="Q1242" t="s">
        <v>8317</v>
      </c>
      <c r="R1242" t="s">
        <v>8332</v>
      </c>
      <c r="S1242" s="9">
        <f t="shared" si="58"/>
        <v>41408.831678240742</v>
      </c>
      <c r="T1242" s="9">
        <f t="shared" si="5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57"/>
        <v>51</v>
      </c>
      <c r="Q1243" t="s">
        <v>8317</v>
      </c>
      <c r="R1243" t="s">
        <v>8332</v>
      </c>
      <c r="S1243" s="9">
        <f t="shared" si="58"/>
        <v>41923.629398148143</v>
      </c>
      <c r="T1243" s="9">
        <f t="shared" si="5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57"/>
        <v>1</v>
      </c>
      <c r="Q1244" t="s">
        <v>8317</v>
      </c>
      <c r="R1244" t="s">
        <v>8332</v>
      </c>
      <c r="S1244" s="9">
        <f t="shared" si="58"/>
        <v>40781.957199074073</v>
      </c>
      <c r="T1244" s="9">
        <f t="shared" si="5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57"/>
        <v>14</v>
      </c>
      <c r="Q1245" t="s">
        <v>8317</v>
      </c>
      <c r="R1245" t="s">
        <v>8332</v>
      </c>
      <c r="S1245" s="9">
        <f t="shared" si="58"/>
        <v>40671.670960648145</v>
      </c>
      <c r="T1245" s="9">
        <f t="shared" si="5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57"/>
        <v>104</v>
      </c>
      <c r="Q1246" t="s">
        <v>8317</v>
      </c>
      <c r="R1246" t="s">
        <v>8318</v>
      </c>
      <c r="S1246" s="9">
        <f t="shared" si="58"/>
        <v>41355.617164351846</v>
      </c>
      <c r="T1246" s="9">
        <f t="shared" si="5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7"/>
        <v>120</v>
      </c>
      <c r="Q1247" t="s">
        <v>8317</v>
      </c>
      <c r="R1247" t="s">
        <v>8318</v>
      </c>
      <c r="S1247" s="9">
        <f t="shared" si="58"/>
        <v>41774.391597222217</v>
      </c>
      <c r="T1247" s="9">
        <f t="shared" si="5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7"/>
        <v>117</v>
      </c>
      <c r="Q1248" t="s">
        <v>8317</v>
      </c>
      <c r="R1248" t="s">
        <v>8318</v>
      </c>
      <c r="S1248" s="9">
        <f t="shared" si="58"/>
        <v>40837.835057870368</v>
      </c>
      <c r="T1248" s="9">
        <f t="shared" si="5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7"/>
        <v>122</v>
      </c>
      <c r="Q1249" t="s">
        <v>8317</v>
      </c>
      <c r="R1249" t="s">
        <v>8318</v>
      </c>
      <c r="S1249" s="9">
        <f t="shared" si="58"/>
        <v>41370.083969907406</v>
      </c>
      <c r="T1249" s="9">
        <f t="shared" si="5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7"/>
        <v>152</v>
      </c>
      <c r="Q1250" t="s">
        <v>8317</v>
      </c>
      <c r="R1250" t="s">
        <v>8318</v>
      </c>
      <c r="S1250" s="9">
        <f t="shared" si="58"/>
        <v>41767.448530092588</v>
      </c>
      <c r="T1250" s="9">
        <f t="shared" si="5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7"/>
        <v>104</v>
      </c>
      <c r="Q1251" t="s">
        <v>8317</v>
      </c>
      <c r="R1251" t="s">
        <v>8318</v>
      </c>
      <c r="S1251" s="9">
        <f t="shared" si="58"/>
        <v>41067.532534722224</v>
      </c>
      <c r="T1251" s="9">
        <f t="shared" si="5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7"/>
        <v>200</v>
      </c>
      <c r="Q1252" t="s">
        <v>8317</v>
      </c>
      <c r="R1252" t="s">
        <v>8318</v>
      </c>
      <c r="S1252" s="9">
        <f t="shared" si="58"/>
        <v>41843.434386574074</v>
      </c>
      <c r="T1252" s="9">
        <f t="shared" si="5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7"/>
        <v>102</v>
      </c>
      <c r="Q1253" t="s">
        <v>8317</v>
      </c>
      <c r="R1253" t="s">
        <v>8318</v>
      </c>
      <c r="S1253" s="9">
        <f t="shared" si="58"/>
        <v>40751.606099537035</v>
      </c>
      <c r="T1253" s="9">
        <f t="shared" si="5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7"/>
        <v>138</v>
      </c>
      <c r="Q1254" t="s">
        <v>8317</v>
      </c>
      <c r="R1254" t="s">
        <v>8318</v>
      </c>
      <c r="S1254" s="9">
        <f t="shared" si="58"/>
        <v>41543.779733796291</v>
      </c>
      <c r="T1254" s="9">
        <f t="shared" si="5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7"/>
        <v>303833</v>
      </c>
      <c r="Q1255" t="s">
        <v>8317</v>
      </c>
      <c r="R1255" t="s">
        <v>8318</v>
      </c>
      <c r="S1255" s="9">
        <f t="shared" si="58"/>
        <v>41855.575312499997</v>
      </c>
      <c r="T1255" s="9">
        <f t="shared" si="5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7"/>
        <v>199</v>
      </c>
      <c r="Q1256" t="s">
        <v>8317</v>
      </c>
      <c r="R1256" t="s">
        <v>8318</v>
      </c>
      <c r="S1256" s="9">
        <f t="shared" si="58"/>
        <v>40487.413032407407</v>
      </c>
      <c r="T1256" s="9">
        <f t="shared" si="5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7"/>
        <v>202</v>
      </c>
      <c r="Q1257" t="s">
        <v>8317</v>
      </c>
      <c r="R1257" t="s">
        <v>8318</v>
      </c>
      <c r="S1257" s="9">
        <f t="shared" si="58"/>
        <v>41579.637175925927</v>
      </c>
      <c r="T1257" s="9">
        <f t="shared" si="5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7"/>
        <v>118</v>
      </c>
      <c r="Q1258" t="s">
        <v>8317</v>
      </c>
      <c r="R1258" t="s">
        <v>8318</v>
      </c>
      <c r="S1258" s="9">
        <f t="shared" si="58"/>
        <v>40921.711006944446</v>
      </c>
      <c r="T1258" s="9">
        <f t="shared" si="5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7"/>
        <v>295</v>
      </c>
      <c r="Q1259" t="s">
        <v>8317</v>
      </c>
      <c r="R1259" t="s">
        <v>8318</v>
      </c>
      <c r="S1259" s="9">
        <f t="shared" si="58"/>
        <v>40586.877199074072</v>
      </c>
      <c r="T1259" s="9">
        <f t="shared" si="5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7"/>
        <v>213</v>
      </c>
      <c r="Q1260" t="s">
        <v>8317</v>
      </c>
      <c r="R1260" t="s">
        <v>8318</v>
      </c>
      <c r="S1260" s="9">
        <f t="shared" si="58"/>
        <v>41487.402916666666</v>
      </c>
      <c r="T1260" s="9">
        <f t="shared" si="5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7"/>
        <v>104</v>
      </c>
      <c r="Q1261" t="s">
        <v>8317</v>
      </c>
      <c r="R1261" t="s">
        <v>8318</v>
      </c>
      <c r="S1261" s="9">
        <f t="shared" si="58"/>
        <v>41766.762314814812</v>
      </c>
      <c r="T1261" s="9">
        <f t="shared" si="5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7"/>
        <v>114</v>
      </c>
      <c r="Q1262" t="s">
        <v>8317</v>
      </c>
      <c r="R1262" t="s">
        <v>8318</v>
      </c>
      <c r="S1262" s="9">
        <f t="shared" si="58"/>
        <v>41666.63449074074</v>
      </c>
      <c r="T1262" s="9">
        <f t="shared" si="5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7"/>
        <v>101</v>
      </c>
      <c r="Q1263" t="s">
        <v>8317</v>
      </c>
      <c r="R1263" t="s">
        <v>8318</v>
      </c>
      <c r="S1263" s="9">
        <f t="shared" si="58"/>
        <v>41638.134571759256</v>
      </c>
      <c r="T1263" s="9">
        <f t="shared" si="5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7"/>
        <v>125</v>
      </c>
      <c r="Q1264" t="s">
        <v>8317</v>
      </c>
      <c r="R1264" t="s">
        <v>8318</v>
      </c>
      <c r="S1264" s="9">
        <f t="shared" si="58"/>
        <v>41656.554305555554</v>
      </c>
      <c r="T1264" s="9">
        <f t="shared" si="5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7"/>
        <v>119</v>
      </c>
      <c r="Q1265" t="s">
        <v>8317</v>
      </c>
      <c r="R1265" t="s">
        <v>8318</v>
      </c>
      <c r="S1265" s="9">
        <f t="shared" si="58"/>
        <v>41691.875810185185</v>
      </c>
      <c r="T1265" s="9">
        <f t="shared" si="5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7"/>
        <v>166</v>
      </c>
      <c r="Q1266" t="s">
        <v>8317</v>
      </c>
      <c r="R1266" t="s">
        <v>8318</v>
      </c>
      <c r="S1266" s="9">
        <f t="shared" si="58"/>
        <v>41547.454664351848</v>
      </c>
      <c r="T1266" s="9">
        <f t="shared" si="5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7"/>
        <v>119</v>
      </c>
      <c r="Q1267" t="s">
        <v>8317</v>
      </c>
      <c r="R1267" t="s">
        <v>8318</v>
      </c>
      <c r="S1267" s="9">
        <f t="shared" si="58"/>
        <v>40465.446932870364</v>
      </c>
      <c r="T1267" s="9">
        <f t="shared" si="5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7"/>
        <v>100</v>
      </c>
      <c r="Q1268" t="s">
        <v>8317</v>
      </c>
      <c r="R1268" t="s">
        <v>8318</v>
      </c>
      <c r="S1268" s="9">
        <f t="shared" si="58"/>
        <v>41620.668344907404</v>
      </c>
      <c r="T1268" s="9">
        <f t="shared" si="5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7"/>
        <v>102</v>
      </c>
      <c r="Q1269" t="s">
        <v>8317</v>
      </c>
      <c r="R1269" t="s">
        <v>8318</v>
      </c>
      <c r="S1269" s="9">
        <f t="shared" si="58"/>
        <v>41449.376828703702</v>
      </c>
      <c r="T1269" s="9">
        <f t="shared" si="5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7"/>
        <v>117</v>
      </c>
      <c r="Q1270" t="s">
        <v>8317</v>
      </c>
      <c r="R1270" t="s">
        <v>8318</v>
      </c>
      <c r="S1270" s="9">
        <f t="shared" si="58"/>
        <v>41507.637118055551</v>
      </c>
      <c r="T1270" s="9">
        <f t="shared" si="5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7"/>
        <v>109</v>
      </c>
      <c r="Q1271" t="s">
        <v>8317</v>
      </c>
      <c r="R1271" t="s">
        <v>8318</v>
      </c>
      <c r="S1271" s="9">
        <f t="shared" si="58"/>
        <v>42445.614722222213</v>
      </c>
      <c r="T1271" s="9">
        <f t="shared" si="5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7"/>
        <v>115</v>
      </c>
      <c r="Q1272" t="s">
        <v>8317</v>
      </c>
      <c r="R1272" t="s">
        <v>8318</v>
      </c>
      <c r="S1272" s="9">
        <f t="shared" si="58"/>
        <v>40933.648634259262</v>
      </c>
      <c r="T1272" s="9">
        <f t="shared" si="5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7"/>
        <v>102</v>
      </c>
      <c r="Q1273" t="s">
        <v>8317</v>
      </c>
      <c r="R1273" t="s">
        <v>8318</v>
      </c>
      <c r="S1273" s="9">
        <f t="shared" si="58"/>
        <v>41561.475219907406</v>
      </c>
      <c r="T1273" s="9">
        <f t="shared" si="5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7"/>
        <v>106</v>
      </c>
      <c r="Q1274" t="s">
        <v>8317</v>
      </c>
      <c r="R1274" t="s">
        <v>8318</v>
      </c>
      <c r="S1274" s="9">
        <f t="shared" si="58"/>
        <v>40274.536793981482</v>
      </c>
      <c r="T1274" s="9">
        <f t="shared" si="5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7"/>
        <v>104</v>
      </c>
      <c r="Q1275" t="s">
        <v>8317</v>
      </c>
      <c r="R1275" t="s">
        <v>8318</v>
      </c>
      <c r="S1275" s="9">
        <f t="shared" si="58"/>
        <v>41852.521886574068</v>
      </c>
      <c r="T1275" s="9">
        <f t="shared" si="5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7"/>
        <v>155</v>
      </c>
      <c r="Q1276" t="s">
        <v>8317</v>
      </c>
      <c r="R1276" t="s">
        <v>8318</v>
      </c>
      <c r="S1276" s="9">
        <f t="shared" si="58"/>
        <v>41116.481770833328</v>
      </c>
      <c r="T1276" s="9">
        <f t="shared" si="5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7"/>
        <v>162</v>
      </c>
      <c r="Q1277" t="s">
        <v>8317</v>
      </c>
      <c r="R1277" t="s">
        <v>8318</v>
      </c>
      <c r="S1277" s="9">
        <f t="shared" si="58"/>
        <v>41458.659571759257</v>
      </c>
      <c r="T1277" s="9">
        <f t="shared" si="5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7"/>
        <v>104</v>
      </c>
      <c r="Q1278" t="s">
        <v>8317</v>
      </c>
      <c r="R1278" t="s">
        <v>8318</v>
      </c>
      <c r="S1278" s="9">
        <f t="shared" si="58"/>
        <v>40007.49591435185</v>
      </c>
      <c r="T1278" s="9">
        <f t="shared" si="5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7"/>
        <v>106</v>
      </c>
      <c r="Q1279" t="s">
        <v>8317</v>
      </c>
      <c r="R1279" t="s">
        <v>8318</v>
      </c>
      <c r="S1279" s="9">
        <f t="shared" si="58"/>
        <v>41121.35355324074</v>
      </c>
      <c r="T1279" s="9">
        <f t="shared" si="5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7"/>
        <v>155</v>
      </c>
      <c r="Q1280" t="s">
        <v>8317</v>
      </c>
      <c r="R1280" t="s">
        <v>8318</v>
      </c>
      <c r="S1280" s="9">
        <f t="shared" si="58"/>
        <v>41786.346828703703</v>
      </c>
      <c r="T1280" s="9">
        <f t="shared" si="5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7"/>
        <v>111</v>
      </c>
      <c r="Q1281" t="s">
        <v>8317</v>
      </c>
      <c r="R1281" t="s">
        <v>8318</v>
      </c>
      <c r="S1281" s="9">
        <f t="shared" si="58"/>
        <v>41681.890856481477</v>
      </c>
      <c r="T1281" s="9">
        <f t="shared" si="5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57"/>
        <v>111</v>
      </c>
      <c r="Q1282" t="s">
        <v>8317</v>
      </c>
      <c r="R1282" t="s">
        <v>8318</v>
      </c>
      <c r="S1282" s="9">
        <f t="shared" si="58"/>
        <v>40513.54923611111</v>
      </c>
      <c r="T1282" s="9">
        <f t="shared" si="5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60">ROUND(E1283/D1283*100,0)</f>
        <v>111</v>
      </c>
      <c r="Q1283" t="s">
        <v>8317</v>
      </c>
      <c r="R1283" t="s">
        <v>8318</v>
      </c>
      <c r="S1283" s="9">
        <f t="shared" ref="S1283:S1346" si="61">(((J1283/60)/60)/24)+DATE(1970,1,1)+(-5/24)</f>
        <v>41463.535138888888</v>
      </c>
      <c r="T1283" s="9">
        <f t="shared" ref="T1283:T1346" si="62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60"/>
        <v>124</v>
      </c>
      <c r="Q1284" t="s">
        <v>8317</v>
      </c>
      <c r="R1284" t="s">
        <v>8318</v>
      </c>
      <c r="S1284" s="9">
        <f t="shared" si="61"/>
        <v>41586.266840277778</v>
      </c>
      <c r="T1284" s="9">
        <f t="shared" si="62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</v>
      </c>
      <c r="Q1285" t="s">
        <v>8317</v>
      </c>
      <c r="R1285" t="s">
        <v>8318</v>
      </c>
      <c r="S1285" s="9">
        <f t="shared" si="61"/>
        <v>41320.50913194444</v>
      </c>
      <c r="T1285" s="9">
        <f t="shared" si="62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Q1286" t="s">
        <v>8309</v>
      </c>
      <c r="R1286" t="s">
        <v>8310</v>
      </c>
      <c r="S1286" s="9">
        <f t="shared" si="61"/>
        <v>42712.026412037034</v>
      </c>
      <c r="T1286" s="9">
        <f t="shared" si="62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102</v>
      </c>
      <c r="Q1287" t="s">
        <v>8309</v>
      </c>
      <c r="R1287" t="s">
        <v>8310</v>
      </c>
      <c r="S1287" s="9">
        <f t="shared" si="61"/>
        <v>42160.374710648146</v>
      </c>
      <c r="T1287" s="9">
        <f t="shared" si="62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</v>
      </c>
      <c r="Q1288" t="s">
        <v>8309</v>
      </c>
      <c r="R1288" t="s">
        <v>8310</v>
      </c>
      <c r="S1288" s="9">
        <f t="shared" si="61"/>
        <v>42039.176238425927</v>
      </c>
      <c r="T1288" s="9">
        <f t="shared" si="62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Q1289" t="s">
        <v>8309</v>
      </c>
      <c r="R1289" t="s">
        <v>8310</v>
      </c>
      <c r="S1289" s="9">
        <f t="shared" si="61"/>
        <v>42107.412685185183</v>
      </c>
      <c r="T1289" s="9">
        <f t="shared" si="62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</v>
      </c>
      <c r="Q1290" t="s">
        <v>8309</v>
      </c>
      <c r="R1290" t="s">
        <v>8310</v>
      </c>
      <c r="S1290" s="9">
        <f t="shared" si="61"/>
        <v>42560.946331018517</v>
      </c>
      <c r="T1290" s="9">
        <f t="shared" si="62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</v>
      </c>
      <c r="Q1291" t="s">
        <v>8309</v>
      </c>
      <c r="R1291" t="s">
        <v>8310</v>
      </c>
      <c r="S1291" s="9">
        <f t="shared" si="61"/>
        <v>42708.926446759251</v>
      </c>
      <c r="T1291" s="9">
        <f t="shared" si="62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109</v>
      </c>
      <c r="Q1292" t="s">
        <v>8309</v>
      </c>
      <c r="R1292" t="s">
        <v>8310</v>
      </c>
      <c r="S1292" s="9">
        <f t="shared" si="61"/>
        <v>42086.406608796293</v>
      </c>
      <c r="T1292" s="9">
        <f t="shared" si="62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146</v>
      </c>
      <c r="Q1293" t="s">
        <v>8309</v>
      </c>
      <c r="R1293" t="s">
        <v>8310</v>
      </c>
      <c r="S1293" s="9">
        <f t="shared" si="61"/>
        <v>42064.444340277776</v>
      </c>
      <c r="T1293" s="9">
        <f t="shared" si="62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</v>
      </c>
      <c r="Q1294" t="s">
        <v>8309</v>
      </c>
      <c r="R1294" t="s">
        <v>8310</v>
      </c>
      <c r="S1294" s="9">
        <f t="shared" si="61"/>
        <v>42256.555879629632</v>
      </c>
      <c r="T1294" s="9">
        <f t="shared" si="62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</v>
      </c>
      <c r="Q1295" t="s">
        <v>8309</v>
      </c>
      <c r="R1295" t="s">
        <v>8310</v>
      </c>
      <c r="S1295" s="9">
        <f t="shared" si="61"/>
        <v>42292.492719907408</v>
      </c>
      <c r="T1295" s="9">
        <f t="shared" si="62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Q1296" t="s">
        <v>8309</v>
      </c>
      <c r="R1296" t="s">
        <v>8310</v>
      </c>
      <c r="S1296" s="9">
        <f t="shared" si="61"/>
        <v>42278.245335648149</v>
      </c>
      <c r="T1296" s="9">
        <f t="shared" si="62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102</v>
      </c>
      <c r="Q1297" t="s">
        <v>8309</v>
      </c>
      <c r="R1297" t="s">
        <v>8310</v>
      </c>
      <c r="S1297" s="9">
        <f t="shared" si="61"/>
        <v>42184.364548611113</v>
      </c>
      <c r="T1297" s="9">
        <f t="shared" si="62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0"/>
        <v>141</v>
      </c>
      <c r="Q1298" t="s">
        <v>8309</v>
      </c>
      <c r="R1298" t="s">
        <v>8310</v>
      </c>
      <c r="S1298" s="9">
        <f t="shared" si="61"/>
        <v>42422.842280092591</v>
      </c>
      <c r="T1298" s="9">
        <f t="shared" si="62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0"/>
        <v>110</v>
      </c>
      <c r="Q1299" t="s">
        <v>8309</v>
      </c>
      <c r="R1299" t="s">
        <v>8310</v>
      </c>
      <c r="S1299" s="9">
        <f t="shared" si="61"/>
        <v>42461.538865740738</v>
      </c>
      <c r="T1299" s="9">
        <f t="shared" si="62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0"/>
        <v>105</v>
      </c>
      <c r="Q1300" t="s">
        <v>8309</v>
      </c>
      <c r="R1300" t="s">
        <v>8310</v>
      </c>
      <c r="S1300" s="9">
        <f t="shared" si="61"/>
        <v>42458.472592592596</v>
      </c>
      <c r="T1300" s="9">
        <f t="shared" si="62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0"/>
        <v>124</v>
      </c>
      <c r="Q1301" t="s">
        <v>8309</v>
      </c>
      <c r="R1301" t="s">
        <v>8310</v>
      </c>
      <c r="S1301" s="9">
        <f t="shared" si="61"/>
        <v>42169.606006944443</v>
      </c>
      <c r="T1301" s="9">
        <f t="shared" si="62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0"/>
        <v>135</v>
      </c>
      <c r="Q1302" t="s">
        <v>8309</v>
      </c>
      <c r="R1302" t="s">
        <v>8310</v>
      </c>
      <c r="S1302" s="9">
        <f t="shared" si="61"/>
        <v>42483.466874999998</v>
      </c>
      <c r="T1302" s="9">
        <f t="shared" si="62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0"/>
        <v>103</v>
      </c>
      <c r="Q1303" t="s">
        <v>8309</v>
      </c>
      <c r="R1303" t="s">
        <v>8310</v>
      </c>
      <c r="S1303" s="9">
        <f t="shared" si="61"/>
        <v>42195.541412037033</v>
      </c>
      <c r="T1303" s="9">
        <f t="shared" si="62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0"/>
        <v>100</v>
      </c>
      <c r="Q1304" t="s">
        <v>8309</v>
      </c>
      <c r="R1304" t="s">
        <v>8310</v>
      </c>
      <c r="S1304" s="9">
        <f t="shared" si="61"/>
        <v>42674.849664351852</v>
      </c>
      <c r="T1304" s="9">
        <f t="shared" si="62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0"/>
        <v>130</v>
      </c>
      <c r="Q1305" t="s">
        <v>8309</v>
      </c>
      <c r="R1305" t="s">
        <v>8310</v>
      </c>
      <c r="S1305" s="9">
        <f t="shared" si="61"/>
        <v>42566.232870370368</v>
      </c>
      <c r="T1305" s="9">
        <f t="shared" si="62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0"/>
        <v>40</v>
      </c>
      <c r="Q1306" t="s">
        <v>8311</v>
      </c>
      <c r="R1306" t="s">
        <v>8313</v>
      </c>
      <c r="S1306" s="9">
        <f t="shared" si="61"/>
        <v>42746.986168981479</v>
      </c>
      <c r="T1306" s="9">
        <f t="shared" si="62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0"/>
        <v>26</v>
      </c>
      <c r="Q1307" t="s">
        <v>8311</v>
      </c>
      <c r="R1307" t="s">
        <v>8313</v>
      </c>
      <c r="S1307" s="9">
        <f t="shared" si="61"/>
        <v>42543.457268518519</v>
      </c>
      <c r="T1307" s="9">
        <f t="shared" si="62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0"/>
        <v>65</v>
      </c>
      <c r="Q1308" t="s">
        <v>8311</v>
      </c>
      <c r="R1308" t="s">
        <v>8313</v>
      </c>
      <c r="S1308" s="9">
        <f t="shared" si="61"/>
        <v>41947.249236111107</v>
      </c>
      <c r="T1308" s="9">
        <f t="shared" si="62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0"/>
        <v>12</v>
      </c>
      <c r="Q1309" t="s">
        <v>8311</v>
      </c>
      <c r="R1309" t="s">
        <v>8313</v>
      </c>
      <c r="S1309" s="9">
        <f t="shared" si="61"/>
        <v>42387.294895833329</v>
      </c>
      <c r="T1309" s="9">
        <f t="shared" si="62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0"/>
        <v>11</v>
      </c>
      <c r="Q1310" t="s">
        <v>8311</v>
      </c>
      <c r="R1310" t="s">
        <v>8313</v>
      </c>
      <c r="S1310" s="9">
        <f t="shared" si="61"/>
        <v>42611.405231481483</v>
      </c>
      <c r="T1310" s="9">
        <f t="shared" si="62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0"/>
        <v>112</v>
      </c>
      <c r="Q1311" t="s">
        <v>8311</v>
      </c>
      <c r="R1311" t="s">
        <v>8313</v>
      </c>
      <c r="S1311" s="9">
        <f t="shared" si="61"/>
        <v>42257.674398148149</v>
      </c>
      <c r="T1311" s="9">
        <f t="shared" si="62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0"/>
        <v>16</v>
      </c>
      <c r="Q1312" t="s">
        <v>8311</v>
      </c>
      <c r="R1312" t="s">
        <v>8313</v>
      </c>
      <c r="S1312" s="9">
        <f t="shared" si="61"/>
        <v>42556.458912037029</v>
      </c>
      <c r="T1312" s="9">
        <f t="shared" si="62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0"/>
        <v>32</v>
      </c>
      <c r="Q1313" t="s">
        <v>8311</v>
      </c>
      <c r="R1313" t="s">
        <v>8313</v>
      </c>
      <c r="S1313" s="9">
        <f t="shared" si="61"/>
        <v>42669.593969907401</v>
      </c>
      <c r="T1313" s="9">
        <f t="shared" si="62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0"/>
        <v>1</v>
      </c>
      <c r="Q1314" t="s">
        <v>8311</v>
      </c>
      <c r="R1314" t="s">
        <v>8313</v>
      </c>
      <c r="S1314" s="9">
        <f t="shared" si="61"/>
        <v>42082.494467592587</v>
      </c>
      <c r="T1314" s="9">
        <f t="shared" si="62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0"/>
        <v>31</v>
      </c>
      <c r="Q1315" t="s">
        <v>8311</v>
      </c>
      <c r="R1315" t="s">
        <v>8313</v>
      </c>
      <c r="S1315" s="9">
        <f t="shared" si="61"/>
        <v>42402.50131944444</v>
      </c>
      <c r="T1315" s="9">
        <f t="shared" si="62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0"/>
        <v>1</v>
      </c>
      <c r="Q1316" t="s">
        <v>8311</v>
      </c>
      <c r="R1316" t="s">
        <v>8313</v>
      </c>
      <c r="S1316" s="9">
        <f t="shared" si="61"/>
        <v>42604.461342592585</v>
      </c>
      <c r="T1316" s="9">
        <f t="shared" si="62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0"/>
        <v>40</v>
      </c>
      <c r="Q1317" t="s">
        <v>8311</v>
      </c>
      <c r="R1317" t="s">
        <v>8313</v>
      </c>
      <c r="S1317" s="9">
        <f t="shared" si="61"/>
        <v>42278.289907407401</v>
      </c>
      <c r="T1317" s="9">
        <f t="shared" si="62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0"/>
        <v>0</v>
      </c>
      <c r="Q1318" t="s">
        <v>8311</v>
      </c>
      <c r="R1318" t="s">
        <v>8313</v>
      </c>
      <c r="S1318" s="9">
        <f t="shared" si="61"/>
        <v>42393.753576388881</v>
      </c>
      <c r="T1318" s="9">
        <f t="shared" si="62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0"/>
        <v>6</v>
      </c>
      <c r="Q1319" t="s">
        <v>8311</v>
      </c>
      <c r="R1319" t="s">
        <v>8313</v>
      </c>
      <c r="S1319" s="9">
        <f t="shared" si="61"/>
        <v>42520.027152777773</v>
      </c>
      <c r="T1319" s="9">
        <f t="shared" si="62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0"/>
        <v>15</v>
      </c>
      <c r="Q1320" t="s">
        <v>8311</v>
      </c>
      <c r="R1320" t="s">
        <v>8313</v>
      </c>
      <c r="S1320" s="9">
        <f t="shared" si="61"/>
        <v>41984.835324074076</v>
      </c>
      <c r="T1320" s="9">
        <f t="shared" si="62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0"/>
        <v>15</v>
      </c>
      <c r="Q1321" t="s">
        <v>8311</v>
      </c>
      <c r="R1321" t="s">
        <v>8313</v>
      </c>
      <c r="S1321" s="9">
        <f t="shared" si="61"/>
        <v>41816.603761574072</v>
      </c>
      <c r="T1321" s="9">
        <f t="shared" si="62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0"/>
        <v>1</v>
      </c>
      <c r="Q1322" t="s">
        <v>8311</v>
      </c>
      <c r="R1322" t="s">
        <v>8313</v>
      </c>
      <c r="S1322" s="9">
        <f t="shared" si="61"/>
        <v>42705.482013888883</v>
      </c>
      <c r="T1322" s="9">
        <f t="shared" si="62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0"/>
        <v>1</v>
      </c>
      <c r="Q1323" t="s">
        <v>8311</v>
      </c>
      <c r="R1323" t="s">
        <v>8313</v>
      </c>
      <c r="S1323" s="9">
        <f t="shared" si="61"/>
        <v>42697.540937499994</v>
      </c>
      <c r="T1323" s="9">
        <f t="shared" si="62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0"/>
        <v>0</v>
      </c>
      <c r="Q1324" t="s">
        <v>8311</v>
      </c>
      <c r="R1324" t="s">
        <v>8313</v>
      </c>
      <c r="S1324" s="9">
        <f t="shared" si="61"/>
        <v>42115.448206018518</v>
      </c>
      <c r="T1324" s="9">
        <f t="shared" si="62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0"/>
        <v>9</v>
      </c>
      <c r="Q1325" t="s">
        <v>8311</v>
      </c>
      <c r="R1325" t="s">
        <v>8313</v>
      </c>
      <c r="S1325" s="9">
        <f t="shared" si="61"/>
        <v>42451.490115740737</v>
      </c>
      <c r="T1325" s="9">
        <f t="shared" si="62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0"/>
        <v>10</v>
      </c>
      <c r="Q1326" t="s">
        <v>8311</v>
      </c>
      <c r="R1326" t="s">
        <v>8313</v>
      </c>
      <c r="S1326" s="9">
        <f t="shared" si="61"/>
        <v>42626.425370370365</v>
      </c>
      <c r="T1326" s="9">
        <f t="shared" si="62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0"/>
        <v>2</v>
      </c>
      <c r="Q1327" t="s">
        <v>8311</v>
      </c>
      <c r="R1327" t="s">
        <v>8313</v>
      </c>
      <c r="S1327" s="9">
        <f t="shared" si="61"/>
        <v>42703.877719907403</v>
      </c>
      <c r="T1327" s="9">
        <f t="shared" si="62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0"/>
        <v>1</v>
      </c>
      <c r="Q1328" t="s">
        <v>8311</v>
      </c>
      <c r="R1328" t="s">
        <v>8313</v>
      </c>
      <c r="S1328" s="9">
        <f t="shared" si="61"/>
        <v>41974.583657407398</v>
      </c>
      <c r="T1328" s="9">
        <f t="shared" si="62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0"/>
        <v>4</v>
      </c>
      <c r="Q1329" t="s">
        <v>8311</v>
      </c>
      <c r="R1329" t="s">
        <v>8313</v>
      </c>
      <c r="S1329" s="9">
        <f t="shared" si="61"/>
        <v>42123.470312500001</v>
      </c>
      <c r="T1329" s="9">
        <f t="shared" si="62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0"/>
        <v>2</v>
      </c>
      <c r="Q1330" t="s">
        <v>8311</v>
      </c>
      <c r="R1330" t="s">
        <v>8313</v>
      </c>
      <c r="S1330" s="9">
        <f t="shared" si="61"/>
        <v>42612.434421296297</v>
      </c>
      <c r="T1330" s="9">
        <f t="shared" si="62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0"/>
        <v>1</v>
      </c>
      <c r="Q1331" t="s">
        <v>8311</v>
      </c>
      <c r="R1331" t="s">
        <v>8313</v>
      </c>
      <c r="S1331" s="9">
        <f t="shared" si="61"/>
        <v>41935.013252314813</v>
      </c>
      <c r="T1331" s="9">
        <f t="shared" si="62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0"/>
        <v>22</v>
      </c>
      <c r="Q1332" t="s">
        <v>8311</v>
      </c>
      <c r="R1332" t="s">
        <v>8313</v>
      </c>
      <c r="S1332" s="9">
        <f t="shared" si="61"/>
        <v>42522.068391203698</v>
      </c>
      <c r="T1332" s="9">
        <f t="shared" si="62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0"/>
        <v>1</v>
      </c>
      <c r="Q1333" t="s">
        <v>8311</v>
      </c>
      <c r="R1333" t="s">
        <v>8313</v>
      </c>
      <c r="S1333" s="9">
        <f t="shared" si="61"/>
        <v>42569.295763888884</v>
      </c>
      <c r="T1333" s="9">
        <f t="shared" si="62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0"/>
        <v>0</v>
      </c>
      <c r="Q1334" t="s">
        <v>8311</v>
      </c>
      <c r="R1334" t="s">
        <v>8313</v>
      </c>
      <c r="S1334" s="9">
        <f t="shared" si="61"/>
        <v>42731.851944444446</v>
      </c>
      <c r="T1334" s="9">
        <f t="shared" si="62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0"/>
        <v>0</v>
      </c>
      <c r="Q1335" t="s">
        <v>8311</v>
      </c>
      <c r="R1335" t="s">
        <v>8313</v>
      </c>
      <c r="S1335" s="9">
        <f t="shared" si="61"/>
        <v>41805.8984375</v>
      </c>
      <c r="T1335" s="9">
        <f t="shared" si="62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0"/>
        <v>11</v>
      </c>
      <c r="Q1336" t="s">
        <v>8311</v>
      </c>
      <c r="R1336" t="s">
        <v>8313</v>
      </c>
      <c r="S1336" s="9">
        <f t="shared" si="61"/>
        <v>42410.565821759257</v>
      </c>
      <c r="T1336" s="9">
        <f t="shared" si="62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0"/>
        <v>20</v>
      </c>
      <c r="Q1337" t="s">
        <v>8311</v>
      </c>
      <c r="R1337" t="s">
        <v>8313</v>
      </c>
      <c r="S1337" s="9">
        <f t="shared" si="61"/>
        <v>42313.728032407402</v>
      </c>
      <c r="T1337" s="9">
        <f t="shared" si="62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0"/>
        <v>85</v>
      </c>
      <c r="Q1338" t="s">
        <v>8311</v>
      </c>
      <c r="R1338" t="s">
        <v>8313</v>
      </c>
      <c r="S1338" s="9">
        <f t="shared" si="61"/>
        <v>41955.655416666668</v>
      </c>
      <c r="T1338" s="9">
        <f t="shared" si="62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0"/>
        <v>49</v>
      </c>
      <c r="Q1339" t="s">
        <v>8311</v>
      </c>
      <c r="R1339" t="s">
        <v>8313</v>
      </c>
      <c r="S1339" s="9">
        <f t="shared" si="61"/>
        <v>42767.368969907409</v>
      </c>
      <c r="T1339" s="9">
        <f t="shared" si="62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0"/>
        <v>3</v>
      </c>
      <c r="Q1340" t="s">
        <v>8311</v>
      </c>
      <c r="R1340" t="s">
        <v>8313</v>
      </c>
      <c r="S1340" s="9">
        <f t="shared" si="61"/>
        <v>42188.595289351848</v>
      </c>
      <c r="T1340" s="9">
        <f t="shared" si="62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0"/>
        <v>7</v>
      </c>
      <c r="Q1341" t="s">
        <v>8311</v>
      </c>
      <c r="R1341" t="s">
        <v>8313</v>
      </c>
      <c r="S1341" s="9">
        <f t="shared" si="61"/>
        <v>41936.438831018517</v>
      </c>
      <c r="T1341" s="9">
        <f t="shared" si="62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0"/>
        <v>0</v>
      </c>
      <c r="Q1342" t="s">
        <v>8311</v>
      </c>
      <c r="R1342" t="s">
        <v>8313</v>
      </c>
      <c r="S1342" s="9">
        <f t="shared" si="61"/>
        <v>41836.387187499997</v>
      </c>
      <c r="T1342" s="9">
        <f t="shared" si="62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0"/>
        <v>70</v>
      </c>
      <c r="Q1343" t="s">
        <v>8311</v>
      </c>
      <c r="R1343" t="s">
        <v>8313</v>
      </c>
      <c r="S1343" s="9">
        <f t="shared" si="61"/>
        <v>42612.415706018517</v>
      </c>
      <c r="T1343" s="9">
        <f t="shared" si="62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0"/>
        <v>0</v>
      </c>
      <c r="Q1344" t="s">
        <v>8311</v>
      </c>
      <c r="R1344" t="s">
        <v>8313</v>
      </c>
      <c r="S1344" s="9">
        <f t="shared" si="61"/>
        <v>42172.608090277768</v>
      </c>
      <c r="T1344" s="9">
        <f t="shared" si="62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0"/>
        <v>102</v>
      </c>
      <c r="Q1345" t="s">
        <v>8311</v>
      </c>
      <c r="R1345" t="s">
        <v>8313</v>
      </c>
      <c r="S1345" s="9">
        <f t="shared" si="61"/>
        <v>42542.318090277775</v>
      </c>
      <c r="T1345" s="9">
        <f t="shared" si="62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0"/>
        <v>378</v>
      </c>
      <c r="Q1346" t="s">
        <v>8314</v>
      </c>
      <c r="R1346" t="s">
        <v>8315</v>
      </c>
      <c r="S1346" s="9">
        <f t="shared" si="61"/>
        <v>42522.581469907404</v>
      </c>
      <c r="T1346" s="9">
        <f t="shared" si="62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63">ROUND(E1347/D1347*100,0)</f>
        <v>125</v>
      </c>
      <c r="Q1347" t="s">
        <v>8314</v>
      </c>
      <c r="R1347" t="s">
        <v>8315</v>
      </c>
      <c r="S1347" s="9">
        <f t="shared" ref="S1347:S1410" si="64">(((J1347/60)/60)/24)+DATE(1970,1,1)+(-5/24)</f>
        <v>41799.606006944443</v>
      </c>
      <c r="T1347" s="9">
        <f t="shared" ref="T1347:T1410" si="65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</v>
      </c>
      <c r="Q1348" t="s">
        <v>8314</v>
      </c>
      <c r="R1348" t="s">
        <v>8315</v>
      </c>
      <c r="S1348" s="9">
        <f t="shared" si="64"/>
        <v>41421.867488425924</v>
      </c>
      <c r="T1348" s="9">
        <f t="shared" si="65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</v>
      </c>
      <c r="Q1349" t="s">
        <v>8314</v>
      </c>
      <c r="R1349" t="s">
        <v>8315</v>
      </c>
      <c r="S1349" s="9">
        <f t="shared" si="64"/>
        <v>42040.429687499993</v>
      </c>
      <c r="T1349" s="9">
        <f t="shared" si="65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102</v>
      </c>
      <c r="Q1350" t="s">
        <v>8314</v>
      </c>
      <c r="R1350" t="s">
        <v>8315</v>
      </c>
      <c r="S1350" s="9">
        <f t="shared" si="64"/>
        <v>41963.29783564814</v>
      </c>
      <c r="T1350" s="9">
        <f t="shared" si="65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</v>
      </c>
      <c r="Q1351" t="s">
        <v>8314</v>
      </c>
      <c r="R1351" t="s">
        <v>8315</v>
      </c>
      <c r="S1351" s="9">
        <f t="shared" si="64"/>
        <v>42317.124247685184</v>
      </c>
      <c r="T1351" s="9">
        <f t="shared" si="65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</v>
      </c>
      <c r="Q1352" t="s">
        <v>8314</v>
      </c>
      <c r="R1352" t="s">
        <v>8315</v>
      </c>
      <c r="S1352" s="9">
        <f t="shared" si="64"/>
        <v>42333.804791666662</v>
      </c>
      <c r="T1352" s="9">
        <f t="shared" si="65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</v>
      </c>
      <c r="Q1353" t="s">
        <v>8314</v>
      </c>
      <c r="R1353" t="s">
        <v>8315</v>
      </c>
      <c r="S1353" s="9">
        <f t="shared" si="64"/>
        <v>42382.531759259255</v>
      </c>
      <c r="T1353" s="9">
        <f t="shared" si="65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</v>
      </c>
      <c r="Q1354" t="s">
        <v>8314</v>
      </c>
      <c r="R1354" t="s">
        <v>8315</v>
      </c>
      <c r="S1354" s="9">
        <f t="shared" si="64"/>
        <v>42200.369976851849</v>
      </c>
      <c r="T1354" s="9">
        <f t="shared" si="65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134</v>
      </c>
      <c r="Q1355" t="s">
        <v>8314</v>
      </c>
      <c r="R1355" t="s">
        <v>8315</v>
      </c>
      <c r="S1355" s="9">
        <f t="shared" si="64"/>
        <v>41308.909583333334</v>
      </c>
      <c r="T1355" s="9">
        <f t="shared" si="65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</v>
      </c>
      <c r="Q1356" t="s">
        <v>8314</v>
      </c>
      <c r="R1356" t="s">
        <v>8315</v>
      </c>
      <c r="S1356" s="9">
        <f t="shared" si="64"/>
        <v>42502.599293981482</v>
      </c>
      <c r="T1356" s="9">
        <f t="shared" si="65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123</v>
      </c>
      <c r="Q1357" t="s">
        <v>8314</v>
      </c>
      <c r="R1357" t="s">
        <v>8315</v>
      </c>
      <c r="S1357" s="9">
        <f t="shared" si="64"/>
        <v>41213.046354166661</v>
      </c>
      <c r="T1357" s="9">
        <f t="shared" si="65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183</v>
      </c>
      <c r="Q1358" t="s">
        <v>8314</v>
      </c>
      <c r="R1358" t="s">
        <v>8315</v>
      </c>
      <c r="S1358" s="9">
        <f t="shared" si="64"/>
        <v>41429.830555555556</v>
      </c>
      <c r="T1358" s="9">
        <f t="shared" si="65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</v>
      </c>
      <c r="Q1359" t="s">
        <v>8314</v>
      </c>
      <c r="R1359" t="s">
        <v>8315</v>
      </c>
      <c r="S1359" s="9">
        <f t="shared" si="64"/>
        <v>41304.753900462958</v>
      </c>
      <c r="T1359" s="9">
        <f t="shared" si="65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112</v>
      </c>
      <c r="Q1360" t="s">
        <v>8314</v>
      </c>
      <c r="R1360" t="s">
        <v>8315</v>
      </c>
      <c r="S1360" s="9">
        <f t="shared" si="64"/>
        <v>40689.362534722219</v>
      </c>
      <c r="T1360" s="9">
        <f t="shared" si="65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116</v>
      </c>
      <c r="Q1361" t="s">
        <v>8314</v>
      </c>
      <c r="R1361" t="s">
        <v>8315</v>
      </c>
      <c r="S1361" s="9">
        <f t="shared" si="64"/>
        <v>40668.606365740736</v>
      </c>
      <c r="T1361" s="9">
        <f t="shared" si="65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3"/>
        <v>173</v>
      </c>
      <c r="Q1362" t="s">
        <v>8314</v>
      </c>
      <c r="R1362" t="s">
        <v>8315</v>
      </c>
      <c r="S1362" s="9">
        <f t="shared" si="64"/>
        <v>41095.692361111105</v>
      </c>
      <c r="T1362" s="9">
        <f t="shared" si="65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3"/>
        <v>126</v>
      </c>
      <c r="Q1363" t="s">
        <v>8314</v>
      </c>
      <c r="R1363" t="s">
        <v>8315</v>
      </c>
      <c r="S1363" s="9">
        <f t="shared" si="64"/>
        <v>41781.508935185186</v>
      </c>
      <c r="T1363" s="9">
        <f t="shared" si="65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</v>
      </c>
      <c r="Q1364" t="s">
        <v>8314</v>
      </c>
      <c r="R1364" t="s">
        <v>8315</v>
      </c>
      <c r="S1364" s="9">
        <f t="shared" si="64"/>
        <v>41464.726053240738</v>
      </c>
      <c r="T1364" s="9">
        <f t="shared" si="65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3"/>
        <v>100</v>
      </c>
      <c r="Q1365" t="s">
        <v>8314</v>
      </c>
      <c r="R1365" t="s">
        <v>8315</v>
      </c>
      <c r="S1365" s="9">
        <f t="shared" si="64"/>
        <v>42396.635729166665</v>
      </c>
      <c r="T1365" s="9">
        <f t="shared" si="65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3"/>
        <v>119</v>
      </c>
      <c r="Q1366" t="s">
        <v>8317</v>
      </c>
      <c r="R1366" t="s">
        <v>8318</v>
      </c>
      <c r="S1366" s="9">
        <f t="shared" si="64"/>
        <v>41951.487337962957</v>
      </c>
      <c r="T1366" s="9">
        <f t="shared" si="65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3"/>
        <v>100</v>
      </c>
      <c r="Q1367" t="s">
        <v>8317</v>
      </c>
      <c r="R1367" t="s">
        <v>8318</v>
      </c>
      <c r="S1367" s="9">
        <f t="shared" si="64"/>
        <v>42049.524907407402</v>
      </c>
      <c r="T1367" s="9">
        <f t="shared" si="65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3"/>
        <v>126</v>
      </c>
      <c r="Q1368" t="s">
        <v>8317</v>
      </c>
      <c r="R1368" t="s">
        <v>8318</v>
      </c>
      <c r="S1368" s="9">
        <f t="shared" si="64"/>
        <v>41924.787766203699</v>
      </c>
      <c r="T1368" s="9">
        <f t="shared" si="65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3"/>
        <v>114</v>
      </c>
      <c r="Q1369" t="s">
        <v>8317</v>
      </c>
      <c r="R1369" t="s">
        <v>8318</v>
      </c>
      <c r="S1369" s="9">
        <f t="shared" si="64"/>
        <v>42291.794560185182</v>
      </c>
      <c r="T1369" s="9">
        <f t="shared" si="65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3"/>
        <v>111</v>
      </c>
      <c r="Q1370" t="s">
        <v>8317</v>
      </c>
      <c r="R1370" t="s">
        <v>8318</v>
      </c>
      <c r="S1370" s="9">
        <f t="shared" si="64"/>
        <v>42145.982569444437</v>
      </c>
      <c r="T1370" s="9">
        <f t="shared" si="65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3"/>
        <v>105</v>
      </c>
      <c r="Q1371" t="s">
        <v>8317</v>
      </c>
      <c r="R1371" t="s">
        <v>8318</v>
      </c>
      <c r="S1371" s="9">
        <f t="shared" si="64"/>
        <v>41710.385949074072</v>
      </c>
      <c r="T1371" s="9">
        <f t="shared" si="65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3"/>
        <v>104</v>
      </c>
      <c r="Q1372" t="s">
        <v>8317</v>
      </c>
      <c r="R1372" t="s">
        <v>8318</v>
      </c>
      <c r="S1372" s="9">
        <f t="shared" si="64"/>
        <v>41547.795023148145</v>
      </c>
      <c r="T1372" s="9">
        <f t="shared" si="65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3"/>
        <v>107</v>
      </c>
      <c r="Q1373" t="s">
        <v>8317</v>
      </c>
      <c r="R1373" t="s">
        <v>8318</v>
      </c>
      <c r="S1373" s="9">
        <f t="shared" si="64"/>
        <v>42101.550254629627</v>
      </c>
      <c r="T1373" s="9">
        <f t="shared" si="65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3"/>
        <v>124</v>
      </c>
      <c r="Q1374" t="s">
        <v>8317</v>
      </c>
      <c r="R1374" t="s">
        <v>8318</v>
      </c>
      <c r="S1374" s="9">
        <f t="shared" si="64"/>
        <v>41072.53162037037</v>
      </c>
      <c r="T1374" s="9">
        <f t="shared" si="65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3"/>
        <v>105</v>
      </c>
      <c r="Q1375" t="s">
        <v>8317</v>
      </c>
      <c r="R1375" t="s">
        <v>8318</v>
      </c>
      <c r="S1375" s="9">
        <f t="shared" si="64"/>
        <v>42704.743437499994</v>
      </c>
      <c r="T1375" s="9">
        <f t="shared" si="65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3"/>
        <v>189</v>
      </c>
      <c r="Q1376" t="s">
        <v>8317</v>
      </c>
      <c r="R1376" t="s">
        <v>8318</v>
      </c>
      <c r="S1376" s="9">
        <f t="shared" si="64"/>
        <v>42423.953564814808</v>
      </c>
      <c r="T1376" s="9">
        <f t="shared" si="65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3"/>
        <v>171</v>
      </c>
      <c r="Q1377" t="s">
        <v>8317</v>
      </c>
      <c r="R1377" t="s">
        <v>8318</v>
      </c>
      <c r="S1377" s="9">
        <f t="shared" si="64"/>
        <v>42719.857858796291</v>
      </c>
      <c r="T1377" s="9">
        <f t="shared" si="65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3"/>
        <v>252</v>
      </c>
      <c r="Q1378" t="s">
        <v>8317</v>
      </c>
      <c r="R1378" t="s">
        <v>8318</v>
      </c>
      <c r="S1378" s="9">
        <f t="shared" si="64"/>
        <v>42677.460717592585</v>
      </c>
      <c r="T1378" s="9">
        <f t="shared" si="65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3"/>
        <v>116</v>
      </c>
      <c r="Q1379" t="s">
        <v>8317</v>
      </c>
      <c r="R1379" t="s">
        <v>8318</v>
      </c>
      <c r="S1379" s="9">
        <f t="shared" si="64"/>
        <v>42747.01122685185</v>
      </c>
      <c r="T1379" s="9">
        <f t="shared" si="65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3"/>
        <v>203</v>
      </c>
      <c r="Q1380" t="s">
        <v>8317</v>
      </c>
      <c r="R1380" t="s">
        <v>8318</v>
      </c>
      <c r="S1380" s="9">
        <f t="shared" si="64"/>
        <v>42568.551041666658</v>
      </c>
      <c r="T1380" s="9">
        <f t="shared" si="65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3"/>
        <v>112</v>
      </c>
      <c r="Q1381" t="s">
        <v>8317</v>
      </c>
      <c r="R1381" t="s">
        <v>8318</v>
      </c>
      <c r="S1381" s="9">
        <f t="shared" si="64"/>
        <v>42130.28328703704</v>
      </c>
      <c r="T1381" s="9">
        <f t="shared" si="65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3"/>
        <v>424</v>
      </c>
      <c r="Q1382" t="s">
        <v>8317</v>
      </c>
      <c r="R1382" t="s">
        <v>8318</v>
      </c>
      <c r="S1382" s="9">
        <f t="shared" si="64"/>
        <v>42141.554467592585</v>
      </c>
      <c r="T1382" s="9">
        <f t="shared" si="65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3"/>
        <v>107</v>
      </c>
      <c r="Q1383" t="s">
        <v>8317</v>
      </c>
      <c r="R1383" t="s">
        <v>8318</v>
      </c>
      <c r="S1383" s="9">
        <f t="shared" si="64"/>
        <v>42703.006076388883</v>
      </c>
      <c r="T1383" s="9">
        <f t="shared" si="65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3"/>
        <v>104</v>
      </c>
      <c r="Q1384" t="s">
        <v>8317</v>
      </c>
      <c r="R1384" t="s">
        <v>8318</v>
      </c>
      <c r="S1384" s="9">
        <f t="shared" si="64"/>
        <v>41370.591851851852</v>
      </c>
      <c r="T1384" s="9">
        <f t="shared" si="65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3"/>
        <v>212</v>
      </c>
      <c r="Q1385" t="s">
        <v>8317</v>
      </c>
      <c r="R1385" t="s">
        <v>8318</v>
      </c>
      <c r="S1385" s="9">
        <f t="shared" si="64"/>
        <v>42706.866643518515</v>
      </c>
      <c r="T1385" s="9">
        <f t="shared" si="65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124</v>
      </c>
      <c r="Q1386" t="s">
        <v>8317</v>
      </c>
      <c r="R1386" t="s">
        <v>8318</v>
      </c>
      <c r="S1386" s="9">
        <f t="shared" si="64"/>
        <v>42160.526874999996</v>
      </c>
      <c r="T1386" s="9">
        <f t="shared" si="65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110</v>
      </c>
      <c r="Q1387" t="s">
        <v>8317</v>
      </c>
      <c r="R1387" t="s">
        <v>8318</v>
      </c>
      <c r="S1387" s="9">
        <f t="shared" si="64"/>
        <v>42433.480567129627</v>
      </c>
      <c r="T1387" s="9">
        <f t="shared" si="65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219</v>
      </c>
      <c r="Q1388" t="s">
        <v>8317</v>
      </c>
      <c r="R1388" t="s">
        <v>8318</v>
      </c>
      <c r="S1388" s="9">
        <f t="shared" si="64"/>
        <v>42184.438530092586</v>
      </c>
      <c r="T1388" s="9">
        <f t="shared" si="65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137</v>
      </c>
      <c r="Q1389" t="s">
        <v>8317</v>
      </c>
      <c r="R1389" t="s">
        <v>8318</v>
      </c>
      <c r="S1389" s="9">
        <f t="shared" si="64"/>
        <v>42126.712905092594</v>
      </c>
      <c r="T1389" s="9">
        <f t="shared" si="65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135</v>
      </c>
      <c r="Q1390" t="s">
        <v>8317</v>
      </c>
      <c r="R1390" t="s">
        <v>8318</v>
      </c>
      <c r="S1390" s="9">
        <f t="shared" si="64"/>
        <v>42634.406446759262</v>
      </c>
      <c r="T1390" s="9">
        <f t="shared" si="65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145</v>
      </c>
      <c r="Q1391" t="s">
        <v>8317</v>
      </c>
      <c r="R1391" t="s">
        <v>8318</v>
      </c>
      <c r="S1391" s="9">
        <f t="shared" si="64"/>
        <v>42565.272650462961</v>
      </c>
      <c r="T1391" s="9">
        <f t="shared" si="65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109</v>
      </c>
      <c r="Q1392" t="s">
        <v>8317</v>
      </c>
      <c r="R1392" t="s">
        <v>8318</v>
      </c>
      <c r="S1392" s="9">
        <f t="shared" si="64"/>
        <v>42087.594976851848</v>
      </c>
      <c r="T1392" s="9">
        <f t="shared" si="65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110</v>
      </c>
      <c r="Q1393" t="s">
        <v>8317</v>
      </c>
      <c r="R1393" t="s">
        <v>8318</v>
      </c>
      <c r="S1393" s="9">
        <f t="shared" si="64"/>
        <v>42193.442337962959</v>
      </c>
      <c r="T1393" s="9">
        <f t="shared" si="65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114</v>
      </c>
      <c r="Q1394" t="s">
        <v>8317</v>
      </c>
      <c r="R1394" t="s">
        <v>8318</v>
      </c>
      <c r="S1394" s="9">
        <f t="shared" si="64"/>
        <v>42400.946597222217</v>
      </c>
      <c r="T1394" s="9">
        <f t="shared" si="65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102</v>
      </c>
      <c r="Q1395" t="s">
        <v>8317</v>
      </c>
      <c r="R1395" t="s">
        <v>8318</v>
      </c>
      <c r="S1395" s="9">
        <f t="shared" si="64"/>
        <v>42553.473645833328</v>
      </c>
      <c r="T1395" s="9">
        <f t="shared" si="65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122</v>
      </c>
      <c r="Q1396" t="s">
        <v>8317</v>
      </c>
      <c r="R1396" t="s">
        <v>8318</v>
      </c>
      <c r="S1396" s="9">
        <f t="shared" si="64"/>
        <v>42751.936643518515</v>
      </c>
      <c r="T1396" s="9">
        <f t="shared" si="65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112</v>
      </c>
      <c r="Q1397" t="s">
        <v>8317</v>
      </c>
      <c r="R1397" t="s">
        <v>8318</v>
      </c>
      <c r="S1397" s="9">
        <f t="shared" si="64"/>
        <v>42719.700011574074</v>
      </c>
      <c r="T1397" s="9">
        <f t="shared" si="65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107</v>
      </c>
      <c r="Q1398" t="s">
        <v>8317</v>
      </c>
      <c r="R1398" t="s">
        <v>8318</v>
      </c>
      <c r="S1398" s="9">
        <f t="shared" si="64"/>
        <v>42018.790300925924</v>
      </c>
      <c r="T1398" s="9">
        <f t="shared" si="65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114</v>
      </c>
      <c r="Q1399" t="s">
        <v>8317</v>
      </c>
      <c r="R1399" t="s">
        <v>8318</v>
      </c>
      <c r="S1399" s="9">
        <f t="shared" si="64"/>
        <v>42640.709606481476</v>
      </c>
      <c r="T1399" s="9">
        <f t="shared" si="65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110</v>
      </c>
      <c r="Q1400" t="s">
        <v>8317</v>
      </c>
      <c r="R1400" t="s">
        <v>8318</v>
      </c>
      <c r="S1400" s="9">
        <f t="shared" si="64"/>
        <v>42526.665902777771</v>
      </c>
      <c r="T1400" s="9">
        <f t="shared" si="65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126</v>
      </c>
      <c r="Q1401" t="s">
        <v>8317</v>
      </c>
      <c r="R1401" t="s">
        <v>8318</v>
      </c>
      <c r="S1401" s="9">
        <f t="shared" si="64"/>
        <v>41888.795983796292</v>
      </c>
      <c r="T1401" s="9">
        <f t="shared" si="65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167</v>
      </c>
      <c r="Q1402" t="s">
        <v>8317</v>
      </c>
      <c r="R1402" t="s">
        <v>8318</v>
      </c>
      <c r="S1402" s="9">
        <f t="shared" si="64"/>
        <v>42498.132789351854</v>
      </c>
      <c r="T1402" s="9">
        <f t="shared" si="65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497</v>
      </c>
      <c r="Q1403" t="s">
        <v>8317</v>
      </c>
      <c r="R1403" t="s">
        <v>8318</v>
      </c>
      <c r="S1403" s="9">
        <f t="shared" si="64"/>
        <v>41399.787893518514</v>
      </c>
      <c r="T1403" s="9">
        <f t="shared" si="65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109</v>
      </c>
      <c r="Q1404" t="s">
        <v>8317</v>
      </c>
      <c r="R1404" t="s">
        <v>8318</v>
      </c>
      <c r="S1404" s="9">
        <f t="shared" si="64"/>
        <v>42064.845034722217</v>
      </c>
      <c r="T1404" s="9">
        <f t="shared" si="65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103</v>
      </c>
      <c r="Q1405" t="s">
        <v>8317</v>
      </c>
      <c r="R1405" t="s">
        <v>8318</v>
      </c>
      <c r="S1405" s="9">
        <f t="shared" si="64"/>
        <v>41450.854571759257</v>
      </c>
      <c r="T1405" s="9">
        <f t="shared" si="65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3"/>
        <v>2</v>
      </c>
      <c r="Q1406" t="s">
        <v>8314</v>
      </c>
      <c r="R1406" t="s">
        <v>8333</v>
      </c>
      <c r="S1406" s="9">
        <f t="shared" si="64"/>
        <v>42032.30190972222</v>
      </c>
      <c r="T1406" s="9">
        <f t="shared" si="65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3"/>
        <v>0</v>
      </c>
      <c r="Q1407" t="s">
        <v>8314</v>
      </c>
      <c r="R1407" t="s">
        <v>8333</v>
      </c>
      <c r="S1407" s="9">
        <f t="shared" si="64"/>
        <v>41941.472233796296</v>
      </c>
      <c r="T1407" s="9">
        <f t="shared" si="65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3"/>
        <v>0</v>
      </c>
      <c r="Q1408" t="s">
        <v>8314</v>
      </c>
      <c r="R1408" t="s">
        <v>8333</v>
      </c>
      <c r="S1408" s="9">
        <f t="shared" si="64"/>
        <v>42297.224618055552</v>
      </c>
      <c r="T1408" s="9">
        <f t="shared" si="65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3"/>
        <v>1</v>
      </c>
      <c r="Q1409" t="s">
        <v>8314</v>
      </c>
      <c r="R1409" t="s">
        <v>8333</v>
      </c>
      <c r="S1409" s="9">
        <f t="shared" si="64"/>
        <v>41838.32844907407</v>
      </c>
      <c r="T1409" s="9">
        <f t="shared" si="65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3"/>
        <v>7</v>
      </c>
      <c r="Q1410" t="s">
        <v>8314</v>
      </c>
      <c r="R1410" t="s">
        <v>8333</v>
      </c>
      <c r="S1410" s="9">
        <f t="shared" si="64"/>
        <v>42291.663842592585</v>
      </c>
      <c r="T1410" s="9">
        <f t="shared" si="65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66">ROUND(E1411/D1411*100,0)</f>
        <v>0</v>
      </c>
      <c r="Q1411" t="s">
        <v>8314</v>
      </c>
      <c r="R1411" t="s">
        <v>8333</v>
      </c>
      <c r="S1411" s="9">
        <f t="shared" ref="S1411:S1474" si="67">(((J1411/60)/60)/24)+DATE(1970,1,1)+(-5/24)</f>
        <v>41944.925173611111</v>
      </c>
      <c r="T1411" s="9">
        <f t="shared" ref="T1411:T1474" si="68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66"/>
        <v>0</v>
      </c>
      <c r="Q1412" t="s">
        <v>8314</v>
      </c>
      <c r="R1412" t="s">
        <v>8333</v>
      </c>
      <c r="S1412" s="9">
        <f t="shared" si="67"/>
        <v>42479.110185185178</v>
      </c>
      <c r="T1412" s="9">
        <f t="shared" si="6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</v>
      </c>
      <c r="Q1413" t="s">
        <v>8314</v>
      </c>
      <c r="R1413" t="s">
        <v>8333</v>
      </c>
      <c r="S1413" s="9">
        <f t="shared" si="67"/>
        <v>42012.850694444445</v>
      </c>
      <c r="T1413" s="9">
        <f t="shared" si="6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5</v>
      </c>
      <c r="Q1414" t="s">
        <v>8314</v>
      </c>
      <c r="R1414" t="s">
        <v>8333</v>
      </c>
      <c r="S1414" s="9">
        <f t="shared" si="67"/>
        <v>41946.855312499996</v>
      </c>
      <c r="T1414" s="9">
        <f t="shared" si="6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Q1415" t="s">
        <v>8314</v>
      </c>
      <c r="R1415" t="s">
        <v>8333</v>
      </c>
      <c r="S1415" s="9">
        <f t="shared" si="67"/>
        <v>42360.228819444441</v>
      </c>
      <c r="T1415" s="9">
        <f t="shared" si="6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</v>
      </c>
      <c r="Q1416" t="s">
        <v>8314</v>
      </c>
      <c r="R1416" t="s">
        <v>8333</v>
      </c>
      <c r="S1416" s="9">
        <f t="shared" si="67"/>
        <v>42708.044756944444</v>
      </c>
      <c r="T1416" s="9">
        <f t="shared" si="6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</v>
      </c>
      <c r="Q1417" t="s">
        <v>8314</v>
      </c>
      <c r="R1417" t="s">
        <v>8333</v>
      </c>
      <c r="S1417" s="9">
        <f t="shared" si="67"/>
        <v>42192.467488425922</v>
      </c>
      <c r="T1417" s="9">
        <f t="shared" si="6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Q1418" t="s">
        <v>8314</v>
      </c>
      <c r="R1418" t="s">
        <v>8333</v>
      </c>
      <c r="S1418" s="9">
        <f t="shared" si="67"/>
        <v>42299.717812499999</v>
      </c>
      <c r="T1418" s="9">
        <f t="shared" si="6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</v>
      </c>
      <c r="Q1419" t="s">
        <v>8314</v>
      </c>
      <c r="R1419" t="s">
        <v>8333</v>
      </c>
      <c r="S1419" s="9">
        <f t="shared" si="67"/>
        <v>42231.941828703704</v>
      </c>
      <c r="T1419" s="9">
        <f t="shared" si="68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</v>
      </c>
      <c r="Q1420" t="s">
        <v>8314</v>
      </c>
      <c r="R1420" t="s">
        <v>8333</v>
      </c>
      <c r="S1420" s="9">
        <f t="shared" si="67"/>
        <v>42395.248078703698</v>
      </c>
      <c r="T1420" s="9">
        <f t="shared" si="6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</v>
      </c>
      <c r="Q1421" t="s">
        <v>8314</v>
      </c>
      <c r="R1421" t="s">
        <v>8333</v>
      </c>
      <c r="S1421" s="9">
        <f t="shared" si="67"/>
        <v>42622.24790509259</v>
      </c>
      <c r="T1421" s="9">
        <f t="shared" si="6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3</v>
      </c>
      <c r="Q1422" t="s">
        <v>8314</v>
      </c>
      <c r="R1422" t="s">
        <v>8333</v>
      </c>
      <c r="S1422" s="9">
        <f t="shared" si="67"/>
        <v>42524.459328703706</v>
      </c>
      <c r="T1422" s="9">
        <f t="shared" si="6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</v>
      </c>
      <c r="Q1423" t="s">
        <v>8314</v>
      </c>
      <c r="R1423" t="s">
        <v>8333</v>
      </c>
      <c r="S1423" s="9">
        <f t="shared" si="67"/>
        <v>42013.707280092589</v>
      </c>
      <c r="T1423" s="9">
        <f t="shared" si="6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</v>
      </c>
      <c r="Q1424" t="s">
        <v>8314</v>
      </c>
      <c r="R1424" t="s">
        <v>8333</v>
      </c>
      <c r="S1424" s="9">
        <f t="shared" si="67"/>
        <v>42604.031296296293</v>
      </c>
      <c r="T1424" s="9">
        <f t="shared" si="6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</v>
      </c>
      <c r="Q1425" t="s">
        <v>8314</v>
      </c>
      <c r="R1425" t="s">
        <v>8333</v>
      </c>
      <c r="S1425" s="9">
        <f t="shared" si="67"/>
        <v>42340.151979166665</v>
      </c>
      <c r="T1425" s="9">
        <f t="shared" si="6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6"/>
        <v>20</v>
      </c>
      <c r="Q1426" t="s">
        <v>8314</v>
      </c>
      <c r="R1426" t="s">
        <v>8333</v>
      </c>
      <c r="S1426" s="9">
        <f t="shared" si="67"/>
        <v>42676.509282407402</v>
      </c>
      <c r="T1426" s="9">
        <f t="shared" si="6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6"/>
        <v>0</v>
      </c>
      <c r="Q1427" t="s">
        <v>8314</v>
      </c>
      <c r="R1427" t="s">
        <v>8333</v>
      </c>
      <c r="S1427" s="9">
        <f t="shared" si="67"/>
        <v>42092.923136574071</v>
      </c>
      <c r="T1427" s="9">
        <f t="shared" si="6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6"/>
        <v>0</v>
      </c>
      <c r="Q1428" t="s">
        <v>8314</v>
      </c>
      <c r="R1428" t="s">
        <v>8333</v>
      </c>
      <c r="S1428" s="9">
        <f t="shared" si="67"/>
        <v>42180.181944444441</v>
      </c>
      <c r="T1428" s="9">
        <f t="shared" si="6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6"/>
        <v>8</v>
      </c>
      <c r="Q1429" t="s">
        <v>8314</v>
      </c>
      <c r="R1429" t="s">
        <v>8333</v>
      </c>
      <c r="S1429" s="9">
        <f t="shared" si="67"/>
        <v>42601.643344907403</v>
      </c>
      <c r="T1429" s="9">
        <f t="shared" si="6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6"/>
        <v>5</v>
      </c>
      <c r="Q1430" t="s">
        <v>8314</v>
      </c>
      <c r="R1430" t="s">
        <v>8333</v>
      </c>
      <c r="S1430" s="9">
        <f t="shared" si="67"/>
        <v>42432.171493055554</v>
      </c>
      <c r="T1430" s="9">
        <f t="shared" si="6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6"/>
        <v>0</v>
      </c>
      <c r="Q1431" t="s">
        <v>8314</v>
      </c>
      <c r="R1431" t="s">
        <v>8333</v>
      </c>
      <c r="S1431" s="9">
        <f t="shared" si="67"/>
        <v>42073.852337962955</v>
      </c>
      <c r="T1431" s="9">
        <f t="shared" si="68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6"/>
        <v>8</v>
      </c>
      <c r="Q1432" t="s">
        <v>8314</v>
      </c>
      <c r="R1432" t="s">
        <v>8333</v>
      </c>
      <c r="S1432" s="9">
        <f t="shared" si="67"/>
        <v>41961.605185185181</v>
      </c>
      <c r="T1432" s="9">
        <f t="shared" si="68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6"/>
        <v>32</v>
      </c>
      <c r="Q1433" t="s">
        <v>8314</v>
      </c>
      <c r="R1433" t="s">
        <v>8333</v>
      </c>
      <c r="S1433" s="9">
        <f t="shared" si="67"/>
        <v>42304.002499999995</v>
      </c>
      <c r="T1433" s="9">
        <f t="shared" si="6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6"/>
        <v>0</v>
      </c>
      <c r="Q1434" t="s">
        <v>8314</v>
      </c>
      <c r="R1434" t="s">
        <v>8333</v>
      </c>
      <c r="S1434" s="9">
        <f t="shared" si="67"/>
        <v>42175.572083333333</v>
      </c>
      <c r="T1434" s="9">
        <f t="shared" si="6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6"/>
        <v>7</v>
      </c>
      <c r="Q1435" t="s">
        <v>8314</v>
      </c>
      <c r="R1435" t="s">
        <v>8333</v>
      </c>
      <c r="S1435" s="9">
        <f t="shared" si="67"/>
        <v>42673.417534722219</v>
      </c>
      <c r="T1435" s="9">
        <f t="shared" si="6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6"/>
        <v>10</v>
      </c>
      <c r="Q1436" t="s">
        <v>8314</v>
      </c>
      <c r="R1436" t="s">
        <v>8333</v>
      </c>
      <c r="S1436" s="9">
        <f t="shared" si="67"/>
        <v>42142.558773148143</v>
      </c>
      <c r="T1436" s="9">
        <f t="shared" si="6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6"/>
        <v>0</v>
      </c>
      <c r="Q1437" t="s">
        <v>8314</v>
      </c>
      <c r="R1437" t="s">
        <v>8333</v>
      </c>
      <c r="S1437" s="9">
        <f t="shared" si="67"/>
        <v>42258.57199074074</v>
      </c>
      <c r="T1437" s="9">
        <f t="shared" si="6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6"/>
        <v>1</v>
      </c>
      <c r="Q1438" t="s">
        <v>8314</v>
      </c>
      <c r="R1438" t="s">
        <v>8333</v>
      </c>
      <c r="S1438" s="9">
        <f t="shared" si="67"/>
        <v>42391.141863425924</v>
      </c>
      <c r="T1438" s="9">
        <f t="shared" si="6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6"/>
        <v>27</v>
      </c>
      <c r="Q1439" t="s">
        <v>8314</v>
      </c>
      <c r="R1439" t="s">
        <v>8333</v>
      </c>
      <c r="S1439" s="9">
        <f t="shared" si="67"/>
        <v>41796.32336805555</v>
      </c>
      <c r="T1439" s="9">
        <f t="shared" si="6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6"/>
        <v>3</v>
      </c>
      <c r="Q1440" t="s">
        <v>8314</v>
      </c>
      <c r="R1440" t="s">
        <v>8333</v>
      </c>
      <c r="S1440" s="9">
        <f t="shared" si="67"/>
        <v>42457.663182870368</v>
      </c>
      <c r="T1440" s="9">
        <f t="shared" si="6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6"/>
        <v>7</v>
      </c>
      <c r="Q1441" t="s">
        <v>8314</v>
      </c>
      <c r="R1441" t="s">
        <v>8333</v>
      </c>
      <c r="S1441" s="9">
        <f t="shared" si="67"/>
        <v>42040.621539351843</v>
      </c>
      <c r="T1441" s="9">
        <f t="shared" si="68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6"/>
        <v>0</v>
      </c>
      <c r="Q1442" t="s">
        <v>8314</v>
      </c>
      <c r="R1442" t="s">
        <v>8333</v>
      </c>
      <c r="S1442" s="9">
        <f t="shared" si="67"/>
        <v>42486.540081018517</v>
      </c>
      <c r="T1442" s="9">
        <f t="shared" si="6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6"/>
        <v>1</v>
      </c>
      <c r="Q1443" t="s">
        <v>8314</v>
      </c>
      <c r="R1443" t="s">
        <v>8333</v>
      </c>
      <c r="S1443" s="9">
        <f t="shared" si="67"/>
        <v>42198.557511574072</v>
      </c>
      <c r="T1443" s="9">
        <f t="shared" si="6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6"/>
        <v>0</v>
      </c>
      <c r="Q1444" t="s">
        <v>8314</v>
      </c>
      <c r="R1444" t="s">
        <v>8333</v>
      </c>
      <c r="S1444" s="9">
        <f t="shared" si="67"/>
        <v>42485.437013888884</v>
      </c>
      <c r="T1444" s="9">
        <f t="shared" si="6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6"/>
        <v>0</v>
      </c>
      <c r="Q1445" t="s">
        <v>8314</v>
      </c>
      <c r="R1445" t="s">
        <v>8333</v>
      </c>
      <c r="S1445" s="9">
        <f t="shared" si="67"/>
        <v>42707.71769675926</v>
      </c>
      <c r="T1445" s="9">
        <f t="shared" si="6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6"/>
        <v>0</v>
      </c>
      <c r="Q1446" t="s">
        <v>8314</v>
      </c>
      <c r="R1446" t="s">
        <v>8333</v>
      </c>
      <c r="S1446" s="9">
        <f t="shared" si="67"/>
        <v>42199.665069444447</v>
      </c>
      <c r="T1446" s="9">
        <f t="shared" si="6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6"/>
        <v>0</v>
      </c>
      <c r="Q1447" t="s">
        <v>8314</v>
      </c>
      <c r="R1447" t="s">
        <v>8333</v>
      </c>
      <c r="S1447" s="9">
        <f t="shared" si="67"/>
        <v>42139.333969907406</v>
      </c>
      <c r="T1447" s="9">
        <f t="shared" si="6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6"/>
        <v>0</v>
      </c>
      <c r="Q1448" t="s">
        <v>8314</v>
      </c>
      <c r="R1448" t="s">
        <v>8333</v>
      </c>
      <c r="S1448" s="9">
        <f t="shared" si="67"/>
        <v>42461.239328703705</v>
      </c>
      <c r="T1448" s="9">
        <f t="shared" si="6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6"/>
        <v>0</v>
      </c>
      <c r="Q1449" t="s">
        <v>8314</v>
      </c>
      <c r="R1449" t="s">
        <v>8333</v>
      </c>
      <c r="S1449" s="9">
        <f t="shared" si="67"/>
        <v>42529.52238425926</v>
      </c>
      <c r="T1449" s="9">
        <f t="shared" si="6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6"/>
        <v>0</v>
      </c>
      <c r="Q1450" t="s">
        <v>8314</v>
      </c>
      <c r="R1450" t="s">
        <v>8333</v>
      </c>
      <c r="S1450" s="9">
        <f t="shared" si="67"/>
        <v>42115.728217592587</v>
      </c>
      <c r="T1450" s="9">
        <f t="shared" si="6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6"/>
        <v>0</v>
      </c>
      <c r="Q1451" t="s">
        <v>8314</v>
      </c>
      <c r="R1451" t="s">
        <v>8333</v>
      </c>
      <c r="S1451" s="9">
        <f t="shared" si="67"/>
        <v>42086.603067129625</v>
      </c>
      <c r="T1451" s="9">
        <f t="shared" si="6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6"/>
        <v>0</v>
      </c>
      <c r="Q1452" t="s">
        <v>8314</v>
      </c>
      <c r="R1452" t="s">
        <v>8333</v>
      </c>
      <c r="S1452" s="9">
        <f t="shared" si="67"/>
        <v>42389.962928240733</v>
      </c>
      <c r="T1452" s="9">
        <f t="shared" si="6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6"/>
        <v>0</v>
      </c>
      <c r="Q1453" t="s">
        <v>8314</v>
      </c>
      <c r="R1453" t="s">
        <v>8333</v>
      </c>
      <c r="S1453" s="9">
        <f t="shared" si="67"/>
        <v>41931.75068287037</v>
      </c>
      <c r="T1453" s="9">
        <f t="shared" si="6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6"/>
        <v>0</v>
      </c>
      <c r="Q1454" t="s">
        <v>8314</v>
      </c>
      <c r="R1454" t="s">
        <v>8333</v>
      </c>
      <c r="S1454" s="9">
        <f t="shared" si="67"/>
        <v>41818.494942129626</v>
      </c>
      <c r="T1454" s="9">
        <f t="shared" si="6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6"/>
        <v>0</v>
      </c>
      <c r="Q1455" t="s">
        <v>8314</v>
      </c>
      <c r="R1455" t="s">
        <v>8333</v>
      </c>
      <c r="S1455" s="9">
        <f t="shared" si="67"/>
        <v>42795.487812499996</v>
      </c>
      <c r="T1455" s="9">
        <f t="shared" si="6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6"/>
        <v>1</v>
      </c>
      <c r="Q1456" t="s">
        <v>8314</v>
      </c>
      <c r="R1456" t="s">
        <v>8333</v>
      </c>
      <c r="S1456" s="9">
        <f t="shared" si="67"/>
        <v>42463.658333333333</v>
      </c>
      <c r="T1456" s="9">
        <f t="shared" si="6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6"/>
        <v>11</v>
      </c>
      <c r="Q1457" t="s">
        <v>8314</v>
      </c>
      <c r="R1457" t="s">
        <v>8333</v>
      </c>
      <c r="S1457" s="9">
        <f t="shared" si="67"/>
        <v>41832.46435185185</v>
      </c>
      <c r="T1457" s="9">
        <f t="shared" si="6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6"/>
        <v>3</v>
      </c>
      <c r="Q1458" t="s">
        <v>8314</v>
      </c>
      <c r="R1458" t="s">
        <v>8333</v>
      </c>
      <c r="S1458" s="9">
        <f t="shared" si="67"/>
        <v>42708.460243055553</v>
      </c>
      <c r="T1458" s="9">
        <f t="shared" si="6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6"/>
        <v>0</v>
      </c>
      <c r="Q1459" t="s">
        <v>8314</v>
      </c>
      <c r="R1459" t="s">
        <v>8333</v>
      </c>
      <c r="S1459" s="9">
        <f t="shared" si="67"/>
        <v>42289.688009259255</v>
      </c>
      <c r="T1459" s="9">
        <f t="shared" si="6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6"/>
        <v>0</v>
      </c>
      <c r="Q1460" t="s">
        <v>8314</v>
      </c>
      <c r="R1460" t="s">
        <v>8333</v>
      </c>
      <c r="S1460" s="9">
        <f t="shared" si="67"/>
        <v>41831.49722222222</v>
      </c>
      <c r="T1460" s="9">
        <f t="shared" si="6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6"/>
        <v>0</v>
      </c>
      <c r="Q1461" t="s">
        <v>8314</v>
      </c>
      <c r="R1461" t="s">
        <v>8333</v>
      </c>
      <c r="S1461" s="9">
        <f t="shared" si="67"/>
        <v>42311.996481481481</v>
      </c>
      <c r="T1461" s="9">
        <f t="shared" si="6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6"/>
        <v>0</v>
      </c>
      <c r="Q1462" t="s">
        <v>8314</v>
      </c>
      <c r="R1462" t="s">
        <v>8333</v>
      </c>
      <c r="S1462" s="9">
        <f t="shared" si="67"/>
        <v>41915.688634259255</v>
      </c>
      <c r="T1462" s="9">
        <f t="shared" si="6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6"/>
        <v>101</v>
      </c>
      <c r="Q1463" t="s">
        <v>8314</v>
      </c>
      <c r="R1463" t="s">
        <v>8358</v>
      </c>
      <c r="S1463" s="9">
        <f t="shared" si="67"/>
        <v>41899.436967592592</v>
      </c>
      <c r="T1463" s="9">
        <f t="shared" si="6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6"/>
        <v>109</v>
      </c>
      <c r="Q1464" t="s">
        <v>8314</v>
      </c>
      <c r="R1464" t="s">
        <v>8358</v>
      </c>
      <c r="S1464" s="9">
        <f t="shared" si="67"/>
        <v>41344.454525462963</v>
      </c>
      <c r="T1464" s="9">
        <f t="shared" si="6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6"/>
        <v>148</v>
      </c>
      <c r="Q1465" t="s">
        <v>8314</v>
      </c>
      <c r="R1465" t="s">
        <v>8358</v>
      </c>
      <c r="S1465" s="9">
        <f t="shared" si="67"/>
        <v>41326.702986111108</v>
      </c>
      <c r="T1465" s="9">
        <f t="shared" si="6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6"/>
        <v>163</v>
      </c>
      <c r="Q1466" t="s">
        <v>8314</v>
      </c>
      <c r="R1466" t="s">
        <v>8358</v>
      </c>
      <c r="S1466" s="9">
        <f t="shared" si="67"/>
        <v>41291.453217592592</v>
      </c>
      <c r="T1466" s="9">
        <f t="shared" si="6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6"/>
        <v>456</v>
      </c>
      <c r="Q1467" t="s">
        <v>8314</v>
      </c>
      <c r="R1467" t="s">
        <v>8358</v>
      </c>
      <c r="S1467" s="9">
        <f t="shared" si="67"/>
        <v>40959.526064814811</v>
      </c>
      <c r="T1467" s="9">
        <f t="shared" si="6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6"/>
        <v>108</v>
      </c>
      <c r="Q1468" t="s">
        <v>8314</v>
      </c>
      <c r="R1468" t="s">
        <v>8358</v>
      </c>
      <c r="S1468" s="9">
        <f t="shared" si="67"/>
        <v>42339.963726851849</v>
      </c>
      <c r="T1468" s="9">
        <f t="shared" si="6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6"/>
        <v>115</v>
      </c>
      <c r="Q1469" t="s">
        <v>8314</v>
      </c>
      <c r="R1469" t="s">
        <v>8358</v>
      </c>
      <c r="S1469" s="9">
        <f t="shared" si="67"/>
        <v>40933.593576388885</v>
      </c>
      <c r="T1469" s="9">
        <f t="shared" si="6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6"/>
        <v>102</v>
      </c>
      <c r="Q1470" t="s">
        <v>8314</v>
      </c>
      <c r="R1470" t="s">
        <v>8358</v>
      </c>
      <c r="S1470" s="9">
        <f t="shared" si="67"/>
        <v>40645.806122685186</v>
      </c>
      <c r="T1470" s="9">
        <f t="shared" si="68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6"/>
        <v>108</v>
      </c>
      <c r="Q1471" t="s">
        <v>8314</v>
      </c>
      <c r="R1471" t="s">
        <v>8358</v>
      </c>
      <c r="S1471" s="9">
        <f t="shared" si="67"/>
        <v>41290.390150462961</v>
      </c>
      <c r="T1471" s="9">
        <f t="shared" si="6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6"/>
        <v>125</v>
      </c>
      <c r="Q1472" t="s">
        <v>8314</v>
      </c>
      <c r="R1472" t="s">
        <v>8358</v>
      </c>
      <c r="S1472" s="9">
        <f t="shared" si="67"/>
        <v>41250.618784722217</v>
      </c>
      <c r="T1472" s="9">
        <f t="shared" si="6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6"/>
        <v>104</v>
      </c>
      <c r="Q1473" t="s">
        <v>8314</v>
      </c>
      <c r="R1473" t="s">
        <v>8358</v>
      </c>
      <c r="S1473" s="9">
        <f t="shared" si="67"/>
        <v>42073.749236111107</v>
      </c>
      <c r="T1473" s="9">
        <f t="shared" si="6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6"/>
        <v>139</v>
      </c>
      <c r="Q1474" t="s">
        <v>8314</v>
      </c>
      <c r="R1474" t="s">
        <v>8358</v>
      </c>
      <c r="S1474" s="9">
        <f t="shared" si="67"/>
        <v>41533.33452546296</v>
      </c>
      <c r="T1474" s="9">
        <f t="shared" si="6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69">ROUND(E1475/D1475*100,0)</f>
        <v>121</v>
      </c>
      <c r="Q1475" t="s">
        <v>8314</v>
      </c>
      <c r="R1475" t="s">
        <v>8358</v>
      </c>
      <c r="S1475" s="9">
        <f t="shared" ref="S1475:S1538" si="70">(((J1475/60)/60)/24)+DATE(1970,1,1)+(-5/24)</f>
        <v>40939.771284722221</v>
      </c>
      <c r="T1475" s="9">
        <f t="shared" ref="T1475:T1538" si="71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9"/>
        <v>112</v>
      </c>
      <c r="Q1476" t="s">
        <v>8314</v>
      </c>
      <c r="R1476" t="s">
        <v>8358</v>
      </c>
      <c r="S1476" s="9">
        <f t="shared" si="70"/>
        <v>41500.519583333327</v>
      </c>
      <c r="T1476" s="9">
        <f t="shared" si="71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189</v>
      </c>
      <c r="Q1477" t="s">
        <v>8314</v>
      </c>
      <c r="R1477" t="s">
        <v>8358</v>
      </c>
      <c r="S1477" s="9">
        <f t="shared" si="70"/>
        <v>41960.514618055553</v>
      </c>
      <c r="T1477" s="9">
        <f t="shared" si="7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662</v>
      </c>
      <c r="Q1478" t="s">
        <v>8314</v>
      </c>
      <c r="R1478" t="s">
        <v>8358</v>
      </c>
      <c r="S1478" s="9">
        <f t="shared" si="70"/>
        <v>40765.833587962959</v>
      </c>
      <c r="T1478" s="9">
        <f t="shared" si="7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</v>
      </c>
      <c r="Q1479" t="s">
        <v>8314</v>
      </c>
      <c r="R1479" t="s">
        <v>8358</v>
      </c>
      <c r="S1479" s="9">
        <f t="shared" si="70"/>
        <v>40840.407453703701</v>
      </c>
      <c r="T1479" s="9">
        <f t="shared" si="7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1182</v>
      </c>
      <c r="Q1480" t="s">
        <v>8314</v>
      </c>
      <c r="R1480" t="s">
        <v>8358</v>
      </c>
      <c r="S1480" s="9">
        <f t="shared" si="70"/>
        <v>41394.663344907407</v>
      </c>
      <c r="T1480" s="9">
        <f t="shared" si="7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</v>
      </c>
      <c r="Q1481" t="s">
        <v>8314</v>
      </c>
      <c r="R1481" t="s">
        <v>8358</v>
      </c>
      <c r="S1481" s="9">
        <f t="shared" si="70"/>
        <v>41754.536909722221</v>
      </c>
      <c r="T1481" s="9">
        <f t="shared" si="7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</v>
      </c>
      <c r="Q1482" t="s">
        <v>8314</v>
      </c>
      <c r="R1482" t="s">
        <v>8358</v>
      </c>
      <c r="S1482" s="9">
        <f t="shared" si="70"/>
        <v>41464.725682870368</v>
      </c>
      <c r="T1482" s="9">
        <f t="shared" si="7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</v>
      </c>
      <c r="Q1483" t="s">
        <v>8314</v>
      </c>
      <c r="R1483" t="s">
        <v>8316</v>
      </c>
      <c r="S1483" s="9">
        <f t="shared" si="70"/>
        <v>41550.714641203704</v>
      </c>
      <c r="T1483" s="9">
        <f t="shared" si="7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</v>
      </c>
      <c r="Q1484" t="s">
        <v>8314</v>
      </c>
      <c r="R1484" t="s">
        <v>8316</v>
      </c>
      <c r="S1484" s="9">
        <f t="shared" si="70"/>
        <v>41136.649722222224</v>
      </c>
      <c r="T1484" s="9">
        <f t="shared" si="71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1</v>
      </c>
      <c r="Q1485" t="s">
        <v>8314</v>
      </c>
      <c r="R1485" t="s">
        <v>8316</v>
      </c>
      <c r="S1485" s="9">
        <f t="shared" si="70"/>
        <v>42547.984664351847</v>
      </c>
      <c r="T1485" s="9">
        <f t="shared" si="7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Q1486" t="s">
        <v>8314</v>
      </c>
      <c r="R1486" t="s">
        <v>8316</v>
      </c>
      <c r="S1486" s="9">
        <f t="shared" si="70"/>
        <v>41052.992627314808</v>
      </c>
      <c r="T1486" s="9">
        <f t="shared" si="7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</v>
      </c>
      <c r="Q1487" t="s">
        <v>8314</v>
      </c>
      <c r="R1487" t="s">
        <v>8316</v>
      </c>
      <c r="S1487" s="9">
        <f t="shared" si="70"/>
        <v>42130.587650462963</v>
      </c>
      <c r="T1487" s="9">
        <f t="shared" si="7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</v>
      </c>
      <c r="Q1488" t="s">
        <v>8314</v>
      </c>
      <c r="R1488" t="s">
        <v>8316</v>
      </c>
      <c r="S1488" s="9">
        <f t="shared" si="70"/>
        <v>42031.960196759253</v>
      </c>
      <c r="T1488" s="9">
        <f t="shared" si="7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Q1489" t="s">
        <v>8314</v>
      </c>
      <c r="R1489" t="s">
        <v>8316</v>
      </c>
      <c r="S1489" s="9">
        <f t="shared" si="70"/>
        <v>42554.709155092591</v>
      </c>
      <c r="T1489" s="9">
        <f t="shared" si="7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69"/>
        <v>2</v>
      </c>
      <c r="Q1490" t="s">
        <v>8314</v>
      </c>
      <c r="R1490" t="s">
        <v>8316</v>
      </c>
      <c r="S1490" s="9">
        <f t="shared" si="70"/>
        <v>41614.354861111111</v>
      </c>
      <c r="T1490" s="9">
        <f t="shared" si="7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69"/>
        <v>0</v>
      </c>
      <c r="Q1491" t="s">
        <v>8314</v>
      </c>
      <c r="R1491" t="s">
        <v>8316</v>
      </c>
      <c r="S1491" s="9">
        <f t="shared" si="70"/>
        <v>41198.403379629628</v>
      </c>
      <c r="T1491" s="9">
        <f t="shared" si="7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69"/>
        <v>31</v>
      </c>
      <c r="Q1492" t="s">
        <v>8314</v>
      </c>
      <c r="R1492" t="s">
        <v>8316</v>
      </c>
      <c r="S1492" s="9">
        <f t="shared" si="70"/>
        <v>41520.352708333332</v>
      </c>
      <c r="T1492" s="9">
        <f t="shared" si="7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69"/>
        <v>8</v>
      </c>
      <c r="Q1493" t="s">
        <v>8314</v>
      </c>
      <c r="R1493" t="s">
        <v>8316</v>
      </c>
      <c r="S1493" s="9">
        <f t="shared" si="70"/>
        <v>41991.505127314813</v>
      </c>
      <c r="T1493" s="9">
        <f t="shared" si="7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69"/>
        <v>1</v>
      </c>
      <c r="Q1494" t="s">
        <v>8314</v>
      </c>
      <c r="R1494" t="s">
        <v>8316</v>
      </c>
      <c r="S1494" s="9">
        <f t="shared" si="70"/>
        <v>40682.676458333335</v>
      </c>
      <c r="T1494" s="9">
        <f t="shared" si="7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69"/>
        <v>0</v>
      </c>
      <c r="Q1495" t="s">
        <v>8314</v>
      </c>
      <c r="R1495" t="s">
        <v>8316</v>
      </c>
      <c r="S1495" s="9">
        <f t="shared" si="70"/>
        <v>41411.658275462964</v>
      </c>
      <c r="T1495" s="9">
        <f t="shared" si="71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69"/>
        <v>9</v>
      </c>
      <c r="Q1496" t="s">
        <v>8314</v>
      </c>
      <c r="R1496" t="s">
        <v>8316</v>
      </c>
      <c r="S1496" s="9">
        <f t="shared" si="70"/>
        <v>42067.514039351845</v>
      </c>
      <c r="T1496" s="9">
        <f t="shared" si="7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69"/>
        <v>0</v>
      </c>
      <c r="Q1497" t="s">
        <v>8314</v>
      </c>
      <c r="R1497" t="s">
        <v>8316</v>
      </c>
      <c r="S1497" s="9">
        <f t="shared" si="70"/>
        <v>40752.581377314811</v>
      </c>
      <c r="T1497" s="9">
        <f t="shared" si="7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69"/>
        <v>0</v>
      </c>
      <c r="Q1498" t="s">
        <v>8314</v>
      </c>
      <c r="R1498" t="s">
        <v>8316</v>
      </c>
      <c r="S1498" s="9">
        <f t="shared" si="70"/>
        <v>41838.266886574071</v>
      </c>
      <c r="T1498" s="9">
        <f t="shared" si="7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69"/>
        <v>0</v>
      </c>
      <c r="Q1499" t="s">
        <v>8314</v>
      </c>
      <c r="R1499" t="s">
        <v>8316</v>
      </c>
      <c r="S1499" s="9">
        <f t="shared" si="70"/>
        <v>41444.434282407405</v>
      </c>
      <c r="T1499" s="9">
        <f t="shared" si="7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69"/>
        <v>2</v>
      </c>
      <c r="Q1500" t="s">
        <v>8314</v>
      </c>
      <c r="R1500" t="s">
        <v>8316</v>
      </c>
      <c r="S1500" s="9">
        <f t="shared" si="70"/>
        <v>41840.775208333333</v>
      </c>
      <c r="T1500" s="9">
        <f t="shared" si="7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69"/>
        <v>0</v>
      </c>
      <c r="Q1501" t="s">
        <v>8314</v>
      </c>
      <c r="R1501" t="s">
        <v>8316</v>
      </c>
      <c r="S1501" s="9">
        <f t="shared" si="70"/>
        <v>42526.798993055556</v>
      </c>
      <c r="T1501" s="9">
        <f t="shared" si="7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69"/>
        <v>25</v>
      </c>
      <c r="Q1502" t="s">
        <v>8314</v>
      </c>
      <c r="R1502" t="s">
        <v>8316</v>
      </c>
      <c r="S1502" s="9">
        <f t="shared" si="70"/>
        <v>41365.69626157407</v>
      </c>
      <c r="T1502" s="9">
        <f t="shared" si="7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69"/>
        <v>166</v>
      </c>
      <c r="Q1503" t="s">
        <v>8330</v>
      </c>
      <c r="R1503" t="s">
        <v>8331</v>
      </c>
      <c r="S1503" s="9">
        <f t="shared" si="70"/>
        <v>42163.3752662037</v>
      </c>
      <c r="T1503" s="9">
        <f t="shared" si="7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9"/>
        <v>101</v>
      </c>
      <c r="Q1504" t="s">
        <v>8330</v>
      </c>
      <c r="R1504" t="s">
        <v>8331</v>
      </c>
      <c r="S1504" s="9">
        <f t="shared" si="70"/>
        <v>42426.33425925926</v>
      </c>
      <c r="T1504" s="9">
        <f t="shared" si="7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9"/>
        <v>108</v>
      </c>
      <c r="Q1505" t="s">
        <v>8330</v>
      </c>
      <c r="R1505" t="s">
        <v>8331</v>
      </c>
      <c r="S1505" s="9">
        <f t="shared" si="70"/>
        <v>42606.13890046296</v>
      </c>
      <c r="T1505" s="9">
        <f t="shared" si="7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9"/>
        <v>278</v>
      </c>
      <c r="Q1506" t="s">
        <v>8330</v>
      </c>
      <c r="R1506" t="s">
        <v>8331</v>
      </c>
      <c r="S1506" s="9">
        <f t="shared" si="70"/>
        <v>41772.44935185185</v>
      </c>
      <c r="T1506" s="9">
        <f t="shared" si="7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9"/>
        <v>104</v>
      </c>
      <c r="Q1507" t="s">
        <v>8330</v>
      </c>
      <c r="R1507" t="s">
        <v>8331</v>
      </c>
      <c r="S1507" s="9">
        <f t="shared" si="70"/>
        <v>42414.234988425924</v>
      </c>
      <c r="T1507" s="9">
        <f t="shared" si="7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9"/>
        <v>111</v>
      </c>
      <c r="Q1508" t="s">
        <v>8330</v>
      </c>
      <c r="R1508" t="s">
        <v>8331</v>
      </c>
      <c r="S1508" s="9">
        <f t="shared" si="70"/>
        <v>41814.577592592592</v>
      </c>
      <c r="T1508" s="9">
        <f t="shared" si="7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9"/>
        <v>215</v>
      </c>
      <c r="Q1509" t="s">
        <v>8330</v>
      </c>
      <c r="R1509" t="s">
        <v>8331</v>
      </c>
      <c r="S1509" s="9">
        <f t="shared" si="70"/>
        <v>40254.242002314815</v>
      </c>
      <c r="T1509" s="9">
        <f t="shared" si="7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9"/>
        <v>111</v>
      </c>
      <c r="Q1510" t="s">
        <v>8330</v>
      </c>
      <c r="R1510" t="s">
        <v>8331</v>
      </c>
      <c r="S1510" s="9">
        <f t="shared" si="70"/>
        <v>41786.406030092592</v>
      </c>
      <c r="T1510" s="9">
        <f t="shared" si="7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9"/>
        <v>124</v>
      </c>
      <c r="Q1511" t="s">
        <v>8330</v>
      </c>
      <c r="R1511" t="s">
        <v>8331</v>
      </c>
      <c r="S1511" s="9">
        <f t="shared" si="70"/>
        <v>42751.325057870366</v>
      </c>
      <c r="T1511" s="9">
        <f t="shared" si="7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9"/>
        <v>101</v>
      </c>
      <c r="Q1512" t="s">
        <v>8330</v>
      </c>
      <c r="R1512" t="s">
        <v>8331</v>
      </c>
      <c r="S1512" s="9">
        <f t="shared" si="70"/>
        <v>41809.176828703698</v>
      </c>
      <c r="T1512" s="9">
        <f t="shared" si="71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9"/>
        <v>112</v>
      </c>
      <c r="Q1513" t="s">
        <v>8330</v>
      </c>
      <c r="R1513" t="s">
        <v>8331</v>
      </c>
      <c r="S1513" s="9">
        <f t="shared" si="70"/>
        <v>42296.375046296293</v>
      </c>
      <c r="T1513" s="9">
        <f t="shared" si="7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9"/>
        <v>559</v>
      </c>
      <c r="Q1514" t="s">
        <v>8330</v>
      </c>
      <c r="R1514" t="s">
        <v>8331</v>
      </c>
      <c r="S1514" s="9">
        <f t="shared" si="70"/>
        <v>42741.476145833331</v>
      </c>
      <c r="T1514" s="9">
        <f t="shared" si="7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9"/>
        <v>150</v>
      </c>
      <c r="Q1515" t="s">
        <v>8330</v>
      </c>
      <c r="R1515" t="s">
        <v>8331</v>
      </c>
      <c r="S1515" s="9">
        <f t="shared" si="70"/>
        <v>41806.42900462963</v>
      </c>
      <c r="T1515" s="9">
        <f t="shared" si="7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9"/>
        <v>106</v>
      </c>
      <c r="Q1516" t="s">
        <v>8330</v>
      </c>
      <c r="R1516" t="s">
        <v>8331</v>
      </c>
      <c r="S1516" s="9">
        <f t="shared" si="70"/>
        <v>42234.389351851853</v>
      </c>
      <c r="T1516" s="9">
        <f t="shared" si="7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9"/>
        <v>157</v>
      </c>
      <c r="Q1517" t="s">
        <v>8330</v>
      </c>
      <c r="R1517" t="s">
        <v>8331</v>
      </c>
      <c r="S1517" s="9">
        <f t="shared" si="70"/>
        <v>42415.04510416666</v>
      </c>
      <c r="T1517" s="9">
        <f t="shared" si="7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9"/>
        <v>109</v>
      </c>
      <c r="Q1518" t="s">
        <v>8330</v>
      </c>
      <c r="R1518" t="s">
        <v>8331</v>
      </c>
      <c r="S1518" s="9">
        <f t="shared" si="70"/>
        <v>42619.258009259262</v>
      </c>
      <c r="T1518" s="9">
        <f t="shared" si="7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9"/>
        <v>162</v>
      </c>
      <c r="Q1519" t="s">
        <v>8330</v>
      </c>
      <c r="R1519" t="s">
        <v>8331</v>
      </c>
      <c r="S1519" s="9">
        <f t="shared" si="70"/>
        <v>41948.358252314814</v>
      </c>
      <c r="T1519" s="9">
        <f t="shared" si="7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9"/>
        <v>205</v>
      </c>
      <c r="Q1520" t="s">
        <v>8330</v>
      </c>
      <c r="R1520" t="s">
        <v>8331</v>
      </c>
      <c r="S1520" s="9">
        <f t="shared" si="70"/>
        <v>41760.611712962964</v>
      </c>
      <c r="T1520" s="9">
        <f t="shared" si="7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9"/>
        <v>103</v>
      </c>
      <c r="Q1521" t="s">
        <v>8330</v>
      </c>
      <c r="R1521" t="s">
        <v>8331</v>
      </c>
      <c r="S1521" s="9">
        <f t="shared" si="70"/>
        <v>41782.533368055556</v>
      </c>
      <c r="T1521" s="9">
        <f t="shared" si="7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9"/>
        <v>103</v>
      </c>
      <c r="Q1522" t="s">
        <v>8330</v>
      </c>
      <c r="R1522" t="s">
        <v>8331</v>
      </c>
      <c r="S1522" s="9">
        <f t="shared" si="70"/>
        <v>41955.649456018517</v>
      </c>
      <c r="T1522" s="9">
        <f t="shared" si="7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9"/>
        <v>107</v>
      </c>
      <c r="Q1523" t="s">
        <v>8330</v>
      </c>
      <c r="R1523" t="s">
        <v>8331</v>
      </c>
      <c r="S1523" s="9">
        <f t="shared" si="70"/>
        <v>42492.959386574068</v>
      </c>
      <c r="T1523" s="9">
        <f t="shared" si="7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9"/>
        <v>139</v>
      </c>
      <c r="Q1524" t="s">
        <v>8330</v>
      </c>
      <c r="R1524" t="s">
        <v>8331</v>
      </c>
      <c r="S1524" s="9">
        <f t="shared" si="70"/>
        <v>41899.621979166666</v>
      </c>
      <c r="T1524" s="9">
        <f t="shared" si="7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9"/>
        <v>125</v>
      </c>
      <c r="Q1525" t="s">
        <v>8330</v>
      </c>
      <c r="R1525" t="s">
        <v>8331</v>
      </c>
      <c r="S1525" s="9">
        <f t="shared" si="70"/>
        <v>41964.543009259258</v>
      </c>
      <c r="T1525" s="9">
        <f t="shared" si="7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9"/>
        <v>207</v>
      </c>
      <c r="Q1526" t="s">
        <v>8330</v>
      </c>
      <c r="R1526" t="s">
        <v>8331</v>
      </c>
      <c r="S1526" s="9">
        <f t="shared" si="70"/>
        <v>42756.292708333327</v>
      </c>
      <c r="T1526" s="9">
        <f t="shared" si="7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9"/>
        <v>174</v>
      </c>
      <c r="Q1527" t="s">
        <v>8330</v>
      </c>
      <c r="R1527" t="s">
        <v>8331</v>
      </c>
      <c r="S1527" s="9">
        <f t="shared" si="70"/>
        <v>42570.494652777772</v>
      </c>
      <c r="T1527" s="9">
        <f t="shared" si="7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9"/>
        <v>120</v>
      </c>
      <c r="Q1528" t="s">
        <v>8330</v>
      </c>
      <c r="R1528" t="s">
        <v>8331</v>
      </c>
      <c r="S1528" s="9">
        <f t="shared" si="70"/>
        <v>42339.067673611113</v>
      </c>
      <c r="T1528" s="9">
        <f t="shared" si="7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9"/>
        <v>110</v>
      </c>
      <c r="Q1529" t="s">
        <v>8330</v>
      </c>
      <c r="R1529" t="s">
        <v>8331</v>
      </c>
      <c r="S1529" s="9">
        <f t="shared" si="70"/>
        <v>42780.392199074071</v>
      </c>
      <c r="T1529" s="9">
        <f t="shared" si="71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9"/>
        <v>282</v>
      </c>
      <c r="Q1530" t="s">
        <v>8330</v>
      </c>
      <c r="R1530" t="s">
        <v>8331</v>
      </c>
      <c r="S1530" s="9">
        <f t="shared" si="70"/>
        <v>42736.524560185186</v>
      </c>
      <c r="T1530" s="9">
        <f t="shared" si="7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9"/>
        <v>101</v>
      </c>
      <c r="Q1531" t="s">
        <v>8330</v>
      </c>
      <c r="R1531" t="s">
        <v>8331</v>
      </c>
      <c r="S1531" s="9">
        <f t="shared" si="70"/>
        <v>42052.420370370368</v>
      </c>
      <c r="T1531" s="9">
        <f t="shared" si="7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9"/>
        <v>135</v>
      </c>
      <c r="Q1532" t="s">
        <v>8330</v>
      </c>
      <c r="R1532" t="s">
        <v>8331</v>
      </c>
      <c r="S1532" s="9">
        <f t="shared" si="70"/>
        <v>42275.558969907412</v>
      </c>
      <c r="T1532" s="9">
        <f t="shared" si="71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9"/>
        <v>176</v>
      </c>
      <c r="Q1533" t="s">
        <v>8330</v>
      </c>
      <c r="R1533" t="s">
        <v>8331</v>
      </c>
      <c r="S1533" s="9">
        <f t="shared" si="70"/>
        <v>41941.594050925924</v>
      </c>
      <c r="T1533" s="9">
        <f t="shared" si="7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9"/>
        <v>484</v>
      </c>
      <c r="Q1534" t="s">
        <v>8330</v>
      </c>
      <c r="R1534" t="s">
        <v>8331</v>
      </c>
      <c r="S1534" s="9">
        <f t="shared" si="70"/>
        <v>42391.266956018517</v>
      </c>
      <c r="T1534" s="9">
        <f t="shared" si="7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9"/>
        <v>145</v>
      </c>
      <c r="Q1535" t="s">
        <v>8330</v>
      </c>
      <c r="R1535" t="s">
        <v>8331</v>
      </c>
      <c r="S1535" s="9">
        <f t="shared" si="70"/>
        <v>42442.793715277774</v>
      </c>
      <c r="T1535" s="9">
        <f t="shared" si="7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9"/>
        <v>418</v>
      </c>
      <c r="Q1536" t="s">
        <v>8330</v>
      </c>
      <c r="R1536" t="s">
        <v>8331</v>
      </c>
      <c r="S1536" s="9">
        <f t="shared" si="70"/>
        <v>42221.465995370374</v>
      </c>
      <c r="T1536" s="9">
        <f t="shared" si="71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9"/>
        <v>132</v>
      </c>
      <c r="Q1537" t="s">
        <v>8330</v>
      </c>
      <c r="R1537" t="s">
        <v>8331</v>
      </c>
      <c r="S1537" s="9">
        <f t="shared" si="70"/>
        <v>42484.620729166665</v>
      </c>
      <c r="T1537" s="9">
        <f t="shared" si="7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69"/>
        <v>250</v>
      </c>
      <c r="Q1538" t="s">
        <v>8330</v>
      </c>
      <c r="R1538" t="s">
        <v>8331</v>
      </c>
      <c r="S1538" s="9">
        <f t="shared" si="70"/>
        <v>42213.593865740739</v>
      </c>
      <c r="T1538" s="9">
        <f t="shared" si="7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72">ROUND(E1539/D1539*100,0)</f>
        <v>180</v>
      </c>
      <c r="Q1539" t="s">
        <v>8330</v>
      </c>
      <c r="R1539" t="s">
        <v>8331</v>
      </c>
      <c r="S1539" s="9">
        <f t="shared" ref="S1539:S1602" si="73">(((J1539/60)/60)/24)+DATE(1970,1,1)+(-5/24)</f>
        <v>42552.106793981475</v>
      </c>
      <c r="T1539" s="9">
        <f t="shared" ref="T1539:T1602" si="74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72"/>
        <v>103</v>
      </c>
      <c r="Q1540" t="s">
        <v>8330</v>
      </c>
      <c r="R1540" t="s">
        <v>8331</v>
      </c>
      <c r="S1540" s="9">
        <f t="shared" si="73"/>
        <v>41981.57372685185</v>
      </c>
      <c r="T1540" s="9">
        <f t="shared" si="74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136</v>
      </c>
      <c r="Q1541" t="s">
        <v>8330</v>
      </c>
      <c r="R1541" t="s">
        <v>8331</v>
      </c>
      <c r="S1541" s="9">
        <f t="shared" si="73"/>
        <v>42705.710868055547</v>
      </c>
      <c r="T1541" s="9">
        <f t="shared" si="74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118</v>
      </c>
      <c r="Q1542" t="s">
        <v>8330</v>
      </c>
      <c r="R1542" t="s">
        <v>8331</v>
      </c>
      <c r="S1542" s="9">
        <f t="shared" si="73"/>
        <v>41938.798796296294</v>
      </c>
      <c r="T1542" s="9">
        <f t="shared" si="74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0</v>
      </c>
      <c r="Q1543" t="s">
        <v>8330</v>
      </c>
      <c r="R1543" t="s">
        <v>8334</v>
      </c>
      <c r="S1543" s="9">
        <f t="shared" si="73"/>
        <v>41974.503912037035</v>
      </c>
      <c r="T1543" s="9">
        <f t="shared" si="74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Q1544" t="s">
        <v>8330</v>
      </c>
      <c r="R1544" t="s">
        <v>8334</v>
      </c>
      <c r="S1544" s="9">
        <f t="shared" si="73"/>
        <v>42170.788194444445</v>
      </c>
      <c r="T1544" s="9">
        <f t="shared" si="74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</v>
      </c>
      <c r="Q1545" t="s">
        <v>8330</v>
      </c>
      <c r="R1545" t="s">
        <v>8334</v>
      </c>
      <c r="S1545" s="9">
        <f t="shared" si="73"/>
        <v>41935.301319444443</v>
      </c>
      <c r="T1545" s="9">
        <f t="shared" si="74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Q1546" t="s">
        <v>8330</v>
      </c>
      <c r="R1546" t="s">
        <v>8334</v>
      </c>
      <c r="S1546" s="9">
        <f t="shared" si="73"/>
        <v>42052.842870370368</v>
      </c>
      <c r="T1546" s="9">
        <f t="shared" si="74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0</v>
      </c>
      <c r="Q1547" t="s">
        <v>8330</v>
      </c>
      <c r="R1547" t="s">
        <v>8334</v>
      </c>
      <c r="S1547" s="9">
        <f t="shared" si="73"/>
        <v>42031.676319444443</v>
      </c>
      <c r="T1547" s="9">
        <f t="shared" si="74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29</v>
      </c>
      <c r="Q1548" t="s">
        <v>8330</v>
      </c>
      <c r="R1548" t="s">
        <v>8334</v>
      </c>
      <c r="S1548" s="9">
        <f t="shared" si="73"/>
        <v>41839.004618055551</v>
      </c>
      <c r="T1548" s="9">
        <f t="shared" si="74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Q1549" t="s">
        <v>8330</v>
      </c>
      <c r="R1549" t="s">
        <v>8334</v>
      </c>
      <c r="S1549" s="9">
        <f t="shared" si="73"/>
        <v>42782.218541666669</v>
      </c>
      <c r="T1549" s="9">
        <f t="shared" si="74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9</v>
      </c>
      <c r="Q1550" t="s">
        <v>8330</v>
      </c>
      <c r="R1550" t="s">
        <v>8334</v>
      </c>
      <c r="S1550" s="9">
        <f t="shared" si="73"/>
        <v>42286.673842592594</v>
      </c>
      <c r="T1550" s="9">
        <f t="shared" si="74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Q1551" t="s">
        <v>8330</v>
      </c>
      <c r="R1551" t="s">
        <v>8334</v>
      </c>
      <c r="S1551" s="9">
        <f t="shared" si="73"/>
        <v>42280.927766203698</v>
      </c>
      <c r="T1551" s="9">
        <f t="shared" si="74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</v>
      </c>
      <c r="Q1552" t="s">
        <v>8330</v>
      </c>
      <c r="R1552" t="s">
        <v>8334</v>
      </c>
      <c r="S1552" s="9">
        <f t="shared" si="73"/>
        <v>42472.24113425926</v>
      </c>
      <c r="T1552" s="9">
        <f t="shared" si="74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Q1553" t="s">
        <v>8330</v>
      </c>
      <c r="R1553" t="s">
        <v>8334</v>
      </c>
      <c r="S1553" s="9">
        <f t="shared" si="73"/>
        <v>42121.616192129623</v>
      </c>
      <c r="T1553" s="9">
        <f t="shared" si="74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2"/>
        <v>49</v>
      </c>
      <c r="Q1554" t="s">
        <v>8330</v>
      </c>
      <c r="R1554" t="s">
        <v>8334</v>
      </c>
      <c r="S1554" s="9">
        <f t="shared" si="73"/>
        <v>41892.480416666665</v>
      </c>
      <c r="T1554" s="9">
        <f t="shared" si="74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2"/>
        <v>0</v>
      </c>
      <c r="Q1555" t="s">
        <v>8330</v>
      </c>
      <c r="R1555" t="s">
        <v>8334</v>
      </c>
      <c r="S1555" s="9">
        <f t="shared" si="73"/>
        <v>42219.074618055551</v>
      </c>
      <c r="T1555" s="9">
        <f t="shared" si="74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2"/>
        <v>0</v>
      </c>
      <c r="Q1556" t="s">
        <v>8330</v>
      </c>
      <c r="R1556" t="s">
        <v>8334</v>
      </c>
      <c r="S1556" s="9">
        <f t="shared" si="73"/>
        <v>42188.043865740743</v>
      </c>
      <c r="T1556" s="9">
        <f t="shared" si="74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2"/>
        <v>0</v>
      </c>
      <c r="Q1557" t="s">
        <v>8330</v>
      </c>
      <c r="R1557" t="s">
        <v>8334</v>
      </c>
      <c r="S1557" s="9">
        <f t="shared" si="73"/>
        <v>42241.405462962961</v>
      </c>
      <c r="T1557" s="9">
        <f t="shared" si="74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2"/>
        <v>45</v>
      </c>
      <c r="Q1558" t="s">
        <v>8330</v>
      </c>
      <c r="R1558" t="s">
        <v>8334</v>
      </c>
      <c r="S1558" s="9">
        <f t="shared" si="73"/>
        <v>42524.944722222215</v>
      </c>
      <c r="T1558" s="9">
        <f t="shared" si="74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2"/>
        <v>4</v>
      </c>
      <c r="Q1559" t="s">
        <v>8330</v>
      </c>
      <c r="R1559" t="s">
        <v>8334</v>
      </c>
      <c r="S1559" s="9">
        <f t="shared" si="73"/>
        <v>41871.444826388884</v>
      </c>
      <c r="T1559" s="9">
        <f t="shared" si="74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2"/>
        <v>5</v>
      </c>
      <c r="Q1560" t="s">
        <v>8330</v>
      </c>
      <c r="R1560" t="s">
        <v>8334</v>
      </c>
      <c r="S1560" s="9">
        <f t="shared" si="73"/>
        <v>42185.189340277771</v>
      </c>
      <c r="T1560" s="9">
        <f t="shared" si="74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2"/>
        <v>0</v>
      </c>
      <c r="Q1561" t="s">
        <v>8330</v>
      </c>
      <c r="R1561" t="s">
        <v>8334</v>
      </c>
      <c r="S1561" s="9">
        <f t="shared" si="73"/>
        <v>42107.844895833325</v>
      </c>
      <c r="T1561" s="9">
        <f t="shared" si="74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2"/>
        <v>4</v>
      </c>
      <c r="Q1562" t="s">
        <v>8330</v>
      </c>
      <c r="R1562" t="s">
        <v>8334</v>
      </c>
      <c r="S1562" s="9">
        <f t="shared" si="73"/>
        <v>41935.812418981477</v>
      </c>
      <c r="T1562" s="9">
        <f t="shared" si="74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2"/>
        <v>1</v>
      </c>
      <c r="Q1563" t="s">
        <v>8314</v>
      </c>
      <c r="R1563" t="s">
        <v>8335</v>
      </c>
      <c r="S1563" s="9">
        <f t="shared" si="73"/>
        <v>41554.833368055552</v>
      </c>
      <c r="T1563" s="9">
        <f t="shared" si="74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2"/>
        <v>0</v>
      </c>
      <c r="Q1564" t="s">
        <v>8314</v>
      </c>
      <c r="R1564" t="s">
        <v>8335</v>
      </c>
      <c r="S1564" s="9">
        <f t="shared" si="73"/>
        <v>40079.357824074068</v>
      </c>
      <c r="T1564" s="9">
        <f t="shared" si="74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2"/>
        <v>1</v>
      </c>
      <c r="Q1565" t="s">
        <v>8314</v>
      </c>
      <c r="R1565" t="s">
        <v>8335</v>
      </c>
      <c r="S1565" s="9">
        <f t="shared" si="73"/>
        <v>41652.534155092588</v>
      </c>
      <c r="T1565" s="9">
        <f t="shared" si="74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2"/>
        <v>0</v>
      </c>
      <c r="Q1566" t="s">
        <v>8314</v>
      </c>
      <c r="R1566" t="s">
        <v>8335</v>
      </c>
      <c r="S1566" s="9">
        <f t="shared" si="73"/>
        <v>42121.158668981479</v>
      </c>
      <c r="T1566" s="9">
        <f t="shared" si="74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2"/>
        <v>3</v>
      </c>
      <c r="Q1567" t="s">
        <v>8314</v>
      </c>
      <c r="R1567" t="s">
        <v>8335</v>
      </c>
      <c r="S1567" s="9">
        <f t="shared" si="73"/>
        <v>40672.521539351852</v>
      </c>
      <c r="T1567" s="9">
        <f t="shared" si="74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2"/>
        <v>21</v>
      </c>
      <c r="Q1568" t="s">
        <v>8314</v>
      </c>
      <c r="R1568" t="s">
        <v>8335</v>
      </c>
      <c r="S1568" s="9">
        <f t="shared" si="73"/>
        <v>42549.708379629628</v>
      </c>
      <c r="T1568" s="9">
        <f t="shared" si="74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2"/>
        <v>4</v>
      </c>
      <c r="Q1569" t="s">
        <v>8314</v>
      </c>
      <c r="R1569" t="s">
        <v>8335</v>
      </c>
      <c r="S1569" s="9">
        <f t="shared" si="73"/>
        <v>41671.728530092587</v>
      </c>
      <c r="T1569" s="9">
        <f t="shared" si="74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2"/>
        <v>14</v>
      </c>
      <c r="Q1570" t="s">
        <v>8314</v>
      </c>
      <c r="R1570" t="s">
        <v>8335</v>
      </c>
      <c r="S1570" s="9">
        <f t="shared" si="73"/>
        <v>41961.853993055549</v>
      </c>
      <c r="T1570" s="9">
        <f t="shared" si="74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2"/>
        <v>0</v>
      </c>
      <c r="Q1571" t="s">
        <v>8314</v>
      </c>
      <c r="R1571" t="s">
        <v>8335</v>
      </c>
      <c r="S1571" s="9">
        <f t="shared" si="73"/>
        <v>41389.471226851849</v>
      </c>
      <c r="T1571" s="9">
        <f t="shared" si="74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2"/>
        <v>41</v>
      </c>
      <c r="Q1572" t="s">
        <v>8314</v>
      </c>
      <c r="R1572" t="s">
        <v>8335</v>
      </c>
      <c r="S1572" s="9">
        <f t="shared" si="73"/>
        <v>42438.605115740742</v>
      </c>
      <c r="T1572" s="9">
        <f t="shared" si="74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2"/>
        <v>1</v>
      </c>
      <c r="Q1573" t="s">
        <v>8314</v>
      </c>
      <c r="R1573" t="s">
        <v>8335</v>
      </c>
      <c r="S1573" s="9">
        <f t="shared" si="73"/>
        <v>42144.561145833337</v>
      </c>
      <c r="T1573" s="9">
        <f t="shared" si="74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2"/>
        <v>5</v>
      </c>
      <c r="Q1574" t="s">
        <v>8314</v>
      </c>
      <c r="R1574" t="s">
        <v>8335</v>
      </c>
      <c r="S1574" s="9">
        <f t="shared" si="73"/>
        <v>42403.824756944443</v>
      </c>
      <c r="T1574" s="9">
        <f t="shared" si="74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2"/>
        <v>2</v>
      </c>
      <c r="Q1575" t="s">
        <v>8314</v>
      </c>
      <c r="R1575" t="s">
        <v>8335</v>
      </c>
      <c r="S1575" s="9">
        <f t="shared" si="73"/>
        <v>42785.791689814818</v>
      </c>
      <c r="T1575" s="9">
        <f t="shared" si="74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2"/>
        <v>5</v>
      </c>
      <c r="Q1576" t="s">
        <v>8314</v>
      </c>
      <c r="R1576" t="s">
        <v>8335</v>
      </c>
      <c r="S1576" s="9">
        <f t="shared" si="73"/>
        <v>42017.719085648147</v>
      </c>
      <c r="T1576" s="9">
        <f t="shared" si="74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2"/>
        <v>23</v>
      </c>
      <c r="Q1577" t="s">
        <v>8314</v>
      </c>
      <c r="R1577" t="s">
        <v>8335</v>
      </c>
      <c r="S1577" s="9">
        <f t="shared" si="73"/>
        <v>41799.315925925926</v>
      </c>
      <c r="T1577" s="9">
        <f t="shared" si="74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2"/>
        <v>13</v>
      </c>
      <c r="Q1578" t="s">
        <v>8314</v>
      </c>
      <c r="R1578" t="s">
        <v>8335</v>
      </c>
      <c r="S1578" s="9">
        <f t="shared" si="73"/>
        <v>42140.670925925922</v>
      </c>
      <c r="T1578" s="9">
        <f t="shared" si="74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2"/>
        <v>1</v>
      </c>
      <c r="Q1579" t="s">
        <v>8314</v>
      </c>
      <c r="R1579" t="s">
        <v>8335</v>
      </c>
      <c r="S1579" s="9">
        <f t="shared" si="73"/>
        <v>41054.639444444445</v>
      </c>
      <c r="T1579" s="9">
        <f t="shared" si="74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2"/>
        <v>11</v>
      </c>
      <c r="Q1580" t="s">
        <v>8314</v>
      </c>
      <c r="R1580" t="s">
        <v>8335</v>
      </c>
      <c r="S1580" s="9">
        <f t="shared" si="73"/>
        <v>40398.857534722221</v>
      </c>
      <c r="T1580" s="9">
        <f t="shared" si="74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2"/>
        <v>1</v>
      </c>
      <c r="Q1581" t="s">
        <v>8314</v>
      </c>
      <c r="R1581" t="s">
        <v>8335</v>
      </c>
      <c r="S1581" s="9">
        <f t="shared" si="73"/>
        <v>41481.788090277776</v>
      </c>
      <c r="T1581" s="9">
        <f t="shared" si="74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2"/>
        <v>0</v>
      </c>
      <c r="Q1582" t="s">
        <v>8314</v>
      </c>
      <c r="R1582" t="s">
        <v>8335</v>
      </c>
      <c r="S1582" s="9">
        <f t="shared" si="73"/>
        <v>40989.841736111113</v>
      </c>
      <c r="T1582" s="9">
        <f t="shared" si="74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2"/>
        <v>1</v>
      </c>
      <c r="Q1583" t="s">
        <v>8330</v>
      </c>
      <c r="R1583" t="s">
        <v>8336</v>
      </c>
      <c r="S1583" s="9">
        <f t="shared" si="73"/>
        <v>42325.240624999999</v>
      </c>
      <c r="T1583" s="9">
        <f t="shared" si="74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2"/>
        <v>9</v>
      </c>
      <c r="Q1584" t="s">
        <v>8330</v>
      </c>
      <c r="R1584" t="s">
        <v>8336</v>
      </c>
      <c r="S1584" s="9">
        <f t="shared" si="73"/>
        <v>42246.581631944442</v>
      </c>
      <c r="T1584" s="9">
        <f t="shared" si="74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2"/>
        <v>0</v>
      </c>
      <c r="Q1585" t="s">
        <v>8330</v>
      </c>
      <c r="R1585" t="s">
        <v>8336</v>
      </c>
      <c r="S1585" s="9">
        <f t="shared" si="73"/>
        <v>41877.696655092594</v>
      </c>
      <c r="T1585" s="9">
        <f t="shared" si="74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2"/>
        <v>0</v>
      </c>
      <c r="Q1586" t="s">
        <v>8330</v>
      </c>
      <c r="R1586" t="s">
        <v>8336</v>
      </c>
      <c r="S1586" s="9">
        <f t="shared" si="73"/>
        <v>41779.440983796296</v>
      </c>
      <c r="T1586" s="9">
        <f t="shared" si="74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2"/>
        <v>79</v>
      </c>
      <c r="Q1587" t="s">
        <v>8330</v>
      </c>
      <c r="R1587" t="s">
        <v>8336</v>
      </c>
      <c r="S1587" s="9">
        <f t="shared" si="73"/>
        <v>42707.687129629623</v>
      </c>
      <c r="T1587" s="9">
        <f t="shared" si="74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2"/>
        <v>0</v>
      </c>
      <c r="Q1588" t="s">
        <v>8330</v>
      </c>
      <c r="R1588" t="s">
        <v>8336</v>
      </c>
      <c r="S1588" s="9">
        <f t="shared" si="73"/>
        <v>42068.896087962967</v>
      </c>
      <c r="T1588" s="9">
        <f t="shared" si="74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2"/>
        <v>0</v>
      </c>
      <c r="Q1589" t="s">
        <v>8330</v>
      </c>
      <c r="R1589" t="s">
        <v>8336</v>
      </c>
      <c r="S1589" s="9">
        <f t="shared" si="73"/>
        <v>41956.742650462962</v>
      </c>
      <c r="T1589" s="9">
        <f t="shared" si="74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2"/>
        <v>0</v>
      </c>
      <c r="Q1590" t="s">
        <v>8330</v>
      </c>
      <c r="R1590" t="s">
        <v>8336</v>
      </c>
      <c r="S1590" s="9">
        <f t="shared" si="73"/>
        <v>42005.041655092595</v>
      </c>
      <c r="T1590" s="9">
        <f t="shared" si="74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2"/>
        <v>0</v>
      </c>
      <c r="Q1591" t="s">
        <v>8330</v>
      </c>
      <c r="R1591" t="s">
        <v>8336</v>
      </c>
      <c r="S1591" s="9">
        <f t="shared" si="73"/>
        <v>42256.776458333326</v>
      </c>
      <c r="T1591" s="9">
        <f t="shared" si="74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2"/>
        <v>2</v>
      </c>
      <c r="Q1592" t="s">
        <v>8330</v>
      </c>
      <c r="R1592" t="s">
        <v>8336</v>
      </c>
      <c r="S1592" s="9">
        <f t="shared" si="73"/>
        <v>42240.648888888885</v>
      </c>
      <c r="T1592" s="9">
        <f t="shared" si="74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2"/>
        <v>29</v>
      </c>
      <c r="Q1593" t="s">
        <v>8330</v>
      </c>
      <c r="R1593" t="s">
        <v>8336</v>
      </c>
      <c r="S1593" s="9">
        <f t="shared" si="73"/>
        <v>42433.517835648141</v>
      </c>
      <c r="T1593" s="9">
        <f t="shared" si="74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2"/>
        <v>0</v>
      </c>
      <c r="Q1594" t="s">
        <v>8330</v>
      </c>
      <c r="R1594" t="s">
        <v>8336</v>
      </c>
      <c r="S1594" s="9">
        <f t="shared" si="73"/>
        <v>42045.86440972222</v>
      </c>
      <c r="T1594" s="9">
        <f t="shared" si="74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2"/>
        <v>0</v>
      </c>
      <c r="Q1595" t="s">
        <v>8330</v>
      </c>
      <c r="R1595" t="s">
        <v>8336</v>
      </c>
      <c r="S1595" s="9">
        <f t="shared" si="73"/>
        <v>42033.63721064815</v>
      </c>
      <c r="T1595" s="9">
        <f t="shared" si="74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2"/>
        <v>21</v>
      </c>
      <c r="Q1596" t="s">
        <v>8330</v>
      </c>
      <c r="R1596" t="s">
        <v>8336</v>
      </c>
      <c r="S1596" s="9">
        <f t="shared" si="73"/>
        <v>42445.504421296289</v>
      </c>
      <c r="T1596" s="9">
        <f t="shared" si="74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2"/>
        <v>0</v>
      </c>
      <c r="Q1597" t="s">
        <v>8330</v>
      </c>
      <c r="R1597" t="s">
        <v>8336</v>
      </c>
      <c r="S1597" s="9">
        <f t="shared" si="73"/>
        <v>41779.84175925926</v>
      </c>
      <c r="T1597" s="9">
        <f t="shared" si="74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2"/>
        <v>2</v>
      </c>
      <c r="Q1598" t="s">
        <v>8330</v>
      </c>
      <c r="R1598" t="s">
        <v>8336</v>
      </c>
      <c r="S1598" s="9">
        <f t="shared" si="73"/>
        <v>41941.221863425926</v>
      </c>
      <c r="T1598" s="9">
        <f t="shared" si="74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2"/>
        <v>0</v>
      </c>
      <c r="Q1599" t="s">
        <v>8330</v>
      </c>
      <c r="R1599" t="s">
        <v>8336</v>
      </c>
      <c r="S1599" s="9">
        <f t="shared" si="73"/>
        <v>42603.145798611113</v>
      </c>
      <c r="T1599" s="9">
        <f t="shared" si="74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2"/>
        <v>0</v>
      </c>
      <c r="Q1600" t="s">
        <v>8330</v>
      </c>
      <c r="R1600" t="s">
        <v>8336</v>
      </c>
      <c r="S1600" s="9">
        <f t="shared" si="73"/>
        <v>42151.459004629629</v>
      </c>
      <c r="T1600" s="9">
        <f t="shared" si="74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2"/>
        <v>0</v>
      </c>
      <c r="Q1601" t="s">
        <v>8330</v>
      </c>
      <c r="R1601" t="s">
        <v>8336</v>
      </c>
      <c r="S1601" s="9">
        <f t="shared" si="73"/>
        <v>42438.330740740734</v>
      </c>
      <c r="T1601" s="9">
        <f t="shared" si="74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2"/>
        <v>7</v>
      </c>
      <c r="Q1602" t="s">
        <v>8330</v>
      </c>
      <c r="R1602" t="s">
        <v>8336</v>
      </c>
      <c r="S1602" s="9">
        <f t="shared" si="73"/>
        <v>41790.848981481482</v>
      </c>
      <c r="T1602" s="9">
        <f t="shared" si="74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75">ROUND(E1603/D1603*100,0)</f>
        <v>108</v>
      </c>
      <c r="Q1603" t="s">
        <v>8317</v>
      </c>
      <c r="R1603" t="s">
        <v>8318</v>
      </c>
      <c r="S1603" s="9">
        <f t="shared" ref="S1603:S1666" si="76">(((J1603/60)/60)/24)+DATE(1970,1,1)+(-5/24)</f>
        <v>40637.884641203702</v>
      </c>
      <c r="T1603" s="9">
        <f t="shared" ref="T1603:T1666" si="77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100</v>
      </c>
      <c r="Q1604" t="s">
        <v>8317</v>
      </c>
      <c r="R1604" t="s">
        <v>8318</v>
      </c>
      <c r="S1604" s="9">
        <f t="shared" si="76"/>
        <v>40788.089317129627</v>
      </c>
      <c r="T1604" s="9">
        <f t="shared" si="77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</v>
      </c>
      <c r="Q1605" t="s">
        <v>8317</v>
      </c>
      <c r="R1605" t="s">
        <v>8318</v>
      </c>
      <c r="S1605" s="9">
        <f t="shared" si="76"/>
        <v>40875.961331018516</v>
      </c>
      <c r="T1605" s="9">
        <f t="shared" si="77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</v>
      </c>
      <c r="Q1606" t="s">
        <v>8317</v>
      </c>
      <c r="R1606" t="s">
        <v>8318</v>
      </c>
      <c r="S1606" s="9">
        <f t="shared" si="76"/>
        <v>40945.636979166666</v>
      </c>
      <c r="T1606" s="9">
        <f t="shared" si="77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101</v>
      </c>
      <c r="Q1607" t="s">
        <v>8317</v>
      </c>
      <c r="R1607" t="s">
        <v>8318</v>
      </c>
      <c r="S1607" s="9">
        <f t="shared" si="76"/>
        <v>40746.804548611108</v>
      </c>
      <c r="T1607" s="9">
        <f t="shared" si="77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</v>
      </c>
      <c r="Q1608" t="s">
        <v>8317</v>
      </c>
      <c r="R1608" t="s">
        <v>8318</v>
      </c>
      <c r="S1608" s="9">
        <f t="shared" si="76"/>
        <v>40535.903217592589</v>
      </c>
      <c r="T1608" s="9">
        <f t="shared" si="77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</v>
      </c>
      <c r="Q1609" t="s">
        <v>8317</v>
      </c>
      <c r="R1609" t="s">
        <v>8318</v>
      </c>
      <c r="S1609" s="9">
        <f t="shared" si="76"/>
        <v>41053.600127314814</v>
      </c>
      <c r="T1609" s="9">
        <f t="shared" si="77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</v>
      </c>
      <c r="Q1610" t="s">
        <v>8317</v>
      </c>
      <c r="R1610" t="s">
        <v>8318</v>
      </c>
      <c r="S1610" s="9">
        <f t="shared" si="76"/>
        <v>41607.622523148144</v>
      </c>
      <c r="T1610" s="9">
        <f t="shared" si="77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</v>
      </c>
      <c r="Q1611" t="s">
        <v>8317</v>
      </c>
      <c r="R1611" t="s">
        <v>8318</v>
      </c>
      <c r="S1611" s="9">
        <f t="shared" si="76"/>
        <v>40795.792928240735</v>
      </c>
      <c r="T1611" s="9">
        <f t="shared" si="77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272</v>
      </c>
      <c r="Q1612" t="s">
        <v>8317</v>
      </c>
      <c r="R1612" t="s">
        <v>8318</v>
      </c>
      <c r="S1612" s="9">
        <f t="shared" si="76"/>
        <v>41228.716550925921</v>
      </c>
      <c r="T1612" s="9">
        <f t="shared" si="77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</v>
      </c>
      <c r="Q1613" t="s">
        <v>8317</v>
      </c>
      <c r="R1613" t="s">
        <v>8318</v>
      </c>
      <c r="S1613" s="9">
        <f t="shared" si="76"/>
        <v>41408.792037037034</v>
      </c>
      <c r="T1613" s="9">
        <f t="shared" si="77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</v>
      </c>
      <c r="Q1614" t="s">
        <v>8317</v>
      </c>
      <c r="R1614" t="s">
        <v>8318</v>
      </c>
      <c r="S1614" s="9">
        <f t="shared" si="76"/>
        <v>41246.666481481479</v>
      </c>
      <c r="T1614" s="9">
        <f t="shared" si="77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102</v>
      </c>
      <c r="Q1615" t="s">
        <v>8317</v>
      </c>
      <c r="R1615" t="s">
        <v>8318</v>
      </c>
      <c r="S1615" s="9">
        <f t="shared" si="76"/>
        <v>41081.861134259256</v>
      </c>
      <c r="T1615" s="9">
        <f t="shared" si="77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103</v>
      </c>
      <c r="Q1616" t="s">
        <v>8317</v>
      </c>
      <c r="R1616" t="s">
        <v>8318</v>
      </c>
      <c r="S1616" s="9">
        <f t="shared" si="76"/>
        <v>41794.772789351846</v>
      </c>
      <c r="T1616" s="9">
        <f t="shared" si="77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</v>
      </c>
      <c r="Q1617" t="s">
        <v>8317</v>
      </c>
      <c r="R1617" t="s">
        <v>8318</v>
      </c>
      <c r="S1617" s="9">
        <f t="shared" si="76"/>
        <v>40844.842546296291</v>
      </c>
      <c r="T1617" s="9">
        <f t="shared" si="77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104</v>
      </c>
      <c r="Q1618" t="s">
        <v>8317</v>
      </c>
      <c r="R1618" t="s">
        <v>8318</v>
      </c>
      <c r="S1618" s="9">
        <f t="shared" si="76"/>
        <v>41194.507187499999</v>
      </c>
      <c r="T1618" s="9">
        <f t="shared" si="77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146</v>
      </c>
      <c r="Q1619" t="s">
        <v>8317</v>
      </c>
      <c r="R1619" t="s">
        <v>8318</v>
      </c>
      <c r="S1619" s="9">
        <f t="shared" si="76"/>
        <v>41546.455879629626</v>
      </c>
      <c r="T1619" s="9">
        <f t="shared" si="77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105</v>
      </c>
      <c r="Q1620" t="s">
        <v>8317</v>
      </c>
      <c r="R1620" t="s">
        <v>8318</v>
      </c>
      <c r="S1620" s="9">
        <f t="shared" si="76"/>
        <v>41301.446006944439</v>
      </c>
      <c r="T1620" s="9">
        <f t="shared" si="77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133</v>
      </c>
      <c r="Q1621" t="s">
        <v>8317</v>
      </c>
      <c r="R1621" t="s">
        <v>8318</v>
      </c>
      <c r="S1621" s="9">
        <f t="shared" si="76"/>
        <v>41875.977847222224</v>
      </c>
      <c r="T1621" s="9">
        <f t="shared" si="77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113</v>
      </c>
      <c r="Q1622" t="s">
        <v>8317</v>
      </c>
      <c r="R1622" t="s">
        <v>8318</v>
      </c>
      <c r="S1622" s="9">
        <f t="shared" si="76"/>
        <v>41321.131249999999</v>
      </c>
      <c r="T1622" s="9">
        <f t="shared" si="77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121</v>
      </c>
      <c r="Q1623" t="s">
        <v>8317</v>
      </c>
      <c r="R1623" t="s">
        <v>8318</v>
      </c>
      <c r="S1623" s="9">
        <f t="shared" si="76"/>
        <v>41003.398321759254</v>
      </c>
      <c r="T1623" s="9">
        <f t="shared" si="77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102</v>
      </c>
      <c r="Q1624" t="s">
        <v>8317</v>
      </c>
      <c r="R1624" t="s">
        <v>8318</v>
      </c>
      <c r="S1624" s="9">
        <f t="shared" si="76"/>
        <v>41950.086504629624</v>
      </c>
      <c r="T1624" s="9">
        <f t="shared" si="77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101</v>
      </c>
      <c r="Q1625" t="s">
        <v>8317</v>
      </c>
      <c r="R1625" t="s">
        <v>8318</v>
      </c>
      <c r="S1625" s="9">
        <f t="shared" si="76"/>
        <v>41453.480196759258</v>
      </c>
      <c r="T1625" s="9">
        <f t="shared" si="77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118</v>
      </c>
      <c r="Q1626" t="s">
        <v>8317</v>
      </c>
      <c r="R1626" t="s">
        <v>8318</v>
      </c>
      <c r="S1626" s="9">
        <f t="shared" si="76"/>
        <v>41243.158969907403</v>
      </c>
      <c r="T1626" s="9">
        <f t="shared" si="77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155</v>
      </c>
      <c r="Q1627" t="s">
        <v>8317</v>
      </c>
      <c r="R1627" t="s">
        <v>8318</v>
      </c>
      <c r="S1627" s="9">
        <f t="shared" si="76"/>
        <v>41135.491354166668</v>
      </c>
      <c r="T1627" s="9">
        <f t="shared" si="77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101</v>
      </c>
      <c r="Q1628" t="s">
        <v>8317</v>
      </c>
      <c r="R1628" t="s">
        <v>8318</v>
      </c>
      <c r="S1628" s="9">
        <f t="shared" si="76"/>
        <v>41579.639664351853</v>
      </c>
      <c r="T1628" s="9">
        <f t="shared" si="77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117</v>
      </c>
      <c r="Q1629" t="s">
        <v>8317</v>
      </c>
      <c r="R1629" t="s">
        <v>8318</v>
      </c>
      <c r="S1629" s="9">
        <f t="shared" si="76"/>
        <v>41205.498715277776</v>
      </c>
      <c r="T1629" s="9">
        <f t="shared" si="77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101</v>
      </c>
      <c r="Q1630" t="s">
        <v>8317</v>
      </c>
      <c r="R1630" t="s">
        <v>8318</v>
      </c>
      <c r="S1630" s="9">
        <f t="shared" si="76"/>
        <v>41774.528726851851</v>
      </c>
      <c r="T1630" s="9">
        <f t="shared" si="77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104</v>
      </c>
      <c r="Q1631" t="s">
        <v>8317</v>
      </c>
      <c r="R1631" t="s">
        <v>8318</v>
      </c>
      <c r="S1631" s="9">
        <f t="shared" si="76"/>
        <v>41645.658946759257</v>
      </c>
      <c r="T1631" s="9">
        <f t="shared" si="77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265</v>
      </c>
      <c r="Q1632" t="s">
        <v>8317</v>
      </c>
      <c r="R1632" t="s">
        <v>8318</v>
      </c>
      <c r="S1632" s="9">
        <f t="shared" si="76"/>
        <v>40939.629340277774</v>
      </c>
      <c r="T1632" s="9">
        <f t="shared" si="77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156</v>
      </c>
      <c r="Q1633" t="s">
        <v>8317</v>
      </c>
      <c r="R1633" t="s">
        <v>8318</v>
      </c>
      <c r="S1633" s="9">
        <f t="shared" si="76"/>
        <v>41164.65116898148</v>
      </c>
      <c r="T1633" s="9">
        <f t="shared" si="77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102</v>
      </c>
      <c r="Q1634" t="s">
        <v>8317</v>
      </c>
      <c r="R1634" t="s">
        <v>8318</v>
      </c>
      <c r="S1634" s="9">
        <f t="shared" si="76"/>
        <v>40750.132569444439</v>
      </c>
      <c r="T1634" s="9">
        <f t="shared" si="77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</v>
      </c>
      <c r="Q1635" t="s">
        <v>8317</v>
      </c>
      <c r="R1635" t="s">
        <v>8318</v>
      </c>
      <c r="S1635" s="9">
        <f t="shared" si="76"/>
        <v>40896.675416666665</v>
      </c>
      <c r="T1635" s="9">
        <f t="shared" si="77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101</v>
      </c>
      <c r="Q1636" t="s">
        <v>8317</v>
      </c>
      <c r="R1636" t="s">
        <v>8318</v>
      </c>
      <c r="S1636" s="9">
        <f t="shared" si="76"/>
        <v>40657.981493055551</v>
      </c>
      <c r="T1636" s="9">
        <f t="shared" si="77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125</v>
      </c>
      <c r="Q1637" t="s">
        <v>8317</v>
      </c>
      <c r="R1637" t="s">
        <v>8318</v>
      </c>
      <c r="S1637" s="9">
        <f t="shared" si="76"/>
        <v>42502.660428240742</v>
      </c>
      <c r="T1637" s="9">
        <f t="shared" si="77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104</v>
      </c>
      <c r="Q1638" t="s">
        <v>8317</v>
      </c>
      <c r="R1638" t="s">
        <v>8318</v>
      </c>
      <c r="S1638" s="9">
        <f t="shared" si="76"/>
        <v>40662.878333333334</v>
      </c>
      <c r="T1638" s="9">
        <f t="shared" si="77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104</v>
      </c>
      <c r="Q1639" t="s">
        <v>8317</v>
      </c>
      <c r="R1639" t="s">
        <v>8318</v>
      </c>
      <c r="S1639" s="9">
        <f t="shared" si="76"/>
        <v>40122.543287037035</v>
      </c>
      <c r="T1639" s="9">
        <f t="shared" si="77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105</v>
      </c>
      <c r="Q1640" t="s">
        <v>8317</v>
      </c>
      <c r="R1640" t="s">
        <v>8318</v>
      </c>
      <c r="S1640" s="9">
        <f t="shared" si="76"/>
        <v>41288.478796296295</v>
      </c>
      <c r="T1640" s="9">
        <f t="shared" si="77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100</v>
      </c>
      <c r="Q1641" t="s">
        <v>8317</v>
      </c>
      <c r="R1641" t="s">
        <v>8318</v>
      </c>
      <c r="S1641" s="9">
        <f t="shared" si="76"/>
        <v>40941.444039351853</v>
      </c>
      <c r="T1641" s="9">
        <f t="shared" si="77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170</v>
      </c>
      <c r="Q1642" t="s">
        <v>8317</v>
      </c>
      <c r="R1642" t="s">
        <v>8318</v>
      </c>
      <c r="S1642" s="9">
        <f t="shared" si="76"/>
        <v>40379.022627314815</v>
      </c>
      <c r="T1642" s="9">
        <f t="shared" si="77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5"/>
        <v>101</v>
      </c>
      <c r="Q1643" t="s">
        <v>8317</v>
      </c>
      <c r="R1643" t="s">
        <v>8337</v>
      </c>
      <c r="S1643" s="9">
        <f t="shared" si="76"/>
        <v>41962.388240740744</v>
      </c>
      <c r="T1643" s="9">
        <f t="shared" si="77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5"/>
        <v>100</v>
      </c>
      <c r="Q1644" t="s">
        <v>8317</v>
      </c>
      <c r="R1644" t="s">
        <v>8337</v>
      </c>
      <c r="S1644" s="9">
        <f t="shared" si="76"/>
        <v>40687.816284722219</v>
      </c>
      <c r="T1644" s="9">
        <f t="shared" si="77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5"/>
        <v>125</v>
      </c>
      <c r="Q1645" t="s">
        <v>8317</v>
      </c>
      <c r="R1645" t="s">
        <v>8337</v>
      </c>
      <c r="S1645" s="9">
        <f t="shared" si="76"/>
        <v>41146.615879629629</v>
      </c>
      <c r="T1645" s="9">
        <f t="shared" si="77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5"/>
        <v>110</v>
      </c>
      <c r="Q1646" t="s">
        <v>8317</v>
      </c>
      <c r="R1646" t="s">
        <v>8337</v>
      </c>
      <c r="S1646" s="9">
        <f t="shared" si="76"/>
        <v>41174.851388888885</v>
      </c>
      <c r="T1646" s="9">
        <f t="shared" si="77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5"/>
        <v>111</v>
      </c>
      <c r="Q1647" t="s">
        <v>8317</v>
      </c>
      <c r="R1647" t="s">
        <v>8337</v>
      </c>
      <c r="S1647" s="9">
        <f t="shared" si="76"/>
        <v>41521.409027777772</v>
      </c>
      <c r="T1647" s="9">
        <f t="shared" si="77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5"/>
        <v>110</v>
      </c>
      <c r="Q1648" t="s">
        <v>8317</v>
      </c>
      <c r="R1648" t="s">
        <v>8337</v>
      </c>
      <c r="S1648" s="9">
        <f t="shared" si="76"/>
        <v>41833.241932870369</v>
      </c>
      <c r="T1648" s="9">
        <f t="shared" si="77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5"/>
        <v>105</v>
      </c>
      <c r="Q1649" t="s">
        <v>8317</v>
      </c>
      <c r="R1649" t="s">
        <v>8337</v>
      </c>
      <c r="S1649" s="9">
        <f t="shared" si="76"/>
        <v>41039.201122685183</v>
      </c>
      <c r="T1649" s="9">
        <f t="shared" si="77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5"/>
        <v>125</v>
      </c>
      <c r="Q1650" t="s">
        <v>8317</v>
      </c>
      <c r="R1650" t="s">
        <v>8337</v>
      </c>
      <c r="S1650" s="9">
        <f t="shared" si="76"/>
        <v>40592.496319444443</v>
      </c>
      <c r="T1650" s="9">
        <f t="shared" si="77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5"/>
        <v>101</v>
      </c>
      <c r="Q1651" t="s">
        <v>8317</v>
      </c>
      <c r="R1651" t="s">
        <v>8337</v>
      </c>
      <c r="S1651" s="9">
        <f t="shared" si="76"/>
        <v>41737.476331018515</v>
      </c>
      <c r="T1651" s="9">
        <f t="shared" si="77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5"/>
        <v>142</v>
      </c>
      <c r="Q1652" t="s">
        <v>8317</v>
      </c>
      <c r="R1652" t="s">
        <v>8337</v>
      </c>
      <c r="S1652" s="9">
        <f t="shared" si="76"/>
        <v>41526.227280092593</v>
      </c>
      <c r="T1652" s="9">
        <f t="shared" si="77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5"/>
        <v>101</v>
      </c>
      <c r="Q1653" t="s">
        <v>8317</v>
      </c>
      <c r="R1653" t="s">
        <v>8337</v>
      </c>
      <c r="S1653" s="9">
        <f t="shared" si="76"/>
        <v>40625.692361111105</v>
      </c>
      <c r="T1653" s="9">
        <f t="shared" si="77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5"/>
        <v>101</v>
      </c>
      <c r="Q1654" t="s">
        <v>8317</v>
      </c>
      <c r="R1654" t="s">
        <v>8337</v>
      </c>
      <c r="S1654" s="9">
        <f t="shared" si="76"/>
        <v>41572.284641203703</v>
      </c>
      <c r="T1654" s="9">
        <f t="shared" si="77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5"/>
        <v>174</v>
      </c>
      <c r="Q1655" t="s">
        <v>8317</v>
      </c>
      <c r="R1655" t="s">
        <v>8337</v>
      </c>
      <c r="S1655" s="9">
        <f t="shared" si="76"/>
        <v>40626.626111111109</v>
      </c>
      <c r="T1655" s="9">
        <f t="shared" si="77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5"/>
        <v>120</v>
      </c>
      <c r="Q1656" t="s">
        <v>8317</v>
      </c>
      <c r="R1656" t="s">
        <v>8337</v>
      </c>
      <c r="S1656" s="9">
        <f t="shared" si="76"/>
        <v>40987.682407407403</v>
      </c>
      <c r="T1656" s="9">
        <f t="shared" si="77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5"/>
        <v>143</v>
      </c>
      <c r="Q1657" t="s">
        <v>8317</v>
      </c>
      <c r="R1657" t="s">
        <v>8337</v>
      </c>
      <c r="S1657" s="9">
        <f t="shared" si="76"/>
        <v>40974.583564814813</v>
      </c>
      <c r="T1657" s="9">
        <f t="shared" si="77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5"/>
        <v>100</v>
      </c>
      <c r="Q1658" t="s">
        <v>8317</v>
      </c>
      <c r="R1658" t="s">
        <v>8337</v>
      </c>
      <c r="S1658" s="9">
        <f t="shared" si="76"/>
        <v>41226.720509259256</v>
      </c>
      <c r="T1658" s="9">
        <f t="shared" si="77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5"/>
        <v>105</v>
      </c>
      <c r="Q1659" t="s">
        <v>8317</v>
      </c>
      <c r="R1659" t="s">
        <v>8337</v>
      </c>
      <c r="S1659" s="9">
        <f t="shared" si="76"/>
        <v>41023.573703703703</v>
      </c>
      <c r="T1659" s="9">
        <f t="shared" si="77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5"/>
        <v>132</v>
      </c>
      <c r="Q1660" t="s">
        <v>8317</v>
      </c>
      <c r="R1660" t="s">
        <v>8337</v>
      </c>
      <c r="S1660" s="9">
        <f t="shared" si="76"/>
        <v>41223.013506944444</v>
      </c>
      <c r="T1660" s="9">
        <f t="shared" si="77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5"/>
        <v>113</v>
      </c>
      <c r="Q1661" t="s">
        <v>8317</v>
      </c>
      <c r="R1661" t="s">
        <v>8337</v>
      </c>
      <c r="S1661" s="9">
        <f t="shared" si="76"/>
        <v>41596.705104166664</v>
      </c>
      <c r="T1661" s="9">
        <f t="shared" si="77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5"/>
        <v>1254</v>
      </c>
      <c r="Q1662" t="s">
        <v>8317</v>
      </c>
      <c r="R1662" t="s">
        <v>8337</v>
      </c>
      <c r="S1662" s="9">
        <f t="shared" si="76"/>
        <v>42459.485532407409</v>
      </c>
      <c r="T1662" s="9">
        <f t="shared" si="77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5"/>
        <v>103</v>
      </c>
      <c r="Q1663" t="s">
        <v>8317</v>
      </c>
      <c r="R1663" t="s">
        <v>8337</v>
      </c>
      <c r="S1663" s="9">
        <f t="shared" si="76"/>
        <v>42343.789710648147</v>
      </c>
      <c r="T1663" s="9">
        <f t="shared" si="77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5"/>
        <v>103</v>
      </c>
      <c r="Q1664" t="s">
        <v>8317</v>
      </c>
      <c r="R1664" t="s">
        <v>8337</v>
      </c>
      <c r="S1664" s="9">
        <f t="shared" si="76"/>
        <v>40847.99</v>
      </c>
      <c r="T1664" s="9">
        <f t="shared" si="77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5"/>
        <v>108</v>
      </c>
      <c r="Q1665" t="s">
        <v>8317</v>
      </c>
      <c r="R1665" t="s">
        <v>8337</v>
      </c>
      <c r="S1665" s="9">
        <f t="shared" si="76"/>
        <v>42005.813738425924</v>
      </c>
      <c r="T1665" s="9">
        <f t="shared" si="77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5"/>
        <v>122</v>
      </c>
      <c r="Q1666" t="s">
        <v>8317</v>
      </c>
      <c r="R1666" t="s">
        <v>8337</v>
      </c>
      <c r="S1666" s="9">
        <f t="shared" si="76"/>
        <v>40939.553449074068</v>
      </c>
      <c r="T1666" s="9">
        <f t="shared" si="77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78">ROUND(E1667/D1667*100,0)</f>
        <v>119</v>
      </c>
      <c r="Q1667" t="s">
        <v>8317</v>
      </c>
      <c r="R1667" t="s">
        <v>8337</v>
      </c>
      <c r="S1667" s="9">
        <f t="shared" ref="S1667:S1730" si="79">(((J1667/60)/60)/24)+DATE(1970,1,1)+(-5/24)</f>
        <v>40564.441122685181</v>
      </c>
      <c r="T1667" s="9">
        <f t="shared" ref="T1667:T1730" si="80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8"/>
        <v>161</v>
      </c>
      <c r="Q1668" t="s">
        <v>8317</v>
      </c>
      <c r="R1668" t="s">
        <v>8337</v>
      </c>
      <c r="S1668" s="9">
        <f t="shared" si="79"/>
        <v>41331.04482638889</v>
      </c>
      <c r="T1668" s="9">
        <f t="shared" si="80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127</v>
      </c>
      <c r="Q1669" t="s">
        <v>8317</v>
      </c>
      <c r="R1669" t="s">
        <v>8337</v>
      </c>
      <c r="S1669" s="9">
        <f t="shared" si="79"/>
        <v>41681.862245370365</v>
      </c>
      <c r="T1669" s="9">
        <f t="shared" si="80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103</v>
      </c>
      <c r="Q1670" t="s">
        <v>8317</v>
      </c>
      <c r="R1670" t="s">
        <v>8337</v>
      </c>
      <c r="S1670" s="9">
        <f t="shared" si="79"/>
        <v>40844.941423611104</v>
      </c>
      <c r="T1670" s="9">
        <f t="shared" si="80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140</v>
      </c>
      <c r="Q1671" t="s">
        <v>8317</v>
      </c>
      <c r="R1671" t="s">
        <v>8337</v>
      </c>
      <c r="S1671" s="9">
        <f t="shared" si="79"/>
        <v>42461.676805555551</v>
      </c>
      <c r="T1671" s="9">
        <f t="shared" si="80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103</v>
      </c>
      <c r="Q1672" t="s">
        <v>8317</v>
      </c>
      <c r="R1672" t="s">
        <v>8337</v>
      </c>
      <c r="S1672" s="9">
        <f t="shared" si="79"/>
        <v>40313.722210648149</v>
      </c>
      <c r="T1672" s="9">
        <f t="shared" si="80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101</v>
      </c>
      <c r="Q1673" t="s">
        <v>8317</v>
      </c>
      <c r="R1673" t="s">
        <v>8337</v>
      </c>
      <c r="S1673" s="9">
        <f t="shared" si="79"/>
        <v>42553.335810185185</v>
      </c>
      <c r="T1673" s="9">
        <f t="shared" si="80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113</v>
      </c>
      <c r="Q1674" t="s">
        <v>8317</v>
      </c>
      <c r="R1674" t="s">
        <v>8337</v>
      </c>
      <c r="S1674" s="9">
        <f t="shared" si="79"/>
        <v>41034.448263888888</v>
      </c>
      <c r="T1674" s="9">
        <f t="shared" si="80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</v>
      </c>
      <c r="Q1675" t="s">
        <v>8317</v>
      </c>
      <c r="R1675" t="s">
        <v>8337</v>
      </c>
      <c r="S1675" s="9">
        <f t="shared" si="79"/>
        <v>42039.670046296298</v>
      </c>
      <c r="T1675" s="9">
        <f t="shared" si="80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202</v>
      </c>
      <c r="Q1676" t="s">
        <v>8317</v>
      </c>
      <c r="R1676" t="s">
        <v>8337</v>
      </c>
      <c r="S1676" s="9">
        <f t="shared" si="79"/>
        <v>42569.397060185183</v>
      </c>
      <c r="T1676" s="9">
        <f t="shared" si="80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</v>
      </c>
      <c r="Q1677" t="s">
        <v>8317</v>
      </c>
      <c r="R1677" t="s">
        <v>8337</v>
      </c>
      <c r="S1677" s="9">
        <f t="shared" si="79"/>
        <v>40802.524768518517</v>
      </c>
      <c r="T1677" s="9">
        <f t="shared" si="80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</v>
      </c>
      <c r="Q1678" t="s">
        <v>8317</v>
      </c>
      <c r="R1678" t="s">
        <v>8337</v>
      </c>
      <c r="S1678" s="9">
        <f t="shared" si="79"/>
        <v>40973.517905092594</v>
      </c>
      <c r="T1678" s="9">
        <f t="shared" si="80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112</v>
      </c>
      <c r="Q1679" t="s">
        <v>8317</v>
      </c>
      <c r="R1679" t="s">
        <v>8337</v>
      </c>
      <c r="S1679" s="9">
        <f t="shared" si="79"/>
        <v>42416.198796296296</v>
      </c>
      <c r="T1679" s="9">
        <f t="shared" si="80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</v>
      </c>
      <c r="Q1680" t="s">
        <v>8317</v>
      </c>
      <c r="R1680" t="s">
        <v>8337</v>
      </c>
      <c r="S1680" s="9">
        <f t="shared" si="79"/>
        <v>41662.646655092591</v>
      </c>
      <c r="T1680" s="9">
        <f t="shared" si="80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Q1681" t="s">
        <v>8317</v>
      </c>
      <c r="R1681" t="s">
        <v>8337</v>
      </c>
      <c r="S1681" s="9">
        <f t="shared" si="79"/>
        <v>40722.860474537032</v>
      </c>
      <c r="T1681" s="9">
        <f t="shared" si="80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8"/>
        <v>118</v>
      </c>
      <c r="Q1682" t="s">
        <v>8317</v>
      </c>
      <c r="R1682" t="s">
        <v>8337</v>
      </c>
      <c r="S1682" s="9">
        <f t="shared" si="79"/>
        <v>41802.549386574072</v>
      </c>
      <c r="T1682" s="9">
        <f t="shared" si="80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78"/>
        <v>101</v>
      </c>
      <c r="Q1683" t="s">
        <v>8317</v>
      </c>
      <c r="R1683" t="s">
        <v>8338</v>
      </c>
      <c r="S1683" s="9">
        <f t="shared" si="79"/>
        <v>42773.91300925926</v>
      </c>
      <c r="T1683" s="9">
        <f t="shared" si="80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78"/>
        <v>0</v>
      </c>
      <c r="Q1684" t="s">
        <v>8317</v>
      </c>
      <c r="R1684" t="s">
        <v>8338</v>
      </c>
      <c r="S1684" s="9">
        <f t="shared" si="79"/>
        <v>42779.005324074074</v>
      </c>
      <c r="T1684" s="9">
        <f t="shared" si="80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78"/>
        <v>22</v>
      </c>
      <c r="Q1685" t="s">
        <v>8317</v>
      </c>
      <c r="R1685" t="s">
        <v>8338</v>
      </c>
      <c r="S1685" s="9">
        <f t="shared" si="79"/>
        <v>42808.57335648148</v>
      </c>
      <c r="T1685" s="9">
        <f t="shared" si="80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78"/>
        <v>109</v>
      </c>
      <c r="Q1686" t="s">
        <v>8317</v>
      </c>
      <c r="R1686" t="s">
        <v>8338</v>
      </c>
      <c r="S1686" s="9">
        <f t="shared" si="79"/>
        <v>42783.606956018521</v>
      </c>
      <c r="T1686" s="9">
        <f t="shared" si="80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78"/>
        <v>103</v>
      </c>
      <c r="Q1687" t="s">
        <v>8317</v>
      </c>
      <c r="R1687" t="s">
        <v>8338</v>
      </c>
      <c r="S1687" s="9">
        <f t="shared" si="79"/>
        <v>42788.041932870365</v>
      </c>
      <c r="T1687" s="9">
        <f t="shared" si="80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78"/>
        <v>0</v>
      </c>
      <c r="Q1688" t="s">
        <v>8317</v>
      </c>
      <c r="R1688" t="s">
        <v>8338</v>
      </c>
      <c r="S1688" s="9">
        <f t="shared" si="79"/>
        <v>42792.635636574072</v>
      </c>
      <c r="T1688" s="9">
        <f t="shared" si="80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78"/>
        <v>31</v>
      </c>
      <c r="Q1689" t="s">
        <v>8317</v>
      </c>
      <c r="R1689" t="s">
        <v>8338</v>
      </c>
      <c r="S1689" s="9">
        <f t="shared" si="79"/>
        <v>42801.838483796295</v>
      </c>
      <c r="T1689" s="9">
        <f t="shared" si="80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78"/>
        <v>44</v>
      </c>
      <c r="Q1690" t="s">
        <v>8317</v>
      </c>
      <c r="R1690" t="s">
        <v>8338</v>
      </c>
      <c r="S1690" s="9">
        <f t="shared" si="79"/>
        <v>42804.326319444437</v>
      </c>
      <c r="T1690" s="9">
        <f t="shared" si="80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78"/>
        <v>100</v>
      </c>
      <c r="Q1691" t="s">
        <v>8317</v>
      </c>
      <c r="R1691" t="s">
        <v>8338</v>
      </c>
      <c r="S1691" s="9">
        <f t="shared" si="79"/>
        <v>42780.734143518515</v>
      </c>
      <c r="T1691" s="9">
        <f t="shared" si="80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78"/>
        <v>25</v>
      </c>
      <c r="Q1692" t="s">
        <v>8317</v>
      </c>
      <c r="R1692" t="s">
        <v>8338</v>
      </c>
      <c r="S1692" s="9">
        <f t="shared" si="79"/>
        <v>42801.222708333335</v>
      </c>
      <c r="T1692" s="9">
        <f t="shared" si="80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78"/>
        <v>33</v>
      </c>
      <c r="Q1693" t="s">
        <v>8317</v>
      </c>
      <c r="R1693" t="s">
        <v>8338</v>
      </c>
      <c r="S1693" s="9">
        <f t="shared" si="79"/>
        <v>42795.49314814814</v>
      </c>
      <c r="T1693" s="9">
        <f t="shared" si="80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78"/>
        <v>48</v>
      </c>
      <c r="Q1694" t="s">
        <v>8317</v>
      </c>
      <c r="R1694" t="s">
        <v>8338</v>
      </c>
      <c r="S1694" s="9">
        <f t="shared" si="79"/>
        <v>42787.94290509259</v>
      </c>
      <c r="T1694" s="9">
        <f t="shared" si="80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78"/>
        <v>9</v>
      </c>
      <c r="Q1695" t="s">
        <v>8317</v>
      </c>
      <c r="R1695" t="s">
        <v>8338</v>
      </c>
      <c r="S1695" s="9">
        <f t="shared" si="79"/>
        <v>42803.711944444447</v>
      </c>
      <c r="T1695" s="9">
        <f t="shared" si="80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78"/>
        <v>0</v>
      </c>
      <c r="Q1696" t="s">
        <v>8317</v>
      </c>
      <c r="R1696" t="s">
        <v>8338</v>
      </c>
      <c r="S1696" s="9">
        <f t="shared" si="79"/>
        <v>42791.461504629631</v>
      </c>
      <c r="T1696" s="9">
        <f t="shared" si="80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78"/>
        <v>12</v>
      </c>
      <c r="Q1697" t="s">
        <v>8317</v>
      </c>
      <c r="R1697" t="s">
        <v>8338</v>
      </c>
      <c r="S1697" s="9">
        <f t="shared" si="79"/>
        <v>42800.823078703703</v>
      </c>
      <c r="T1697" s="9">
        <f t="shared" si="80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78"/>
        <v>0</v>
      </c>
      <c r="Q1698" t="s">
        <v>8317</v>
      </c>
      <c r="R1698" t="s">
        <v>8338</v>
      </c>
      <c r="S1698" s="9">
        <f t="shared" si="79"/>
        <v>42795.861238425925</v>
      </c>
      <c r="T1698" s="9">
        <f t="shared" si="80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78"/>
        <v>20</v>
      </c>
      <c r="Q1699" t="s">
        <v>8317</v>
      </c>
      <c r="R1699" t="s">
        <v>8338</v>
      </c>
      <c r="S1699" s="9">
        <f t="shared" si="79"/>
        <v>42804.82462962962</v>
      </c>
      <c r="T1699" s="9">
        <f t="shared" si="80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78"/>
        <v>0</v>
      </c>
      <c r="Q1700" t="s">
        <v>8317</v>
      </c>
      <c r="R1700" t="s">
        <v>8338</v>
      </c>
      <c r="S1700" s="9">
        <f t="shared" si="79"/>
        <v>42795.999537037038</v>
      </c>
      <c r="T1700" s="9">
        <f t="shared" si="80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78"/>
        <v>4</v>
      </c>
      <c r="Q1701" t="s">
        <v>8317</v>
      </c>
      <c r="R1701" t="s">
        <v>8338</v>
      </c>
      <c r="S1701" s="9">
        <f t="shared" si="79"/>
        <v>42806.655613425923</v>
      </c>
      <c r="T1701" s="9">
        <f t="shared" si="80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78"/>
        <v>26</v>
      </c>
      <c r="Q1702" t="s">
        <v>8317</v>
      </c>
      <c r="R1702" t="s">
        <v>8338</v>
      </c>
      <c r="S1702" s="9">
        <f t="shared" si="79"/>
        <v>42795.863310185181</v>
      </c>
      <c r="T1702" s="9">
        <f t="shared" si="80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78"/>
        <v>0</v>
      </c>
      <c r="Q1703" t="s">
        <v>8317</v>
      </c>
      <c r="R1703" t="s">
        <v>8338</v>
      </c>
      <c r="S1703" s="9">
        <f t="shared" si="79"/>
        <v>41989.456076388888</v>
      </c>
      <c r="T1703" s="9">
        <f t="shared" si="80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78"/>
        <v>0</v>
      </c>
      <c r="Q1704" t="s">
        <v>8317</v>
      </c>
      <c r="R1704" t="s">
        <v>8338</v>
      </c>
      <c r="S1704" s="9">
        <f t="shared" si="79"/>
        <v>42063.661458333336</v>
      </c>
      <c r="T1704" s="9">
        <f t="shared" si="80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78"/>
        <v>1</v>
      </c>
      <c r="Q1705" t="s">
        <v>8317</v>
      </c>
      <c r="R1705" t="s">
        <v>8338</v>
      </c>
      <c r="S1705" s="9">
        <f t="shared" si="79"/>
        <v>42187.073344907411</v>
      </c>
      <c r="T1705" s="9">
        <f t="shared" si="80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78"/>
        <v>65</v>
      </c>
      <c r="Q1706" t="s">
        <v>8317</v>
      </c>
      <c r="R1706" t="s">
        <v>8338</v>
      </c>
      <c r="S1706" s="9">
        <f t="shared" si="79"/>
        <v>42020.931400462963</v>
      </c>
      <c r="T1706" s="9">
        <f t="shared" si="80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78"/>
        <v>0</v>
      </c>
      <c r="Q1707" t="s">
        <v>8317</v>
      </c>
      <c r="R1707" t="s">
        <v>8338</v>
      </c>
      <c r="S1707" s="9">
        <f t="shared" si="79"/>
        <v>42244.808402777773</v>
      </c>
      <c r="T1707" s="9">
        <f t="shared" si="80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78"/>
        <v>0</v>
      </c>
      <c r="Q1708" t="s">
        <v>8317</v>
      </c>
      <c r="R1708" t="s">
        <v>8338</v>
      </c>
      <c r="S1708" s="9">
        <f t="shared" si="79"/>
        <v>42179.098055555551</v>
      </c>
      <c r="T1708" s="9">
        <f t="shared" si="80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78"/>
        <v>10</v>
      </c>
      <c r="Q1709" t="s">
        <v>8317</v>
      </c>
      <c r="R1709" t="s">
        <v>8338</v>
      </c>
      <c r="S1709" s="9">
        <f t="shared" si="79"/>
        <v>42427.512673611105</v>
      </c>
      <c r="T1709" s="9">
        <f t="shared" si="80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78"/>
        <v>0</v>
      </c>
      <c r="Q1710" t="s">
        <v>8317</v>
      </c>
      <c r="R1710" t="s">
        <v>8338</v>
      </c>
      <c r="S1710" s="9">
        <f t="shared" si="79"/>
        <v>42451.658634259256</v>
      </c>
      <c r="T1710" s="9">
        <f t="shared" si="80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78"/>
        <v>5</v>
      </c>
      <c r="Q1711" t="s">
        <v>8317</v>
      </c>
      <c r="R1711" t="s">
        <v>8338</v>
      </c>
      <c r="S1711" s="9">
        <f t="shared" si="79"/>
        <v>41841.355486111104</v>
      </c>
      <c r="T1711" s="9">
        <f t="shared" si="80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78"/>
        <v>1</v>
      </c>
      <c r="Q1712" t="s">
        <v>8317</v>
      </c>
      <c r="R1712" t="s">
        <v>8338</v>
      </c>
      <c r="S1712" s="9">
        <f t="shared" si="79"/>
        <v>42341.382962962954</v>
      </c>
      <c r="T1712" s="9">
        <f t="shared" si="80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78"/>
        <v>11</v>
      </c>
      <c r="Q1713" t="s">
        <v>8317</v>
      </c>
      <c r="R1713" t="s">
        <v>8338</v>
      </c>
      <c r="S1713" s="9">
        <f t="shared" si="79"/>
        <v>41852.437893518516</v>
      </c>
      <c r="T1713" s="9">
        <f t="shared" si="80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78"/>
        <v>0</v>
      </c>
      <c r="Q1714" t="s">
        <v>8317</v>
      </c>
      <c r="R1714" t="s">
        <v>8338</v>
      </c>
      <c r="S1714" s="9">
        <f t="shared" si="79"/>
        <v>42125.705474537033</v>
      </c>
      <c r="T1714" s="9">
        <f t="shared" si="80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78"/>
        <v>2</v>
      </c>
      <c r="Q1715" t="s">
        <v>8317</v>
      </c>
      <c r="R1715" t="s">
        <v>8338</v>
      </c>
      <c r="S1715" s="9">
        <f t="shared" si="79"/>
        <v>41887.592731481483</v>
      </c>
      <c r="T1715" s="9">
        <f t="shared" si="80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78"/>
        <v>8</v>
      </c>
      <c r="Q1716" t="s">
        <v>8317</v>
      </c>
      <c r="R1716" t="s">
        <v>8338</v>
      </c>
      <c r="S1716" s="9">
        <f t="shared" si="79"/>
        <v>42095.710196759253</v>
      </c>
      <c r="T1716" s="9">
        <f t="shared" si="80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78"/>
        <v>0</v>
      </c>
      <c r="Q1717" t="s">
        <v>8317</v>
      </c>
      <c r="R1717" t="s">
        <v>8338</v>
      </c>
      <c r="S1717" s="9">
        <f t="shared" si="79"/>
        <v>42064.009085648147</v>
      </c>
      <c r="T1717" s="9">
        <f t="shared" si="80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78"/>
        <v>8</v>
      </c>
      <c r="Q1718" t="s">
        <v>8317</v>
      </c>
      <c r="R1718" t="s">
        <v>8338</v>
      </c>
      <c r="S1718" s="9">
        <f t="shared" si="79"/>
        <v>42673.369201388887</v>
      </c>
      <c r="T1718" s="9">
        <f t="shared" si="80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78"/>
        <v>43</v>
      </c>
      <c r="Q1719" t="s">
        <v>8317</v>
      </c>
      <c r="R1719" t="s">
        <v>8338</v>
      </c>
      <c r="S1719" s="9">
        <f t="shared" si="79"/>
        <v>42460.773587962954</v>
      </c>
      <c r="T1719" s="9">
        <f t="shared" si="80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78"/>
        <v>0</v>
      </c>
      <c r="Q1720" t="s">
        <v>8317</v>
      </c>
      <c r="R1720" t="s">
        <v>8338</v>
      </c>
      <c r="S1720" s="9">
        <f t="shared" si="79"/>
        <v>42460.402187499996</v>
      </c>
      <c r="T1720" s="9">
        <f t="shared" si="80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78"/>
        <v>1</v>
      </c>
      <c r="Q1721" t="s">
        <v>8317</v>
      </c>
      <c r="R1721" t="s">
        <v>8338</v>
      </c>
      <c r="S1721" s="9">
        <f t="shared" si="79"/>
        <v>41869.326284722221</v>
      </c>
      <c r="T1721" s="9">
        <f t="shared" si="80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78"/>
        <v>6</v>
      </c>
      <c r="Q1722" t="s">
        <v>8317</v>
      </c>
      <c r="R1722" t="s">
        <v>8338</v>
      </c>
      <c r="S1722" s="9">
        <f t="shared" si="79"/>
        <v>41922.574895833335</v>
      </c>
      <c r="T1722" s="9">
        <f t="shared" si="80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78"/>
        <v>0</v>
      </c>
      <c r="Q1723" t="s">
        <v>8317</v>
      </c>
      <c r="R1723" t="s">
        <v>8338</v>
      </c>
      <c r="S1723" s="9">
        <f t="shared" si="79"/>
        <v>42319.25304398148</v>
      </c>
      <c r="T1723" s="9">
        <f t="shared" si="80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78"/>
        <v>0</v>
      </c>
      <c r="Q1724" t="s">
        <v>8317</v>
      </c>
      <c r="R1724" t="s">
        <v>8338</v>
      </c>
      <c r="S1724" s="9">
        <f t="shared" si="79"/>
        <v>42425.752650462957</v>
      </c>
      <c r="T1724" s="9">
        <f t="shared" si="80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78"/>
        <v>7</v>
      </c>
      <c r="Q1725" t="s">
        <v>8317</v>
      </c>
      <c r="R1725" t="s">
        <v>8338</v>
      </c>
      <c r="S1725" s="9">
        <f t="shared" si="79"/>
        <v>42129.617071759254</v>
      </c>
      <c r="T1725" s="9">
        <f t="shared" si="80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78"/>
        <v>1</v>
      </c>
      <c r="Q1726" t="s">
        <v>8317</v>
      </c>
      <c r="R1726" t="s">
        <v>8338</v>
      </c>
      <c r="S1726" s="9">
        <f t="shared" si="79"/>
        <v>41912.724097222221</v>
      </c>
      <c r="T1726" s="9">
        <f t="shared" si="80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78"/>
        <v>10</v>
      </c>
      <c r="Q1727" t="s">
        <v>8317</v>
      </c>
      <c r="R1727" t="s">
        <v>8338</v>
      </c>
      <c r="S1727" s="9">
        <f t="shared" si="79"/>
        <v>41845.759826388887</v>
      </c>
      <c r="T1727" s="9">
        <f t="shared" si="80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78"/>
        <v>34</v>
      </c>
      <c r="Q1728" t="s">
        <v>8317</v>
      </c>
      <c r="R1728" t="s">
        <v>8338</v>
      </c>
      <c r="S1728" s="9">
        <f t="shared" si="79"/>
        <v>41788.711388888885</v>
      </c>
      <c r="T1728" s="9">
        <f t="shared" si="80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78"/>
        <v>0</v>
      </c>
      <c r="Q1729" t="s">
        <v>8317</v>
      </c>
      <c r="R1729" t="s">
        <v>8338</v>
      </c>
      <c r="S1729" s="9">
        <f t="shared" si="79"/>
        <v>42044.719641203708</v>
      </c>
      <c r="T1729" s="9">
        <f t="shared" si="80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78"/>
        <v>68</v>
      </c>
      <c r="Q1730" t="s">
        <v>8317</v>
      </c>
      <c r="R1730" t="s">
        <v>8338</v>
      </c>
      <c r="S1730" s="9">
        <f t="shared" si="79"/>
        <v>42268.417523148142</v>
      </c>
      <c r="T1730" s="9">
        <f t="shared" si="80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81">ROUND(E1731/D1731*100,0)</f>
        <v>0</v>
      </c>
      <c r="Q1731" t="s">
        <v>8317</v>
      </c>
      <c r="R1731" t="s">
        <v>8338</v>
      </c>
      <c r="S1731" s="9">
        <f t="shared" ref="S1731:S1794" si="82">(((J1731/60)/60)/24)+DATE(1970,1,1)+(-5/24)</f>
        <v>42470.843819444439</v>
      </c>
      <c r="T1731" s="9">
        <f t="shared" ref="T1731:T1794" si="83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81"/>
        <v>0</v>
      </c>
      <c r="Q1732" t="s">
        <v>8317</v>
      </c>
      <c r="R1732" t="s">
        <v>8338</v>
      </c>
      <c r="S1732" s="9">
        <f t="shared" si="82"/>
        <v>42271.879432870373</v>
      </c>
      <c r="T1732" s="9">
        <f t="shared" si="83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Q1733" t="s">
        <v>8317</v>
      </c>
      <c r="R1733" t="s">
        <v>8338</v>
      </c>
      <c r="S1733" s="9">
        <f t="shared" si="82"/>
        <v>42152.698518518511</v>
      </c>
      <c r="T1733" s="9">
        <f t="shared" si="83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Q1734" t="s">
        <v>8317</v>
      </c>
      <c r="R1734" t="s">
        <v>8338</v>
      </c>
      <c r="S1734" s="9">
        <f t="shared" si="82"/>
        <v>42325.475474537037</v>
      </c>
      <c r="T1734" s="9">
        <f t="shared" si="83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Q1735" t="s">
        <v>8317</v>
      </c>
      <c r="R1735" t="s">
        <v>8338</v>
      </c>
      <c r="S1735" s="9">
        <f t="shared" si="82"/>
        <v>42614.467291666668</v>
      </c>
      <c r="T1735" s="9">
        <f t="shared" si="83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0</v>
      </c>
      <c r="Q1736" t="s">
        <v>8317</v>
      </c>
      <c r="R1736" t="s">
        <v>8338</v>
      </c>
      <c r="S1736" s="9">
        <f t="shared" si="82"/>
        <v>42101.828194444439</v>
      </c>
      <c r="T1736" s="9">
        <f t="shared" si="83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Q1737" t="s">
        <v>8317</v>
      </c>
      <c r="R1737" t="s">
        <v>8338</v>
      </c>
      <c r="S1737" s="9">
        <f t="shared" si="82"/>
        <v>42559.605844907412</v>
      </c>
      <c r="T1737" s="9">
        <f t="shared" si="83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1</v>
      </c>
      <c r="Q1738" t="s">
        <v>8317</v>
      </c>
      <c r="R1738" t="s">
        <v>8338</v>
      </c>
      <c r="S1738" s="9">
        <f t="shared" si="82"/>
        <v>42286.65315972222</v>
      </c>
      <c r="T1738" s="9">
        <f t="shared" si="83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</v>
      </c>
      <c r="Q1739" t="s">
        <v>8317</v>
      </c>
      <c r="R1739" t="s">
        <v>8338</v>
      </c>
      <c r="S1739" s="9">
        <f t="shared" si="82"/>
        <v>42175.740648148152</v>
      </c>
      <c r="T1739" s="9">
        <f t="shared" si="83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</v>
      </c>
      <c r="Q1740" t="s">
        <v>8317</v>
      </c>
      <c r="R1740" t="s">
        <v>8338</v>
      </c>
      <c r="S1740" s="9">
        <f t="shared" si="82"/>
        <v>41884.665995370371</v>
      </c>
      <c r="T1740" s="9">
        <f t="shared" si="83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</v>
      </c>
      <c r="Q1741" t="s">
        <v>8317</v>
      </c>
      <c r="R1741" t="s">
        <v>8338</v>
      </c>
      <c r="S1741" s="9">
        <f t="shared" si="82"/>
        <v>42435.665879629632</v>
      </c>
      <c r="T1741" s="9">
        <f t="shared" si="83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Q1742" t="s">
        <v>8317</v>
      </c>
      <c r="R1742" t="s">
        <v>8338</v>
      </c>
      <c r="S1742" s="9">
        <f t="shared" si="82"/>
        <v>42171.60905092593</v>
      </c>
      <c r="T1742" s="9">
        <f t="shared" si="83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111</v>
      </c>
      <c r="Q1743" t="s">
        <v>8330</v>
      </c>
      <c r="R1743" t="s">
        <v>8331</v>
      </c>
      <c r="S1743" s="9">
        <f t="shared" si="82"/>
        <v>42120.419803240737</v>
      </c>
      <c r="T1743" s="9">
        <f t="shared" si="83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109</v>
      </c>
      <c r="Q1744" t="s">
        <v>8330</v>
      </c>
      <c r="R1744" t="s">
        <v>8331</v>
      </c>
      <c r="S1744" s="9">
        <f t="shared" si="82"/>
        <v>42710.668634259251</v>
      </c>
      <c r="T1744" s="9">
        <f t="shared" si="83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</v>
      </c>
      <c r="Q1745" t="s">
        <v>8330</v>
      </c>
      <c r="R1745" t="s">
        <v>8331</v>
      </c>
      <c r="S1745" s="9">
        <f t="shared" si="82"/>
        <v>42586.717303240737</v>
      </c>
      <c r="T1745" s="9">
        <f t="shared" si="83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118</v>
      </c>
      <c r="Q1746" t="s">
        <v>8330</v>
      </c>
      <c r="R1746" t="s">
        <v>8331</v>
      </c>
      <c r="S1746" s="9">
        <f t="shared" si="82"/>
        <v>42026.396724537037</v>
      </c>
      <c r="T1746" s="9">
        <f t="shared" si="83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114</v>
      </c>
      <c r="Q1747" t="s">
        <v>8330</v>
      </c>
      <c r="R1747" t="s">
        <v>8331</v>
      </c>
      <c r="S1747" s="9">
        <f t="shared" si="82"/>
        <v>42690.051365740735</v>
      </c>
      <c r="T1747" s="9">
        <f t="shared" si="83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148</v>
      </c>
      <c r="Q1748" t="s">
        <v>8330</v>
      </c>
      <c r="R1748" t="s">
        <v>8331</v>
      </c>
      <c r="S1748" s="9">
        <f t="shared" si="82"/>
        <v>42667.968368055554</v>
      </c>
      <c r="T1748" s="9">
        <f t="shared" si="83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105</v>
      </c>
      <c r="Q1749" t="s">
        <v>8330</v>
      </c>
      <c r="R1749" t="s">
        <v>8331</v>
      </c>
      <c r="S1749" s="9">
        <f t="shared" si="82"/>
        <v>42292.227199074077</v>
      </c>
      <c r="T1749" s="9">
        <f t="shared" si="83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130</v>
      </c>
      <c r="Q1750" t="s">
        <v>8330</v>
      </c>
      <c r="R1750" t="s">
        <v>8331</v>
      </c>
      <c r="S1750" s="9">
        <f t="shared" si="82"/>
        <v>42219.742395833331</v>
      </c>
      <c r="T1750" s="9">
        <f t="shared" si="83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123</v>
      </c>
      <c r="Q1751" t="s">
        <v>8330</v>
      </c>
      <c r="R1751" t="s">
        <v>8331</v>
      </c>
      <c r="S1751" s="9">
        <f t="shared" si="82"/>
        <v>42758.767604166664</v>
      </c>
      <c r="T1751" s="9">
        <f t="shared" si="83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202</v>
      </c>
      <c r="Q1752" t="s">
        <v>8330</v>
      </c>
      <c r="R1752" t="s">
        <v>8331</v>
      </c>
      <c r="S1752" s="9">
        <f t="shared" si="82"/>
        <v>42454.628518518519</v>
      </c>
      <c r="T1752" s="9">
        <f t="shared" si="83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103</v>
      </c>
      <c r="Q1753" t="s">
        <v>8330</v>
      </c>
      <c r="R1753" t="s">
        <v>8331</v>
      </c>
      <c r="S1753" s="9">
        <f t="shared" si="82"/>
        <v>42052.573182870365</v>
      </c>
      <c r="T1753" s="9">
        <f t="shared" si="83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260</v>
      </c>
      <c r="Q1754" t="s">
        <v>8330</v>
      </c>
      <c r="R1754" t="s">
        <v>8331</v>
      </c>
      <c r="S1754" s="9">
        <f t="shared" si="82"/>
        <v>42627.044930555552</v>
      </c>
      <c r="T1754" s="9">
        <f t="shared" si="83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108</v>
      </c>
      <c r="Q1755" t="s">
        <v>8330</v>
      </c>
      <c r="R1755" t="s">
        <v>8331</v>
      </c>
      <c r="S1755" s="9">
        <f t="shared" si="82"/>
        <v>42420.541296296295</v>
      </c>
      <c r="T1755" s="9">
        <f t="shared" si="83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111</v>
      </c>
      <c r="Q1756" t="s">
        <v>8330</v>
      </c>
      <c r="R1756" t="s">
        <v>8331</v>
      </c>
      <c r="S1756" s="9">
        <f t="shared" si="82"/>
        <v>42067.668437499997</v>
      </c>
      <c r="T1756" s="9">
        <f t="shared" si="83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120</v>
      </c>
      <c r="Q1757" t="s">
        <v>8330</v>
      </c>
      <c r="R1757" t="s">
        <v>8331</v>
      </c>
      <c r="S1757" s="9">
        <f t="shared" si="82"/>
        <v>42252.580567129626</v>
      </c>
      <c r="T1757" s="9">
        <f t="shared" si="83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103</v>
      </c>
      <c r="Q1758" t="s">
        <v>8330</v>
      </c>
      <c r="R1758" t="s">
        <v>8331</v>
      </c>
      <c r="S1758" s="9">
        <f t="shared" si="82"/>
        <v>42570.959131944437</v>
      </c>
      <c r="T1758" s="9">
        <f t="shared" si="83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116</v>
      </c>
      <c r="Q1759" t="s">
        <v>8330</v>
      </c>
      <c r="R1759" t="s">
        <v>8331</v>
      </c>
      <c r="S1759" s="9">
        <f t="shared" si="82"/>
        <v>42733.619016203702</v>
      </c>
      <c r="T1759" s="9">
        <f t="shared" si="83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115</v>
      </c>
      <c r="Q1760" t="s">
        <v>8330</v>
      </c>
      <c r="R1760" t="s">
        <v>8331</v>
      </c>
      <c r="S1760" s="9">
        <f t="shared" si="82"/>
        <v>42505.74759259259</v>
      </c>
      <c r="T1760" s="9">
        <f t="shared" si="83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107</v>
      </c>
      <c r="Q1761" t="s">
        <v>8330</v>
      </c>
      <c r="R1761" t="s">
        <v>8331</v>
      </c>
      <c r="S1761" s="9">
        <f t="shared" si="82"/>
        <v>42068.620706018519</v>
      </c>
      <c r="T1761" s="9">
        <f t="shared" si="83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165</v>
      </c>
      <c r="Q1762" t="s">
        <v>8330</v>
      </c>
      <c r="R1762" t="s">
        <v>8331</v>
      </c>
      <c r="S1762" s="9">
        <f t="shared" si="82"/>
        <v>42405.464270833334</v>
      </c>
      <c r="T1762" s="9">
        <f t="shared" si="83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155</v>
      </c>
      <c r="Q1763" t="s">
        <v>8330</v>
      </c>
      <c r="R1763" t="s">
        <v>8331</v>
      </c>
      <c r="S1763" s="9">
        <f t="shared" si="82"/>
        <v>42209.359490740739</v>
      </c>
      <c r="T1763" s="9">
        <f t="shared" si="83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885</v>
      </c>
      <c r="Q1764" t="s">
        <v>8330</v>
      </c>
      <c r="R1764" t="s">
        <v>8331</v>
      </c>
      <c r="S1764" s="9">
        <f t="shared" si="82"/>
        <v>42410.773668981477</v>
      </c>
      <c r="T1764" s="9">
        <f t="shared" si="83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102</v>
      </c>
      <c r="Q1765" t="s">
        <v>8330</v>
      </c>
      <c r="R1765" t="s">
        <v>8331</v>
      </c>
      <c r="S1765" s="9">
        <f t="shared" si="82"/>
        <v>42636.660185185181</v>
      </c>
      <c r="T1765" s="9">
        <f t="shared" si="83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20</v>
      </c>
      <c r="Q1766" t="s">
        <v>8330</v>
      </c>
      <c r="R1766" t="s">
        <v>8331</v>
      </c>
      <c r="S1766" s="9">
        <f t="shared" si="82"/>
        <v>41825.27753472222</v>
      </c>
      <c r="T1766" s="9">
        <f t="shared" si="83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59</v>
      </c>
      <c r="Q1767" t="s">
        <v>8330</v>
      </c>
      <c r="R1767" t="s">
        <v>8331</v>
      </c>
      <c r="S1767" s="9">
        <f t="shared" si="82"/>
        <v>41834.772129629629</v>
      </c>
      <c r="T1767" s="9">
        <f t="shared" si="83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0</v>
      </c>
      <c r="Q1768" t="s">
        <v>8330</v>
      </c>
      <c r="R1768" t="s">
        <v>8331</v>
      </c>
      <c r="S1768" s="9">
        <f t="shared" si="82"/>
        <v>41855.65148148148</v>
      </c>
      <c r="T1768" s="9">
        <f t="shared" si="83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46</v>
      </c>
      <c r="Q1769" t="s">
        <v>8330</v>
      </c>
      <c r="R1769" t="s">
        <v>8331</v>
      </c>
      <c r="S1769" s="9">
        <f t="shared" si="82"/>
        <v>41824.450046296297</v>
      </c>
      <c r="T1769" s="9">
        <f t="shared" si="83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4</v>
      </c>
      <c r="Q1770" t="s">
        <v>8330</v>
      </c>
      <c r="R1770" t="s">
        <v>8331</v>
      </c>
      <c r="S1770" s="9">
        <f t="shared" si="82"/>
        <v>41849.352361111109</v>
      </c>
      <c r="T1770" s="9">
        <f t="shared" si="83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3</v>
      </c>
      <c r="Q1771" t="s">
        <v>8330</v>
      </c>
      <c r="R1771" t="s">
        <v>8331</v>
      </c>
      <c r="S1771" s="9">
        <f t="shared" si="82"/>
        <v>41987.610636574071</v>
      </c>
      <c r="T1771" s="9">
        <f t="shared" si="83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57</v>
      </c>
      <c r="Q1772" t="s">
        <v>8330</v>
      </c>
      <c r="R1772" t="s">
        <v>8331</v>
      </c>
      <c r="S1772" s="9">
        <f t="shared" si="82"/>
        <v>41891.571689814817</v>
      </c>
      <c r="T1772" s="9">
        <f t="shared" si="83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21</v>
      </c>
      <c r="Q1773" t="s">
        <v>8330</v>
      </c>
      <c r="R1773" t="s">
        <v>8331</v>
      </c>
      <c r="S1773" s="9">
        <f t="shared" si="82"/>
        <v>41905.771296296298</v>
      </c>
      <c r="T1773" s="9">
        <f t="shared" si="83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16</v>
      </c>
      <c r="Q1774" t="s">
        <v>8330</v>
      </c>
      <c r="R1774" t="s">
        <v>8331</v>
      </c>
      <c r="S1774" s="9">
        <f t="shared" si="82"/>
        <v>41766.509675925925</v>
      </c>
      <c r="T1774" s="9">
        <f t="shared" si="83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6</v>
      </c>
      <c r="Q1775" t="s">
        <v>8330</v>
      </c>
      <c r="R1775" t="s">
        <v>8331</v>
      </c>
      <c r="S1775" s="9">
        <f t="shared" si="82"/>
        <v>41978.552060185182</v>
      </c>
      <c r="T1775" s="9">
        <f t="shared" si="83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46</v>
      </c>
      <c r="Q1776" t="s">
        <v>8330</v>
      </c>
      <c r="R1776" t="s">
        <v>8331</v>
      </c>
      <c r="S1776" s="9">
        <f t="shared" si="82"/>
        <v>41930.010324074072</v>
      </c>
      <c r="T1776" s="9">
        <f t="shared" si="83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65</v>
      </c>
      <c r="Q1777" t="s">
        <v>8330</v>
      </c>
      <c r="R1777" t="s">
        <v>8331</v>
      </c>
      <c r="S1777" s="9">
        <f t="shared" si="82"/>
        <v>41891.768055555556</v>
      </c>
      <c r="T1777" s="9">
        <f t="shared" si="83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7</v>
      </c>
      <c r="Q1778" t="s">
        <v>8330</v>
      </c>
      <c r="R1778" t="s">
        <v>8331</v>
      </c>
      <c r="S1778" s="9">
        <f t="shared" si="82"/>
        <v>41905.748506944445</v>
      </c>
      <c r="T1778" s="9">
        <f t="shared" si="83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14</v>
      </c>
      <c r="Q1779" t="s">
        <v>8330</v>
      </c>
      <c r="R1779" t="s">
        <v>8331</v>
      </c>
      <c r="S1779" s="9">
        <f t="shared" si="82"/>
        <v>42025.14876157407</v>
      </c>
      <c r="T1779" s="9">
        <f t="shared" si="83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2</v>
      </c>
      <c r="Q1780" t="s">
        <v>8330</v>
      </c>
      <c r="R1780" t="s">
        <v>8331</v>
      </c>
      <c r="S1780" s="9">
        <f t="shared" si="82"/>
        <v>42045.655034722215</v>
      </c>
      <c r="T1780" s="9">
        <f t="shared" si="83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36</v>
      </c>
      <c r="Q1781" t="s">
        <v>8330</v>
      </c>
      <c r="R1781" t="s">
        <v>8331</v>
      </c>
      <c r="S1781" s="9">
        <f t="shared" si="82"/>
        <v>42585.483564814807</v>
      </c>
      <c r="T1781" s="9">
        <f t="shared" si="83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40</v>
      </c>
      <c r="Q1782" t="s">
        <v>8330</v>
      </c>
      <c r="R1782" t="s">
        <v>8331</v>
      </c>
      <c r="S1782" s="9">
        <f t="shared" si="82"/>
        <v>42493.392476851855</v>
      </c>
      <c r="T1782" s="9">
        <f t="shared" si="83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26</v>
      </c>
      <c r="Q1783" t="s">
        <v>8330</v>
      </c>
      <c r="R1783" t="s">
        <v>8331</v>
      </c>
      <c r="S1783" s="9">
        <f t="shared" si="82"/>
        <v>42597.409085648142</v>
      </c>
      <c r="T1783" s="9">
        <f t="shared" si="83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15</v>
      </c>
      <c r="Q1784" t="s">
        <v>8330</v>
      </c>
      <c r="R1784" t="s">
        <v>8331</v>
      </c>
      <c r="S1784" s="9">
        <f t="shared" si="82"/>
        <v>42388.366770833331</v>
      </c>
      <c r="T1784" s="9">
        <f t="shared" si="83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24</v>
      </c>
      <c r="Q1785" t="s">
        <v>8330</v>
      </c>
      <c r="R1785" t="s">
        <v>8331</v>
      </c>
      <c r="S1785" s="9">
        <f t="shared" si="82"/>
        <v>42115.741643518515</v>
      </c>
      <c r="T1785" s="9">
        <f t="shared" si="83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40</v>
      </c>
      <c r="Q1786" t="s">
        <v>8330</v>
      </c>
      <c r="R1786" t="s">
        <v>8331</v>
      </c>
      <c r="S1786" s="9">
        <f t="shared" si="82"/>
        <v>42003.447222222218</v>
      </c>
      <c r="T1786" s="9">
        <f t="shared" si="83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20</v>
      </c>
      <c r="Q1787" t="s">
        <v>8330</v>
      </c>
      <c r="R1787" t="s">
        <v>8331</v>
      </c>
      <c r="S1787" s="9">
        <f t="shared" si="82"/>
        <v>41896.926562499997</v>
      </c>
      <c r="T1787" s="9">
        <f t="shared" si="83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48</v>
      </c>
      <c r="Q1788" t="s">
        <v>8330</v>
      </c>
      <c r="R1788" t="s">
        <v>8331</v>
      </c>
      <c r="S1788" s="9">
        <f t="shared" si="82"/>
        <v>41958.342326388891</v>
      </c>
      <c r="T1788" s="9">
        <f t="shared" si="83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15</v>
      </c>
      <c r="Q1789" t="s">
        <v>8330</v>
      </c>
      <c r="R1789" t="s">
        <v>8331</v>
      </c>
      <c r="S1789" s="9">
        <f t="shared" si="82"/>
        <v>42068.447187499994</v>
      </c>
      <c r="T1789" s="9">
        <f t="shared" si="83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1</v>
      </c>
      <c r="Q1790" t="s">
        <v>8330</v>
      </c>
      <c r="R1790" t="s">
        <v>8331</v>
      </c>
      <c r="S1790" s="9">
        <f t="shared" si="82"/>
        <v>41913.740069444444</v>
      </c>
      <c r="T1790" s="9">
        <f t="shared" si="83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1</v>
      </c>
      <c r="Q1791" t="s">
        <v>8330</v>
      </c>
      <c r="R1791" t="s">
        <v>8331</v>
      </c>
      <c r="S1791" s="9">
        <f t="shared" si="82"/>
        <v>41956.041701388887</v>
      </c>
      <c r="T1791" s="9">
        <f t="shared" si="83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5</v>
      </c>
      <c r="Q1792" t="s">
        <v>8330</v>
      </c>
      <c r="R1792" t="s">
        <v>8331</v>
      </c>
      <c r="S1792" s="9">
        <f t="shared" si="82"/>
        <v>42010.466180555559</v>
      </c>
      <c r="T1792" s="9">
        <f t="shared" si="83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4</v>
      </c>
      <c r="Q1793" t="s">
        <v>8330</v>
      </c>
      <c r="R1793" t="s">
        <v>8331</v>
      </c>
      <c r="S1793" s="9">
        <f t="shared" si="82"/>
        <v>41973.532002314816</v>
      </c>
      <c r="T1793" s="9">
        <f t="shared" si="83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1"/>
        <v>61</v>
      </c>
      <c r="Q1794" t="s">
        <v>8330</v>
      </c>
      <c r="R1794" t="s">
        <v>8331</v>
      </c>
      <c r="S1794" s="9">
        <f t="shared" si="82"/>
        <v>42188.822708333326</v>
      </c>
      <c r="T1794" s="9">
        <f t="shared" si="83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84">ROUND(E1795/D1795*100,0)</f>
        <v>1</v>
      </c>
      <c r="Q1795" t="s">
        <v>8330</v>
      </c>
      <c r="R1795" t="s">
        <v>8331</v>
      </c>
      <c r="S1795" s="9">
        <f t="shared" ref="S1795:S1858" si="85">(((J1795/60)/60)/24)+DATE(1970,1,1)+(-5/24)</f>
        <v>41940.683333333334</v>
      </c>
      <c r="T1795" s="9">
        <f t="shared" ref="T1795:T1858" si="86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11</v>
      </c>
      <c r="Q1796" t="s">
        <v>8330</v>
      </c>
      <c r="R1796" t="s">
        <v>8331</v>
      </c>
      <c r="S1796" s="9">
        <f t="shared" si="85"/>
        <v>42011.342847222222</v>
      </c>
      <c r="T1796" s="9">
        <f t="shared" si="86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39</v>
      </c>
      <c r="Q1797" t="s">
        <v>8330</v>
      </c>
      <c r="R1797" t="s">
        <v>8331</v>
      </c>
      <c r="S1797" s="9">
        <f t="shared" si="85"/>
        <v>42628.080335648141</v>
      </c>
      <c r="T1797" s="9">
        <f t="shared" si="86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</v>
      </c>
      <c r="Q1798" t="s">
        <v>8330</v>
      </c>
      <c r="R1798" t="s">
        <v>8331</v>
      </c>
      <c r="S1798" s="9">
        <f t="shared" si="85"/>
        <v>42515.231087962959</v>
      </c>
      <c r="T1798" s="9">
        <f t="shared" si="86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68</v>
      </c>
      <c r="Q1799" t="s">
        <v>8330</v>
      </c>
      <c r="R1799" t="s">
        <v>8331</v>
      </c>
      <c r="S1799" s="9">
        <f t="shared" si="85"/>
        <v>42689.360983796294</v>
      </c>
      <c r="T1799" s="9">
        <f t="shared" si="86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14</v>
      </c>
      <c r="Q1800" t="s">
        <v>8330</v>
      </c>
      <c r="R1800" t="s">
        <v>8331</v>
      </c>
      <c r="S1800" s="9">
        <f t="shared" si="85"/>
        <v>42344.118437499994</v>
      </c>
      <c r="T1800" s="9">
        <f t="shared" si="86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2</v>
      </c>
      <c r="Q1801" t="s">
        <v>8330</v>
      </c>
      <c r="R1801" t="s">
        <v>8331</v>
      </c>
      <c r="S1801" s="9">
        <f t="shared" si="85"/>
        <v>41934.634351851848</v>
      </c>
      <c r="T1801" s="9">
        <f t="shared" si="86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</v>
      </c>
      <c r="Q1802" t="s">
        <v>8330</v>
      </c>
      <c r="R1802" t="s">
        <v>8331</v>
      </c>
      <c r="S1802" s="9">
        <f t="shared" si="85"/>
        <v>42623.397800925923</v>
      </c>
      <c r="T1802" s="9">
        <f t="shared" si="86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14</v>
      </c>
      <c r="Q1803" t="s">
        <v>8330</v>
      </c>
      <c r="R1803" t="s">
        <v>8331</v>
      </c>
      <c r="S1803" s="9">
        <f t="shared" si="85"/>
        <v>42321.452175925922</v>
      </c>
      <c r="T1803" s="9">
        <f t="shared" si="86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</v>
      </c>
      <c r="Q1804" t="s">
        <v>8330</v>
      </c>
      <c r="R1804" t="s">
        <v>8331</v>
      </c>
      <c r="S1804" s="9">
        <f t="shared" si="85"/>
        <v>42159.264236111114</v>
      </c>
      <c r="T1804" s="9">
        <f t="shared" si="86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31</v>
      </c>
      <c r="Q1805" t="s">
        <v>8330</v>
      </c>
      <c r="R1805" t="s">
        <v>8331</v>
      </c>
      <c r="S1805" s="9">
        <f t="shared" si="85"/>
        <v>42017.863217592596</v>
      </c>
      <c r="T1805" s="9">
        <f t="shared" si="86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</v>
      </c>
      <c r="Q1806" t="s">
        <v>8330</v>
      </c>
      <c r="R1806" t="s">
        <v>8331</v>
      </c>
      <c r="S1806" s="9">
        <f t="shared" si="85"/>
        <v>42282.469953703701</v>
      </c>
      <c r="T1806" s="9">
        <f t="shared" si="86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</v>
      </c>
      <c r="Q1807" t="s">
        <v>8330</v>
      </c>
      <c r="R1807" t="s">
        <v>8331</v>
      </c>
      <c r="S1807" s="9">
        <f t="shared" si="85"/>
        <v>42247.595578703702</v>
      </c>
      <c r="T1807" s="9">
        <f t="shared" si="86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3</v>
      </c>
      <c r="Q1808" t="s">
        <v>8330</v>
      </c>
      <c r="R1808" t="s">
        <v>8331</v>
      </c>
      <c r="S1808" s="9">
        <f t="shared" si="85"/>
        <v>41877.429965277777</v>
      </c>
      <c r="T1808" s="9">
        <f t="shared" si="86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</v>
      </c>
      <c r="Q1809" t="s">
        <v>8330</v>
      </c>
      <c r="R1809" t="s">
        <v>8331</v>
      </c>
      <c r="S1809" s="9">
        <f t="shared" si="85"/>
        <v>41879.860104166662</v>
      </c>
      <c r="T1809" s="9">
        <f t="shared" si="86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41</v>
      </c>
      <c r="Q1810" t="s">
        <v>8330</v>
      </c>
      <c r="R1810" t="s">
        <v>8331</v>
      </c>
      <c r="S1810" s="9">
        <f t="shared" si="85"/>
        <v>42742.472569444442</v>
      </c>
      <c r="T1810" s="9">
        <f t="shared" si="86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11</v>
      </c>
      <c r="Q1811" t="s">
        <v>8330</v>
      </c>
      <c r="R1811" t="s">
        <v>8331</v>
      </c>
      <c r="S1811" s="9">
        <f t="shared" si="85"/>
        <v>42029.699525462966</v>
      </c>
      <c r="T1811" s="9">
        <f t="shared" si="86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3</v>
      </c>
      <c r="Q1812" t="s">
        <v>8330</v>
      </c>
      <c r="R1812" t="s">
        <v>8331</v>
      </c>
      <c r="S1812" s="9">
        <f t="shared" si="85"/>
        <v>41860.701689814814</v>
      </c>
      <c r="T1812" s="9">
        <f t="shared" si="86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0</v>
      </c>
      <c r="Q1813" t="s">
        <v>8330</v>
      </c>
      <c r="R1813" t="s">
        <v>8331</v>
      </c>
      <c r="S1813" s="9">
        <f t="shared" si="85"/>
        <v>41876.225347222222</v>
      </c>
      <c r="T1813" s="9">
        <f t="shared" si="86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13</v>
      </c>
      <c r="Q1814" t="s">
        <v>8330</v>
      </c>
      <c r="R1814" t="s">
        <v>8331</v>
      </c>
      <c r="S1814" s="9">
        <f t="shared" si="85"/>
        <v>42524.110370370363</v>
      </c>
      <c r="T1814" s="9">
        <f t="shared" si="86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0</v>
      </c>
      <c r="Q1815" t="s">
        <v>8330</v>
      </c>
      <c r="R1815" t="s">
        <v>8331</v>
      </c>
      <c r="S1815" s="9">
        <f t="shared" si="85"/>
        <v>41829.68069444444</v>
      </c>
      <c r="T1815" s="9">
        <f t="shared" si="86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49</v>
      </c>
      <c r="Q1816" t="s">
        <v>8330</v>
      </c>
      <c r="R1816" t="s">
        <v>8331</v>
      </c>
      <c r="S1816" s="9">
        <f t="shared" si="85"/>
        <v>42033.105740740742</v>
      </c>
      <c r="T1816" s="9">
        <f t="shared" si="86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0</v>
      </c>
      <c r="Q1817" t="s">
        <v>8330</v>
      </c>
      <c r="R1817" t="s">
        <v>8331</v>
      </c>
      <c r="S1817" s="9">
        <f t="shared" si="85"/>
        <v>42172.698344907411</v>
      </c>
      <c r="T1817" s="9">
        <f t="shared" si="86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</v>
      </c>
      <c r="Q1818" t="s">
        <v>8330</v>
      </c>
      <c r="R1818" t="s">
        <v>8331</v>
      </c>
      <c r="S1818" s="9">
        <f t="shared" si="85"/>
        <v>42548.667858796289</v>
      </c>
      <c r="T1818" s="9">
        <f t="shared" si="86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52</v>
      </c>
      <c r="Q1819" t="s">
        <v>8330</v>
      </c>
      <c r="R1819" t="s">
        <v>8331</v>
      </c>
      <c r="S1819" s="9">
        <f t="shared" si="85"/>
        <v>42705.453784722216</v>
      </c>
      <c r="T1819" s="9">
        <f t="shared" si="86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0</v>
      </c>
      <c r="Q1820" t="s">
        <v>8330</v>
      </c>
      <c r="R1820" t="s">
        <v>8331</v>
      </c>
      <c r="S1820" s="9">
        <f t="shared" si="85"/>
        <v>42067.026041666664</v>
      </c>
      <c r="T1820" s="9">
        <f t="shared" si="86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2</v>
      </c>
      <c r="Q1821" t="s">
        <v>8330</v>
      </c>
      <c r="R1821" t="s">
        <v>8331</v>
      </c>
      <c r="S1821" s="9">
        <f t="shared" si="85"/>
        <v>41820.543935185182</v>
      </c>
      <c r="T1821" s="9">
        <f t="shared" si="86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7</v>
      </c>
      <c r="Q1822" t="s">
        <v>8330</v>
      </c>
      <c r="R1822" t="s">
        <v>8331</v>
      </c>
      <c r="S1822" s="9">
        <f t="shared" si="85"/>
        <v>42064.87604166667</v>
      </c>
      <c r="T1822" s="9">
        <f t="shared" si="86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4"/>
        <v>135</v>
      </c>
      <c r="Q1823" t="s">
        <v>8317</v>
      </c>
      <c r="R1823" t="s">
        <v>8318</v>
      </c>
      <c r="S1823" s="9">
        <f t="shared" si="85"/>
        <v>40926.110729166663</v>
      </c>
      <c r="T1823" s="9">
        <f t="shared" si="86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4"/>
        <v>100</v>
      </c>
      <c r="Q1824" t="s">
        <v>8317</v>
      </c>
      <c r="R1824" t="s">
        <v>8318</v>
      </c>
      <c r="S1824" s="9">
        <f t="shared" si="85"/>
        <v>41634.588680555549</v>
      </c>
      <c r="T1824" s="9">
        <f t="shared" si="86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4"/>
        <v>116</v>
      </c>
      <c r="Q1825" t="s">
        <v>8317</v>
      </c>
      <c r="R1825" t="s">
        <v>8318</v>
      </c>
      <c r="S1825" s="9">
        <f t="shared" si="85"/>
        <v>41176.47657407407</v>
      </c>
      <c r="T1825" s="9">
        <f t="shared" si="86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4"/>
        <v>100</v>
      </c>
      <c r="Q1826" t="s">
        <v>8317</v>
      </c>
      <c r="R1826" t="s">
        <v>8318</v>
      </c>
      <c r="S1826" s="9">
        <f t="shared" si="85"/>
        <v>41626.707951388889</v>
      </c>
      <c r="T1826" s="9">
        <f t="shared" si="86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4"/>
        <v>105</v>
      </c>
      <c r="Q1827" t="s">
        <v>8317</v>
      </c>
      <c r="R1827" t="s">
        <v>8318</v>
      </c>
      <c r="S1827" s="9">
        <f t="shared" si="85"/>
        <v>41443.626192129625</v>
      </c>
      <c r="T1827" s="9">
        <f t="shared" si="86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4"/>
        <v>101</v>
      </c>
      <c r="Q1828" t="s">
        <v>8317</v>
      </c>
      <c r="R1828" t="s">
        <v>8318</v>
      </c>
      <c r="S1828" s="9">
        <f t="shared" si="85"/>
        <v>41657.715474537035</v>
      </c>
      <c r="T1828" s="9">
        <f t="shared" si="86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4"/>
        <v>101</v>
      </c>
      <c r="Q1829" t="s">
        <v>8317</v>
      </c>
      <c r="R1829" t="s">
        <v>8318</v>
      </c>
      <c r="S1829" s="9">
        <f t="shared" si="85"/>
        <v>40555.117604166662</v>
      </c>
      <c r="T1829" s="9">
        <f t="shared" si="86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4"/>
        <v>100</v>
      </c>
      <c r="Q1830" t="s">
        <v>8317</v>
      </c>
      <c r="R1830" t="s">
        <v>8318</v>
      </c>
      <c r="S1830" s="9">
        <f t="shared" si="85"/>
        <v>41736.691319444442</v>
      </c>
      <c r="T1830" s="9">
        <f t="shared" si="86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4"/>
        <v>167</v>
      </c>
      <c r="Q1831" t="s">
        <v>8317</v>
      </c>
      <c r="R1831" t="s">
        <v>8318</v>
      </c>
      <c r="S1831" s="9">
        <f t="shared" si="85"/>
        <v>40515.879293981481</v>
      </c>
      <c r="T1831" s="9">
        <f t="shared" si="86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4"/>
        <v>102</v>
      </c>
      <c r="Q1832" t="s">
        <v>8317</v>
      </c>
      <c r="R1832" t="s">
        <v>8318</v>
      </c>
      <c r="S1832" s="9">
        <f t="shared" si="85"/>
        <v>41664.475775462961</v>
      </c>
      <c r="T1832" s="9">
        <f t="shared" si="86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4"/>
        <v>103</v>
      </c>
      <c r="Q1833" t="s">
        <v>8317</v>
      </c>
      <c r="R1833" t="s">
        <v>8318</v>
      </c>
      <c r="S1833" s="9">
        <f t="shared" si="85"/>
        <v>41026.787766203699</v>
      </c>
      <c r="T1833" s="9">
        <f t="shared" si="86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4"/>
        <v>143</v>
      </c>
      <c r="Q1834" t="s">
        <v>8317</v>
      </c>
      <c r="R1834" t="s">
        <v>8318</v>
      </c>
      <c r="S1834" s="9">
        <f t="shared" si="85"/>
        <v>40576.331331018519</v>
      </c>
      <c r="T1834" s="9">
        <f t="shared" si="86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4"/>
        <v>263</v>
      </c>
      <c r="Q1835" t="s">
        <v>8317</v>
      </c>
      <c r="R1835" t="s">
        <v>8318</v>
      </c>
      <c r="S1835" s="9">
        <f t="shared" si="85"/>
        <v>41302.835682870369</v>
      </c>
      <c r="T1835" s="9">
        <f t="shared" si="86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4"/>
        <v>118</v>
      </c>
      <c r="Q1836" t="s">
        <v>8317</v>
      </c>
      <c r="R1836" t="s">
        <v>8318</v>
      </c>
      <c r="S1836" s="9">
        <f t="shared" si="85"/>
        <v>41988.755729166667</v>
      </c>
      <c r="T1836" s="9">
        <f t="shared" si="86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4"/>
        <v>104</v>
      </c>
      <c r="Q1837" t="s">
        <v>8317</v>
      </c>
      <c r="R1837" t="s">
        <v>8318</v>
      </c>
      <c r="S1837" s="9">
        <f t="shared" si="85"/>
        <v>42430.49387731481</v>
      </c>
      <c r="T1837" s="9">
        <f t="shared" si="86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4"/>
        <v>200</v>
      </c>
      <c r="Q1838" t="s">
        <v>8317</v>
      </c>
      <c r="R1838" t="s">
        <v>8318</v>
      </c>
      <c r="S1838" s="9">
        <f t="shared" si="85"/>
        <v>41305.601030092592</v>
      </c>
      <c r="T1838" s="9">
        <f t="shared" si="86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4"/>
        <v>307</v>
      </c>
      <c r="Q1839" t="s">
        <v>8317</v>
      </c>
      <c r="R1839" t="s">
        <v>8318</v>
      </c>
      <c r="S1839" s="9">
        <f t="shared" si="85"/>
        <v>40925.839525462965</v>
      </c>
      <c r="T1839" s="9">
        <f t="shared" si="86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4"/>
        <v>100</v>
      </c>
      <c r="Q1840" t="s">
        <v>8317</v>
      </c>
      <c r="R1840" t="s">
        <v>8318</v>
      </c>
      <c r="S1840" s="9">
        <f t="shared" si="85"/>
        <v>40788.578206018516</v>
      </c>
      <c r="T1840" s="9">
        <f t="shared" si="86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4"/>
        <v>205</v>
      </c>
      <c r="Q1841" t="s">
        <v>8317</v>
      </c>
      <c r="R1841" t="s">
        <v>8318</v>
      </c>
      <c r="S1841" s="9">
        <f t="shared" si="85"/>
        <v>42614.513680555552</v>
      </c>
      <c r="T1841" s="9">
        <f t="shared" si="86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4"/>
        <v>109</v>
      </c>
      <c r="Q1842" t="s">
        <v>8317</v>
      </c>
      <c r="R1842" t="s">
        <v>8318</v>
      </c>
      <c r="S1842" s="9">
        <f t="shared" si="85"/>
        <v>41381.88784722222</v>
      </c>
      <c r="T1842" s="9">
        <f t="shared" si="86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4"/>
        <v>102</v>
      </c>
      <c r="Q1843" t="s">
        <v>8317</v>
      </c>
      <c r="R1843" t="s">
        <v>8318</v>
      </c>
      <c r="S1843" s="9">
        <f t="shared" si="85"/>
        <v>41745.637094907404</v>
      </c>
      <c r="T1843" s="9">
        <f t="shared" si="86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4"/>
        <v>125</v>
      </c>
      <c r="Q1844" t="s">
        <v>8317</v>
      </c>
      <c r="R1844" t="s">
        <v>8318</v>
      </c>
      <c r="S1844" s="9">
        <f t="shared" si="85"/>
        <v>42031.423391203702</v>
      </c>
      <c r="T1844" s="9">
        <f t="shared" si="86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4"/>
        <v>124</v>
      </c>
      <c r="Q1845" t="s">
        <v>8317</v>
      </c>
      <c r="R1845" t="s">
        <v>8318</v>
      </c>
      <c r="S1845" s="9">
        <f t="shared" si="85"/>
        <v>40564.786504629628</v>
      </c>
      <c r="T1845" s="9">
        <f t="shared" si="86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4"/>
        <v>101</v>
      </c>
      <c r="Q1846" t="s">
        <v>8317</v>
      </c>
      <c r="R1846" t="s">
        <v>8318</v>
      </c>
      <c r="S1846" s="9">
        <f t="shared" si="85"/>
        <v>40666.765208333331</v>
      </c>
      <c r="T1846" s="9">
        <f t="shared" si="86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4"/>
        <v>100</v>
      </c>
      <c r="Q1847" t="s">
        <v>8317</v>
      </c>
      <c r="R1847" t="s">
        <v>8318</v>
      </c>
      <c r="S1847" s="9">
        <f t="shared" si="85"/>
        <v>42523.124976851854</v>
      </c>
      <c r="T1847" s="9">
        <f t="shared" si="86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4"/>
        <v>138</v>
      </c>
      <c r="Q1848" t="s">
        <v>8317</v>
      </c>
      <c r="R1848" t="s">
        <v>8318</v>
      </c>
      <c r="S1848" s="9">
        <f t="shared" si="85"/>
        <v>41228.441863425927</v>
      </c>
      <c r="T1848" s="9">
        <f t="shared" si="86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4"/>
        <v>121</v>
      </c>
      <c r="Q1849" t="s">
        <v>8317</v>
      </c>
      <c r="R1849" t="s">
        <v>8318</v>
      </c>
      <c r="S1849" s="9">
        <f t="shared" si="85"/>
        <v>42094.028148148143</v>
      </c>
      <c r="T1849" s="9">
        <f t="shared" si="86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4"/>
        <v>107</v>
      </c>
      <c r="Q1850" t="s">
        <v>8317</v>
      </c>
      <c r="R1850" t="s">
        <v>8318</v>
      </c>
      <c r="S1850" s="9">
        <f t="shared" si="85"/>
        <v>40691.579722222217</v>
      </c>
      <c r="T1850" s="9">
        <f t="shared" si="86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4"/>
        <v>100</v>
      </c>
      <c r="Q1851" t="s">
        <v>8317</v>
      </c>
      <c r="R1851" t="s">
        <v>8318</v>
      </c>
      <c r="S1851" s="9">
        <f t="shared" si="85"/>
        <v>41169.637256944443</v>
      </c>
      <c r="T1851" s="9">
        <f t="shared" si="86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4"/>
        <v>102</v>
      </c>
      <c r="Q1852" t="s">
        <v>8317</v>
      </c>
      <c r="R1852" t="s">
        <v>8318</v>
      </c>
      <c r="S1852" s="9">
        <f t="shared" si="85"/>
        <v>41800.751157407409</v>
      </c>
      <c r="T1852" s="9">
        <f t="shared" si="86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4"/>
        <v>100</v>
      </c>
      <c r="Q1853" t="s">
        <v>8317</v>
      </c>
      <c r="R1853" t="s">
        <v>8318</v>
      </c>
      <c r="S1853" s="9">
        <f t="shared" si="85"/>
        <v>41827.69835648148</v>
      </c>
      <c r="T1853" s="9">
        <f t="shared" si="86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4"/>
        <v>117</v>
      </c>
      <c r="Q1854" t="s">
        <v>8317</v>
      </c>
      <c r="R1854" t="s">
        <v>8318</v>
      </c>
      <c r="S1854" s="9">
        <f t="shared" si="85"/>
        <v>42081.563101851854</v>
      </c>
      <c r="T1854" s="9">
        <f t="shared" si="86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4"/>
        <v>102</v>
      </c>
      <c r="Q1855" t="s">
        <v>8317</v>
      </c>
      <c r="R1855" t="s">
        <v>8318</v>
      </c>
      <c r="S1855" s="9">
        <f t="shared" si="85"/>
        <v>41176.852048611108</v>
      </c>
      <c r="T1855" s="9">
        <f t="shared" si="86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4"/>
        <v>102</v>
      </c>
      <c r="Q1856" t="s">
        <v>8317</v>
      </c>
      <c r="R1856" t="s">
        <v>8318</v>
      </c>
      <c r="S1856" s="9">
        <f t="shared" si="85"/>
        <v>41387.812928240739</v>
      </c>
      <c r="T1856" s="9">
        <f t="shared" si="86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4"/>
        <v>154</v>
      </c>
      <c r="Q1857" t="s">
        <v>8317</v>
      </c>
      <c r="R1857" t="s">
        <v>8318</v>
      </c>
      <c r="S1857" s="9">
        <f t="shared" si="85"/>
        <v>41600.330324074072</v>
      </c>
      <c r="T1857" s="9">
        <f t="shared" si="86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4"/>
        <v>101</v>
      </c>
      <c r="Q1858" t="s">
        <v>8317</v>
      </c>
      <c r="R1858" t="s">
        <v>8318</v>
      </c>
      <c r="S1858" s="9">
        <f t="shared" si="85"/>
        <v>41817.64666666666</v>
      </c>
      <c r="T1858" s="9">
        <f t="shared" si="86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87">ROUND(E1859/D1859*100,0)</f>
        <v>100</v>
      </c>
      <c r="Q1859" t="s">
        <v>8317</v>
      </c>
      <c r="R1859" t="s">
        <v>8318</v>
      </c>
      <c r="S1859" s="9">
        <f t="shared" ref="S1859:S1922" si="88">(((J1859/60)/60)/24)+DATE(1970,1,1)+(-5/24)</f>
        <v>41864.560335648144</v>
      </c>
      <c r="T1859" s="9">
        <f t="shared" ref="T1859:T1922" si="8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87"/>
        <v>109</v>
      </c>
      <c r="Q1860" t="s">
        <v>8317</v>
      </c>
      <c r="R1860" t="s">
        <v>8318</v>
      </c>
      <c r="S1860" s="9">
        <f t="shared" si="88"/>
        <v>40832.9921412037</v>
      </c>
      <c r="T1860" s="9">
        <f t="shared" si="8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132</v>
      </c>
      <c r="Q1861" t="s">
        <v>8317</v>
      </c>
      <c r="R1861" t="s">
        <v>8318</v>
      </c>
      <c r="S1861" s="9">
        <f t="shared" si="88"/>
        <v>40778.561678240738</v>
      </c>
      <c r="T1861" s="9">
        <f t="shared" si="8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</v>
      </c>
      <c r="Q1862" t="s">
        <v>8317</v>
      </c>
      <c r="R1862" t="s">
        <v>8318</v>
      </c>
      <c r="S1862" s="9">
        <f t="shared" si="88"/>
        <v>41655.500972222217</v>
      </c>
      <c r="T1862" s="9">
        <f t="shared" si="8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Q1863" t="s">
        <v>8325</v>
      </c>
      <c r="R1863" t="s">
        <v>8327</v>
      </c>
      <c r="S1863" s="9">
        <f t="shared" si="88"/>
        <v>42000.091909722221</v>
      </c>
      <c r="T1863" s="9">
        <f t="shared" si="8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</v>
      </c>
      <c r="Q1864" t="s">
        <v>8325</v>
      </c>
      <c r="R1864" t="s">
        <v>8327</v>
      </c>
      <c r="S1864" s="9">
        <f t="shared" si="88"/>
        <v>42755.284421296288</v>
      </c>
      <c r="T1864" s="9">
        <f t="shared" si="8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</v>
      </c>
      <c r="Q1865" t="s">
        <v>8325</v>
      </c>
      <c r="R1865" t="s">
        <v>8327</v>
      </c>
      <c r="S1865" s="9">
        <f t="shared" si="88"/>
        <v>41772.588946759257</v>
      </c>
      <c r="T1865" s="9">
        <f t="shared" si="8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43</v>
      </c>
      <c r="Q1866" t="s">
        <v>8325</v>
      </c>
      <c r="R1866" t="s">
        <v>8327</v>
      </c>
      <c r="S1866" s="9">
        <f t="shared" si="88"/>
        <v>41733.508101851847</v>
      </c>
      <c r="T1866" s="9">
        <f t="shared" si="8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0</v>
      </c>
      <c r="Q1867" t="s">
        <v>8325</v>
      </c>
      <c r="R1867" t="s">
        <v>8327</v>
      </c>
      <c r="S1867" s="9">
        <f t="shared" si="88"/>
        <v>42645.159108796295</v>
      </c>
      <c r="T1867" s="9">
        <f t="shared" si="8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1</v>
      </c>
      <c r="Q1868" t="s">
        <v>8325</v>
      </c>
      <c r="R1868" t="s">
        <v>8327</v>
      </c>
      <c r="S1868" s="9">
        <f t="shared" si="88"/>
        <v>42742.038159722222</v>
      </c>
      <c r="T1868" s="9">
        <f t="shared" si="8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</v>
      </c>
      <c r="Q1869" t="s">
        <v>8325</v>
      </c>
      <c r="R1869" t="s">
        <v>8327</v>
      </c>
      <c r="S1869" s="9">
        <f t="shared" si="88"/>
        <v>42649.716574074067</v>
      </c>
      <c r="T1869" s="9">
        <f t="shared" si="8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5</v>
      </c>
      <c r="Q1870" t="s">
        <v>8325</v>
      </c>
      <c r="R1870" t="s">
        <v>8327</v>
      </c>
      <c r="S1870" s="9">
        <f t="shared" si="88"/>
        <v>42328.570891203701</v>
      </c>
      <c r="T1870" s="9">
        <f t="shared" si="8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Q1871" t="s">
        <v>8325</v>
      </c>
      <c r="R1871" t="s">
        <v>8327</v>
      </c>
      <c r="S1871" s="9">
        <f t="shared" si="88"/>
        <v>42708.794548611106</v>
      </c>
      <c r="T1871" s="9">
        <f t="shared" si="8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</v>
      </c>
      <c r="Q1872" t="s">
        <v>8325</v>
      </c>
      <c r="R1872" t="s">
        <v>8327</v>
      </c>
      <c r="S1872" s="9">
        <f t="shared" si="88"/>
        <v>42371.14739583333</v>
      </c>
      <c r="T1872" s="9">
        <f t="shared" si="8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72</v>
      </c>
      <c r="Q1873" t="s">
        <v>8325</v>
      </c>
      <c r="R1873" t="s">
        <v>8327</v>
      </c>
      <c r="S1873" s="9">
        <f t="shared" si="88"/>
        <v>41923.575243055551</v>
      </c>
      <c r="T1873" s="9">
        <f t="shared" si="8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87"/>
        <v>1</v>
      </c>
      <c r="Q1874" t="s">
        <v>8325</v>
      </c>
      <c r="R1874" t="s">
        <v>8327</v>
      </c>
      <c r="S1874" s="9">
        <f t="shared" si="88"/>
        <v>42154.921319444438</v>
      </c>
      <c r="T1874" s="9">
        <f t="shared" si="8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87"/>
        <v>0</v>
      </c>
      <c r="Q1875" t="s">
        <v>8325</v>
      </c>
      <c r="R1875" t="s">
        <v>8327</v>
      </c>
      <c r="S1875" s="9">
        <f t="shared" si="88"/>
        <v>42164.407523148147</v>
      </c>
      <c r="T1875" s="9">
        <f t="shared" si="8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87"/>
        <v>0</v>
      </c>
      <c r="Q1876" t="s">
        <v>8325</v>
      </c>
      <c r="R1876" t="s">
        <v>8327</v>
      </c>
      <c r="S1876" s="9">
        <f t="shared" si="88"/>
        <v>42529.760798611103</v>
      </c>
      <c r="T1876" s="9">
        <f t="shared" si="8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87"/>
        <v>1</v>
      </c>
      <c r="Q1877" t="s">
        <v>8325</v>
      </c>
      <c r="R1877" t="s">
        <v>8327</v>
      </c>
      <c r="S1877" s="9">
        <f t="shared" si="88"/>
        <v>42528.691064814811</v>
      </c>
      <c r="T1877" s="9">
        <f t="shared" si="8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87"/>
        <v>0</v>
      </c>
      <c r="Q1878" t="s">
        <v>8325</v>
      </c>
      <c r="R1878" t="s">
        <v>8327</v>
      </c>
      <c r="S1878" s="9">
        <f t="shared" si="88"/>
        <v>41776.076446759253</v>
      </c>
      <c r="T1878" s="9">
        <f t="shared" si="8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87"/>
        <v>0</v>
      </c>
      <c r="Q1879" t="s">
        <v>8325</v>
      </c>
      <c r="R1879" t="s">
        <v>8327</v>
      </c>
      <c r="S1879" s="9">
        <f t="shared" si="88"/>
        <v>42034.820891203701</v>
      </c>
      <c r="T1879" s="9">
        <f t="shared" si="8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87"/>
        <v>0</v>
      </c>
      <c r="Q1880" t="s">
        <v>8325</v>
      </c>
      <c r="R1880" t="s">
        <v>8327</v>
      </c>
      <c r="S1880" s="9">
        <f t="shared" si="88"/>
        <v>41772.800405092588</v>
      </c>
      <c r="T1880" s="9">
        <f t="shared" si="8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87"/>
        <v>0</v>
      </c>
      <c r="Q1881" t="s">
        <v>8325</v>
      </c>
      <c r="R1881" t="s">
        <v>8327</v>
      </c>
      <c r="S1881" s="9">
        <f t="shared" si="88"/>
        <v>42413.441307870373</v>
      </c>
      <c r="T1881" s="9">
        <f t="shared" si="8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87"/>
        <v>20</v>
      </c>
      <c r="Q1882" t="s">
        <v>8325</v>
      </c>
      <c r="R1882" t="s">
        <v>8327</v>
      </c>
      <c r="S1882" s="9">
        <f t="shared" si="88"/>
        <v>42430.358564814807</v>
      </c>
      <c r="T1882" s="9">
        <f t="shared" si="8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87"/>
        <v>173</v>
      </c>
      <c r="Q1883" t="s">
        <v>8317</v>
      </c>
      <c r="R1883" t="s">
        <v>8321</v>
      </c>
      <c r="S1883" s="9">
        <f t="shared" si="88"/>
        <v>42042.944317129623</v>
      </c>
      <c r="T1883" s="9">
        <f t="shared" si="8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7"/>
        <v>101</v>
      </c>
      <c r="Q1884" t="s">
        <v>8317</v>
      </c>
      <c r="R1884" t="s">
        <v>8321</v>
      </c>
      <c r="S1884" s="9">
        <f t="shared" si="88"/>
        <v>41067.740879629629</v>
      </c>
      <c r="T1884" s="9">
        <f t="shared" si="8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7"/>
        <v>105</v>
      </c>
      <c r="Q1885" t="s">
        <v>8317</v>
      </c>
      <c r="R1885" t="s">
        <v>8321</v>
      </c>
      <c r="S1885" s="9">
        <f t="shared" si="88"/>
        <v>40977.739675925921</v>
      </c>
      <c r="T1885" s="9">
        <f t="shared" si="8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7"/>
        <v>135</v>
      </c>
      <c r="Q1886" t="s">
        <v>8317</v>
      </c>
      <c r="R1886" t="s">
        <v>8321</v>
      </c>
      <c r="S1886" s="9">
        <f t="shared" si="88"/>
        <v>41204.989988425921</v>
      </c>
      <c r="T1886" s="9">
        <f t="shared" si="8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7"/>
        <v>116</v>
      </c>
      <c r="Q1887" t="s">
        <v>8317</v>
      </c>
      <c r="R1887" t="s">
        <v>8321</v>
      </c>
      <c r="S1887" s="9">
        <f t="shared" si="88"/>
        <v>41098.885532407403</v>
      </c>
      <c r="T1887" s="9">
        <f t="shared" si="8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7"/>
        <v>102</v>
      </c>
      <c r="Q1888" t="s">
        <v>8317</v>
      </c>
      <c r="R1888" t="s">
        <v>8321</v>
      </c>
      <c r="S1888" s="9">
        <f t="shared" si="88"/>
        <v>41925.69835648148</v>
      </c>
      <c r="T1888" s="9">
        <f t="shared" si="8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7"/>
        <v>111</v>
      </c>
      <c r="Q1889" t="s">
        <v>8317</v>
      </c>
      <c r="R1889" t="s">
        <v>8321</v>
      </c>
      <c r="S1889" s="9">
        <f t="shared" si="88"/>
        <v>42323.591805555552</v>
      </c>
      <c r="T1889" s="9">
        <f t="shared" si="8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7"/>
        <v>166</v>
      </c>
      <c r="Q1890" t="s">
        <v>8317</v>
      </c>
      <c r="R1890" t="s">
        <v>8321</v>
      </c>
      <c r="S1890" s="9">
        <f t="shared" si="88"/>
        <v>40299.03162037037</v>
      </c>
      <c r="T1890" s="9">
        <f t="shared" si="8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7"/>
        <v>107</v>
      </c>
      <c r="Q1891" t="s">
        <v>8317</v>
      </c>
      <c r="R1891" t="s">
        <v>8321</v>
      </c>
      <c r="S1891" s="9">
        <f t="shared" si="88"/>
        <v>41299.585023148145</v>
      </c>
      <c r="T1891" s="9">
        <f t="shared" si="8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7"/>
        <v>145</v>
      </c>
      <c r="Q1892" t="s">
        <v>8317</v>
      </c>
      <c r="R1892" t="s">
        <v>8321</v>
      </c>
      <c r="S1892" s="9">
        <f t="shared" si="88"/>
        <v>41228.577870370369</v>
      </c>
      <c r="T1892" s="9">
        <f t="shared" si="8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7"/>
        <v>106</v>
      </c>
      <c r="Q1893" t="s">
        <v>8317</v>
      </c>
      <c r="R1893" t="s">
        <v>8321</v>
      </c>
      <c r="S1893" s="9">
        <f t="shared" si="88"/>
        <v>40335.589745370366</v>
      </c>
      <c r="T1893" s="9">
        <f t="shared" si="8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7"/>
        <v>137</v>
      </c>
      <c r="Q1894" t="s">
        <v>8317</v>
      </c>
      <c r="R1894" t="s">
        <v>8321</v>
      </c>
      <c r="S1894" s="9">
        <f t="shared" si="88"/>
        <v>40671.429178240738</v>
      </c>
      <c r="T1894" s="9">
        <f t="shared" si="8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7"/>
        <v>104</v>
      </c>
      <c r="Q1895" t="s">
        <v>8317</v>
      </c>
      <c r="R1895" t="s">
        <v>8321</v>
      </c>
      <c r="S1895" s="9">
        <f t="shared" si="88"/>
        <v>40632.733622685184</v>
      </c>
      <c r="T1895" s="9">
        <f t="shared" si="8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7"/>
        <v>115</v>
      </c>
      <c r="Q1896" t="s">
        <v>8317</v>
      </c>
      <c r="R1896" t="s">
        <v>8321</v>
      </c>
      <c r="S1896" s="9">
        <f t="shared" si="88"/>
        <v>40920.696562500001</v>
      </c>
      <c r="T1896" s="9">
        <f t="shared" si="8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7"/>
        <v>102</v>
      </c>
      <c r="Q1897" t="s">
        <v>8317</v>
      </c>
      <c r="R1897" t="s">
        <v>8321</v>
      </c>
      <c r="S1897" s="9">
        <f t="shared" si="88"/>
        <v>42267.538449074076</v>
      </c>
      <c r="T1897" s="9">
        <f t="shared" si="8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7"/>
        <v>124</v>
      </c>
      <c r="Q1898" t="s">
        <v>8317</v>
      </c>
      <c r="R1898" t="s">
        <v>8321</v>
      </c>
      <c r="S1898" s="9">
        <f t="shared" si="88"/>
        <v>40981.501909722218</v>
      </c>
      <c r="T1898" s="9">
        <f t="shared" si="8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7"/>
        <v>102</v>
      </c>
      <c r="Q1899" t="s">
        <v>8317</v>
      </c>
      <c r="R1899" t="s">
        <v>8321</v>
      </c>
      <c r="S1899" s="9">
        <f t="shared" si="88"/>
        <v>41680.375069444446</v>
      </c>
      <c r="T1899" s="9">
        <f t="shared" si="8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7"/>
        <v>145</v>
      </c>
      <c r="Q1900" t="s">
        <v>8317</v>
      </c>
      <c r="R1900" t="s">
        <v>8321</v>
      </c>
      <c r="S1900" s="9">
        <f t="shared" si="88"/>
        <v>42365.9846412037</v>
      </c>
      <c r="T1900" s="9">
        <f t="shared" si="8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7"/>
        <v>133</v>
      </c>
      <c r="Q1901" t="s">
        <v>8317</v>
      </c>
      <c r="R1901" t="s">
        <v>8321</v>
      </c>
      <c r="S1901" s="9">
        <f t="shared" si="88"/>
        <v>42058.733402777776</v>
      </c>
      <c r="T1901" s="9">
        <f t="shared" si="8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7"/>
        <v>109</v>
      </c>
      <c r="Q1902" t="s">
        <v>8317</v>
      </c>
      <c r="R1902" t="s">
        <v>8321</v>
      </c>
      <c r="S1902" s="9">
        <f t="shared" si="88"/>
        <v>41160.663553240738</v>
      </c>
      <c r="T1902" s="9">
        <f t="shared" si="8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87"/>
        <v>3</v>
      </c>
      <c r="Q1903" t="s">
        <v>8311</v>
      </c>
      <c r="R1903" t="s">
        <v>8339</v>
      </c>
      <c r="S1903" s="9">
        <f t="shared" si="88"/>
        <v>42116.334826388884</v>
      </c>
      <c r="T1903" s="9">
        <f t="shared" si="8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87"/>
        <v>1</v>
      </c>
      <c r="Q1904" t="s">
        <v>8311</v>
      </c>
      <c r="R1904" t="s">
        <v>8339</v>
      </c>
      <c r="S1904" s="9">
        <f t="shared" si="88"/>
        <v>42037.581562499996</v>
      </c>
      <c r="T1904" s="9">
        <f t="shared" si="8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87"/>
        <v>47</v>
      </c>
      <c r="Q1905" t="s">
        <v>8311</v>
      </c>
      <c r="R1905" t="s">
        <v>8339</v>
      </c>
      <c r="S1905" s="9">
        <f t="shared" si="88"/>
        <v>42702.562395833331</v>
      </c>
      <c r="T1905" s="9">
        <f t="shared" si="8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87"/>
        <v>0</v>
      </c>
      <c r="Q1906" t="s">
        <v>8311</v>
      </c>
      <c r="R1906" t="s">
        <v>8339</v>
      </c>
      <c r="S1906" s="9">
        <f t="shared" si="88"/>
        <v>42326.477094907408</v>
      </c>
      <c r="T1906" s="9">
        <f t="shared" si="8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87"/>
        <v>0</v>
      </c>
      <c r="Q1907" t="s">
        <v>8311</v>
      </c>
      <c r="R1907" t="s">
        <v>8339</v>
      </c>
      <c r="S1907" s="9">
        <f t="shared" si="88"/>
        <v>41859.717523148145</v>
      </c>
      <c r="T1907" s="9">
        <f t="shared" si="8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87"/>
        <v>43</v>
      </c>
      <c r="Q1908" t="s">
        <v>8311</v>
      </c>
      <c r="R1908" t="s">
        <v>8339</v>
      </c>
      <c r="S1908" s="9">
        <f t="shared" si="88"/>
        <v>42514.462766203702</v>
      </c>
      <c r="T1908" s="9">
        <f t="shared" si="8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87"/>
        <v>0</v>
      </c>
      <c r="Q1909" t="s">
        <v>8311</v>
      </c>
      <c r="R1909" t="s">
        <v>8339</v>
      </c>
      <c r="S1909" s="9">
        <f t="shared" si="88"/>
        <v>41767.378761574073</v>
      </c>
      <c r="T1909" s="9">
        <f t="shared" si="8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87"/>
        <v>2</v>
      </c>
      <c r="Q1910" t="s">
        <v>8311</v>
      </c>
      <c r="R1910" t="s">
        <v>8339</v>
      </c>
      <c r="S1910" s="9">
        <f t="shared" si="88"/>
        <v>42703.709490740737</v>
      </c>
      <c r="T1910" s="9">
        <f t="shared" si="8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87"/>
        <v>14</v>
      </c>
      <c r="Q1911" t="s">
        <v>8311</v>
      </c>
      <c r="R1911" t="s">
        <v>8339</v>
      </c>
      <c r="S1911" s="9">
        <f t="shared" si="88"/>
        <v>41905.220821759256</v>
      </c>
      <c r="T1911" s="9">
        <f t="shared" si="8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87"/>
        <v>39</v>
      </c>
      <c r="Q1912" t="s">
        <v>8311</v>
      </c>
      <c r="R1912" t="s">
        <v>8339</v>
      </c>
      <c r="S1912" s="9">
        <f t="shared" si="88"/>
        <v>42264.754826388882</v>
      </c>
      <c r="T1912" s="9">
        <f t="shared" si="8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87"/>
        <v>0</v>
      </c>
      <c r="Q1913" t="s">
        <v>8311</v>
      </c>
      <c r="R1913" t="s">
        <v>8339</v>
      </c>
      <c r="S1913" s="9">
        <f t="shared" si="88"/>
        <v>41829.825624999998</v>
      </c>
      <c r="T1913" s="9">
        <f t="shared" si="8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87"/>
        <v>59</v>
      </c>
      <c r="Q1914" t="s">
        <v>8311</v>
      </c>
      <c r="R1914" t="s">
        <v>8339</v>
      </c>
      <c r="S1914" s="9">
        <f t="shared" si="88"/>
        <v>42129.018055555549</v>
      </c>
      <c r="T1914" s="9">
        <f t="shared" si="8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87"/>
        <v>1</v>
      </c>
      <c r="Q1915" t="s">
        <v>8311</v>
      </c>
      <c r="R1915" t="s">
        <v>8339</v>
      </c>
      <c r="S1915" s="9">
        <f t="shared" si="88"/>
        <v>41890.302986111106</v>
      </c>
      <c r="T1915" s="9">
        <f t="shared" si="8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87"/>
        <v>9</v>
      </c>
      <c r="Q1916" t="s">
        <v>8311</v>
      </c>
      <c r="R1916" t="s">
        <v>8339</v>
      </c>
      <c r="S1916" s="9">
        <f t="shared" si="88"/>
        <v>41928.966122685182</v>
      </c>
      <c r="T1916" s="9">
        <f t="shared" si="8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87"/>
        <v>2</v>
      </c>
      <c r="Q1917" t="s">
        <v>8311</v>
      </c>
      <c r="R1917" t="s">
        <v>8339</v>
      </c>
      <c r="S1917" s="9">
        <f t="shared" si="88"/>
        <v>41863.840532407405</v>
      </c>
      <c r="T1917" s="9">
        <f t="shared" si="8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87"/>
        <v>1</v>
      </c>
      <c r="Q1918" t="s">
        <v>8311</v>
      </c>
      <c r="R1918" t="s">
        <v>8339</v>
      </c>
      <c r="S1918" s="9">
        <f t="shared" si="88"/>
        <v>42656.508969907409</v>
      </c>
      <c r="T1918" s="9">
        <f t="shared" si="8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87"/>
        <v>53</v>
      </c>
      <c r="Q1919" t="s">
        <v>8311</v>
      </c>
      <c r="R1919" t="s">
        <v>8339</v>
      </c>
      <c r="S1919" s="9">
        <f t="shared" si="88"/>
        <v>42746.06172453703</v>
      </c>
      <c r="T1919" s="9">
        <f t="shared" si="8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87"/>
        <v>1</v>
      </c>
      <c r="Q1920" t="s">
        <v>8311</v>
      </c>
      <c r="R1920" t="s">
        <v>8339</v>
      </c>
      <c r="S1920" s="9">
        <f t="shared" si="88"/>
        <v>41828.581608796296</v>
      </c>
      <c r="T1920" s="9">
        <f t="shared" si="8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87"/>
        <v>47</v>
      </c>
      <c r="Q1921" t="s">
        <v>8311</v>
      </c>
      <c r="R1921" t="s">
        <v>8339</v>
      </c>
      <c r="S1921" s="9">
        <f t="shared" si="88"/>
        <v>42113.667233796288</v>
      </c>
      <c r="T1921" s="9">
        <f t="shared" si="8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87"/>
        <v>43</v>
      </c>
      <c r="Q1922" t="s">
        <v>8311</v>
      </c>
      <c r="R1922" t="s">
        <v>8339</v>
      </c>
      <c r="S1922" s="9">
        <f t="shared" si="88"/>
        <v>42270.66737268518</v>
      </c>
      <c r="T1922" s="9">
        <f t="shared" si="8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90">ROUND(E1923/D1923*100,0)</f>
        <v>137</v>
      </c>
      <c r="Q1923" t="s">
        <v>8317</v>
      </c>
      <c r="R1923" t="s">
        <v>8321</v>
      </c>
      <c r="S1923" s="9">
        <f t="shared" ref="S1923:S1986" si="91">(((J1923/60)/60)/24)+DATE(1970,1,1)+(-5/24)</f>
        <v>41074.013229166667</v>
      </c>
      <c r="T1923" s="9">
        <f t="shared" ref="T1923:T1986" si="92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90"/>
        <v>116</v>
      </c>
      <c r="Q1924" t="s">
        <v>8317</v>
      </c>
      <c r="R1924" t="s">
        <v>8321</v>
      </c>
      <c r="S1924" s="9">
        <f t="shared" si="91"/>
        <v>41590.047534722216</v>
      </c>
      <c r="T1924" s="9">
        <f t="shared" si="92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241</v>
      </c>
      <c r="Q1925" t="s">
        <v>8317</v>
      </c>
      <c r="R1925" t="s">
        <v>8321</v>
      </c>
      <c r="S1925" s="9">
        <f t="shared" si="91"/>
        <v>40772.640416666662</v>
      </c>
      <c r="T1925" s="9">
        <f t="shared" si="92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</v>
      </c>
      <c r="Q1926" t="s">
        <v>8317</v>
      </c>
      <c r="R1926" t="s">
        <v>8321</v>
      </c>
      <c r="S1926" s="9">
        <f t="shared" si="91"/>
        <v>41626.552719907406</v>
      </c>
      <c r="T1926" s="9">
        <f t="shared" si="92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</v>
      </c>
      <c r="Q1927" t="s">
        <v>8317</v>
      </c>
      <c r="R1927" t="s">
        <v>8321</v>
      </c>
      <c r="S1927" s="9">
        <f t="shared" si="91"/>
        <v>41535.693148148144</v>
      </c>
      <c r="T1927" s="9">
        <f t="shared" si="92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</v>
      </c>
      <c r="Q1928" t="s">
        <v>8317</v>
      </c>
      <c r="R1928" t="s">
        <v>8321</v>
      </c>
      <c r="S1928" s="9">
        <f t="shared" si="91"/>
        <v>40456.746018518512</v>
      </c>
      <c r="T1928" s="9">
        <f t="shared" si="92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</v>
      </c>
      <c r="Q1929" t="s">
        <v>8317</v>
      </c>
      <c r="R1929" t="s">
        <v>8321</v>
      </c>
      <c r="S1929" s="9">
        <f t="shared" si="91"/>
        <v>40960.653229166666</v>
      </c>
      <c r="T1929" s="9">
        <f t="shared" si="92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</v>
      </c>
      <c r="Q1930" t="s">
        <v>8317</v>
      </c>
      <c r="R1930" t="s">
        <v>8321</v>
      </c>
      <c r="S1930" s="9">
        <f t="shared" si="91"/>
        <v>41371.439745370371</v>
      </c>
      <c r="T1930" s="9">
        <f t="shared" si="92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</v>
      </c>
      <c r="Q1931" t="s">
        <v>8317</v>
      </c>
      <c r="R1931" t="s">
        <v>8321</v>
      </c>
      <c r="S1931" s="9">
        <f t="shared" si="91"/>
        <v>40686.813263888886</v>
      </c>
      <c r="T1931" s="9">
        <f t="shared" si="92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Q1932" t="s">
        <v>8317</v>
      </c>
      <c r="R1932" t="s">
        <v>8321</v>
      </c>
      <c r="S1932" s="9">
        <f t="shared" si="91"/>
        <v>41402.350486111107</v>
      </c>
      <c r="T1932" s="9">
        <f t="shared" si="92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121</v>
      </c>
      <c r="Q1933" t="s">
        <v>8317</v>
      </c>
      <c r="R1933" t="s">
        <v>8321</v>
      </c>
      <c r="S1933" s="9">
        <f t="shared" si="91"/>
        <v>41037.684131944443</v>
      </c>
      <c r="T1933" s="9">
        <f t="shared" si="92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107</v>
      </c>
      <c r="Q1934" t="s">
        <v>8317</v>
      </c>
      <c r="R1934" t="s">
        <v>8321</v>
      </c>
      <c r="S1934" s="9">
        <f t="shared" si="91"/>
        <v>40911.601539351846</v>
      </c>
      <c r="T1934" s="9">
        <f t="shared" si="92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</v>
      </c>
      <c r="Q1935" t="s">
        <v>8317</v>
      </c>
      <c r="R1935" t="s">
        <v>8321</v>
      </c>
      <c r="S1935" s="9">
        <f t="shared" si="91"/>
        <v>41878.922534722216</v>
      </c>
      <c r="T1935" s="9">
        <f t="shared" si="92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124</v>
      </c>
      <c r="Q1936" t="s">
        <v>8317</v>
      </c>
      <c r="R1936" t="s">
        <v>8321</v>
      </c>
      <c r="S1936" s="9">
        <f t="shared" si="91"/>
        <v>40865.658807870372</v>
      </c>
      <c r="T1936" s="9">
        <f t="shared" si="92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</v>
      </c>
      <c r="Q1937" t="s">
        <v>8317</v>
      </c>
      <c r="R1937" t="s">
        <v>8321</v>
      </c>
      <c r="S1937" s="9">
        <f t="shared" si="91"/>
        <v>41773.72420138889</v>
      </c>
      <c r="T1937" s="9">
        <f t="shared" si="92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0"/>
        <v>117</v>
      </c>
      <c r="Q1938" t="s">
        <v>8317</v>
      </c>
      <c r="R1938" t="s">
        <v>8321</v>
      </c>
      <c r="S1938" s="9">
        <f t="shared" si="91"/>
        <v>40852.68136574074</v>
      </c>
      <c r="T1938" s="9">
        <f t="shared" si="92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0"/>
        <v>187</v>
      </c>
      <c r="Q1939" t="s">
        <v>8317</v>
      </c>
      <c r="R1939" t="s">
        <v>8321</v>
      </c>
      <c r="S1939" s="9">
        <f t="shared" si="91"/>
        <v>41058.91065972222</v>
      </c>
      <c r="T1939" s="9">
        <f t="shared" si="92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0"/>
        <v>116</v>
      </c>
      <c r="Q1940" t="s">
        <v>8317</v>
      </c>
      <c r="R1940" t="s">
        <v>8321</v>
      </c>
      <c r="S1940" s="9">
        <f t="shared" si="91"/>
        <v>41426.05128472222</v>
      </c>
      <c r="T1940" s="9">
        <f t="shared" si="92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0"/>
        <v>111</v>
      </c>
      <c r="Q1941" t="s">
        <v>8317</v>
      </c>
      <c r="R1941" t="s">
        <v>8321</v>
      </c>
      <c r="S1941" s="9">
        <f t="shared" si="91"/>
        <v>41313.776712962957</v>
      </c>
      <c r="T1941" s="9">
        <f t="shared" si="92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0"/>
        <v>171</v>
      </c>
      <c r="Q1942" t="s">
        <v>8317</v>
      </c>
      <c r="R1942" t="s">
        <v>8321</v>
      </c>
      <c r="S1942" s="9">
        <f t="shared" si="91"/>
        <v>40670.298993055556</v>
      </c>
      <c r="T1942" s="9">
        <f t="shared" si="92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0"/>
        <v>126</v>
      </c>
      <c r="Q1943" t="s">
        <v>8311</v>
      </c>
      <c r="R1943" t="s">
        <v>8340</v>
      </c>
      <c r="S1943" s="9">
        <f t="shared" si="91"/>
        <v>41744.08253472222</v>
      </c>
      <c r="T1943" s="9">
        <f t="shared" si="92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0"/>
        <v>138</v>
      </c>
      <c r="Q1944" t="s">
        <v>8311</v>
      </c>
      <c r="R1944" t="s">
        <v>8340</v>
      </c>
      <c r="S1944" s="9">
        <f t="shared" si="91"/>
        <v>40638.619675925926</v>
      </c>
      <c r="T1944" s="9">
        <f t="shared" si="92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0"/>
        <v>1705</v>
      </c>
      <c r="Q1945" t="s">
        <v>8311</v>
      </c>
      <c r="R1945" t="s">
        <v>8340</v>
      </c>
      <c r="S1945" s="9">
        <f t="shared" si="91"/>
        <v>42548.061527777776</v>
      </c>
      <c r="T1945" s="9">
        <f t="shared" si="92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0"/>
        <v>788</v>
      </c>
      <c r="Q1946" t="s">
        <v>8311</v>
      </c>
      <c r="R1946" t="s">
        <v>8340</v>
      </c>
      <c r="S1946" s="9">
        <f t="shared" si="91"/>
        <v>41730.376041666663</v>
      </c>
      <c r="T1946" s="9">
        <f t="shared" si="92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0"/>
        <v>348</v>
      </c>
      <c r="Q1947" t="s">
        <v>8311</v>
      </c>
      <c r="R1947" t="s">
        <v>8340</v>
      </c>
      <c r="S1947" s="9">
        <f t="shared" si="91"/>
        <v>42157.043495370373</v>
      </c>
      <c r="T1947" s="9">
        <f t="shared" si="92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0"/>
        <v>150</v>
      </c>
      <c r="Q1948" t="s">
        <v>8311</v>
      </c>
      <c r="R1948" t="s">
        <v>8340</v>
      </c>
      <c r="S1948" s="9">
        <f t="shared" si="91"/>
        <v>41688.941678240735</v>
      </c>
      <c r="T1948" s="9">
        <f t="shared" si="92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0"/>
        <v>101</v>
      </c>
      <c r="Q1949" t="s">
        <v>8311</v>
      </c>
      <c r="R1949" t="s">
        <v>8340</v>
      </c>
      <c r="S1949" s="9">
        <f t="shared" si="91"/>
        <v>40102.709722222222</v>
      </c>
      <c r="T1949" s="9">
        <f t="shared" si="92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0"/>
        <v>800</v>
      </c>
      <c r="Q1950" t="s">
        <v>8311</v>
      </c>
      <c r="R1950" t="s">
        <v>8340</v>
      </c>
      <c r="S1950" s="9">
        <f t="shared" si="91"/>
        <v>42473.395937499998</v>
      </c>
      <c r="T1950" s="9">
        <f t="shared" si="92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0"/>
        <v>106</v>
      </c>
      <c r="Q1951" t="s">
        <v>8311</v>
      </c>
      <c r="R1951" t="s">
        <v>8340</v>
      </c>
      <c r="S1951" s="9">
        <f t="shared" si="91"/>
        <v>41800.214710648142</v>
      </c>
      <c r="T1951" s="9">
        <f t="shared" si="92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0"/>
        <v>201</v>
      </c>
      <c r="Q1952" t="s">
        <v>8311</v>
      </c>
      <c r="R1952" t="s">
        <v>8340</v>
      </c>
      <c r="S1952" s="9">
        <f t="shared" si="91"/>
        <v>40623.973067129627</v>
      </c>
      <c r="T1952" s="9">
        <f t="shared" si="92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0"/>
        <v>212</v>
      </c>
      <c r="Q1953" t="s">
        <v>8311</v>
      </c>
      <c r="R1953" t="s">
        <v>8340</v>
      </c>
      <c r="S1953" s="9">
        <f t="shared" si="91"/>
        <v>42651.212233796294</v>
      </c>
      <c r="T1953" s="9">
        <f t="shared" si="92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0"/>
        <v>198</v>
      </c>
      <c r="Q1954" t="s">
        <v>8311</v>
      </c>
      <c r="R1954" t="s">
        <v>8340</v>
      </c>
      <c r="S1954" s="9">
        <f t="shared" si="91"/>
        <v>41526.398321759254</v>
      </c>
      <c r="T1954" s="9">
        <f t="shared" si="92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0"/>
        <v>226</v>
      </c>
      <c r="Q1955" t="s">
        <v>8311</v>
      </c>
      <c r="R1955" t="s">
        <v>8340</v>
      </c>
      <c r="S1955" s="9">
        <f t="shared" si="91"/>
        <v>40940.991493055553</v>
      </c>
      <c r="T1955" s="9">
        <f t="shared" si="92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0"/>
        <v>699</v>
      </c>
      <c r="Q1956" t="s">
        <v>8311</v>
      </c>
      <c r="R1956" t="s">
        <v>8340</v>
      </c>
      <c r="S1956" s="9">
        <f t="shared" si="91"/>
        <v>42394.372407407405</v>
      </c>
      <c r="T1956" s="9">
        <f t="shared" si="92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0"/>
        <v>399</v>
      </c>
      <c r="Q1957" t="s">
        <v>8311</v>
      </c>
      <c r="R1957" t="s">
        <v>8340</v>
      </c>
      <c r="S1957" s="9">
        <f t="shared" si="91"/>
        <v>41020.063437500001</v>
      </c>
      <c r="T1957" s="9">
        <f t="shared" si="92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0"/>
        <v>294</v>
      </c>
      <c r="Q1958" t="s">
        <v>8311</v>
      </c>
      <c r="R1958" t="s">
        <v>8340</v>
      </c>
      <c r="S1958" s="9">
        <f t="shared" si="91"/>
        <v>42067.71533564815</v>
      </c>
      <c r="T1958" s="9">
        <f t="shared" si="92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0"/>
        <v>168</v>
      </c>
      <c r="Q1959" t="s">
        <v>8311</v>
      </c>
      <c r="R1959" t="s">
        <v>8340</v>
      </c>
      <c r="S1959" s="9">
        <f t="shared" si="91"/>
        <v>41178.890196759254</v>
      </c>
      <c r="T1959" s="9">
        <f t="shared" si="92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0"/>
        <v>1436</v>
      </c>
      <c r="Q1960" t="s">
        <v>8311</v>
      </c>
      <c r="R1960" t="s">
        <v>8340</v>
      </c>
      <c r="S1960" s="9">
        <f t="shared" si="91"/>
        <v>41326.779641203699</v>
      </c>
      <c r="T1960" s="9">
        <f t="shared" si="92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0"/>
        <v>157</v>
      </c>
      <c r="Q1961" t="s">
        <v>8311</v>
      </c>
      <c r="R1961" t="s">
        <v>8340</v>
      </c>
      <c r="S1961" s="9">
        <f t="shared" si="91"/>
        <v>41871.63726851852</v>
      </c>
      <c r="T1961" s="9">
        <f t="shared" si="92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0"/>
        <v>118</v>
      </c>
      <c r="Q1962" t="s">
        <v>8311</v>
      </c>
      <c r="R1962" t="s">
        <v>8340</v>
      </c>
      <c r="S1962" s="9">
        <f t="shared" si="91"/>
        <v>41964.154409722221</v>
      </c>
      <c r="T1962" s="9">
        <f t="shared" si="92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0"/>
        <v>1105</v>
      </c>
      <c r="Q1963" t="s">
        <v>8311</v>
      </c>
      <c r="R1963" t="s">
        <v>8340</v>
      </c>
      <c r="S1963" s="9">
        <f t="shared" si="91"/>
        <v>41147.986307870371</v>
      </c>
      <c r="T1963" s="9">
        <f t="shared" si="92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0"/>
        <v>193</v>
      </c>
      <c r="Q1964" t="s">
        <v>8311</v>
      </c>
      <c r="R1964" t="s">
        <v>8340</v>
      </c>
      <c r="S1964" s="9">
        <f t="shared" si="91"/>
        <v>41742.572175925925</v>
      </c>
      <c r="T1964" s="9">
        <f t="shared" si="92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0"/>
        <v>127</v>
      </c>
      <c r="Q1965" t="s">
        <v>8311</v>
      </c>
      <c r="R1965" t="s">
        <v>8340</v>
      </c>
      <c r="S1965" s="9">
        <f t="shared" si="91"/>
        <v>41863.221458333333</v>
      </c>
      <c r="T1965" s="9">
        <f t="shared" si="92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0"/>
        <v>260</v>
      </c>
      <c r="Q1966" t="s">
        <v>8311</v>
      </c>
      <c r="R1966" t="s">
        <v>8340</v>
      </c>
      <c r="S1966" s="9">
        <f t="shared" si="91"/>
        <v>42452.064490740733</v>
      </c>
      <c r="T1966" s="9">
        <f t="shared" si="92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0"/>
        <v>262</v>
      </c>
      <c r="Q1967" t="s">
        <v>8311</v>
      </c>
      <c r="R1967" t="s">
        <v>8340</v>
      </c>
      <c r="S1967" s="9">
        <f t="shared" si="91"/>
        <v>40897.880902777775</v>
      </c>
      <c r="T1967" s="9">
        <f t="shared" si="92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0"/>
        <v>207</v>
      </c>
      <c r="Q1968" t="s">
        <v>8311</v>
      </c>
      <c r="R1968" t="s">
        <v>8340</v>
      </c>
      <c r="S1968" s="9">
        <f t="shared" si="91"/>
        <v>41835.332152777773</v>
      </c>
      <c r="T1968" s="9">
        <f t="shared" si="92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0"/>
        <v>370</v>
      </c>
      <c r="Q1969" t="s">
        <v>8311</v>
      </c>
      <c r="R1969" t="s">
        <v>8340</v>
      </c>
      <c r="S1969" s="9">
        <f t="shared" si="91"/>
        <v>41730.455196759256</v>
      </c>
      <c r="T1969" s="9">
        <f t="shared" si="92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0"/>
        <v>285</v>
      </c>
      <c r="Q1970" t="s">
        <v>8311</v>
      </c>
      <c r="R1970" t="s">
        <v>8340</v>
      </c>
      <c r="S1970" s="9">
        <f t="shared" si="91"/>
        <v>42676.378645833327</v>
      </c>
      <c r="T1970" s="9">
        <f t="shared" si="92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0"/>
        <v>579</v>
      </c>
      <c r="Q1971" t="s">
        <v>8311</v>
      </c>
      <c r="R1971" t="s">
        <v>8340</v>
      </c>
      <c r="S1971" s="9">
        <f t="shared" si="91"/>
        <v>42557.584120370368</v>
      </c>
      <c r="T1971" s="9">
        <f t="shared" si="92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0"/>
        <v>1132</v>
      </c>
      <c r="Q1972" t="s">
        <v>8311</v>
      </c>
      <c r="R1972" t="s">
        <v>8340</v>
      </c>
      <c r="S1972" s="9">
        <f t="shared" si="91"/>
        <v>41323.984965277778</v>
      </c>
      <c r="T1972" s="9">
        <f t="shared" si="92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0"/>
        <v>263</v>
      </c>
      <c r="Q1973" t="s">
        <v>8311</v>
      </c>
      <c r="R1973" t="s">
        <v>8340</v>
      </c>
      <c r="S1973" s="9">
        <f t="shared" si="91"/>
        <v>41561.29237268518</v>
      </c>
      <c r="T1973" s="9">
        <f t="shared" si="92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0"/>
        <v>674</v>
      </c>
      <c r="Q1974" t="s">
        <v>8311</v>
      </c>
      <c r="R1974" t="s">
        <v>8340</v>
      </c>
      <c r="S1974" s="9">
        <f t="shared" si="91"/>
        <v>41200.803749999999</v>
      </c>
      <c r="T1974" s="9">
        <f t="shared" si="92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0"/>
        <v>257</v>
      </c>
      <c r="Q1975" t="s">
        <v>8311</v>
      </c>
      <c r="R1975" t="s">
        <v>8340</v>
      </c>
      <c r="S1975" s="9">
        <f t="shared" si="91"/>
        <v>42549.514629629623</v>
      </c>
      <c r="T1975" s="9">
        <f t="shared" si="92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0"/>
        <v>375</v>
      </c>
      <c r="Q1976" t="s">
        <v>8311</v>
      </c>
      <c r="R1976" t="s">
        <v>8340</v>
      </c>
      <c r="S1976" s="9">
        <f t="shared" si="91"/>
        <v>41445.125798611109</v>
      </c>
      <c r="T1976" s="9">
        <f t="shared" si="92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0"/>
        <v>209</v>
      </c>
      <c r="Q1977" t="s">
        <v>8311</v>
      </c>
      <c r="R1977" t="s">
        <v>8340</v>
      </c>
      <c r="S1977" s="9">
        <f t="shared" si="91"/>
        <v>41313.54688657407</v>
      </c>
      <c r="T1977" s="9">
        <f t="shared" si="92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0"/>
        <v>347</v>
      </c>
      <c r="Q1978" t="s">
        <v>8311</v>
      </c>
      <c r="R1978" t="s">
        <v>8340</v>
      </c>
      <c r="S1978" s="9">
        <f t="shared" si="91"/>
        <v>41438.691261574073</v>
      </c>
      <c r="T1978" s="9">
        <f t="shared" si="92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0"/>
        <v>402</v>
      </c>
      <c r="Q1979" t="s">
        <v>8311</v>
      </c>
      <c r="R1979" t="s">
        <v>8340</v>
      </c>
      <c r="S1979" s="9">
        <f t="shared" si="91"/>
        <v>42311.008564814816</v>
      </c>
      <c r="T1979" s="9">
        <f t="shared" si="92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0"/>
        <v>1027</v>
      </c>
      <c r="Q1980" t="s">
        <v>8311</v>
      </c>
      <c r="R1980" t="s">
        <v>8340</v>
      </c>
      <c r="S1980" s="9">
        <f t="shared" si="91"/>
        <v>41039.017268518517</v>
      </c>
      <c r="T1980" s="9">
        <f t="shared" si="92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0"/>
        <v>115</v>
      </c>
      <c r="Q1981" t="s">
        <v>8311</v>
      </c>
      <c r="R1981" t="s">
        <v>8340</v>
      </c>
      <c r="S1981" s="9">
        <f t="shared" si="91"/>
        <v>42290.25168981481</v>
      </c>
      <c r="T1981" s="9">
        <f t="shared" si="92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0"/>
        <v>355</v>
      </c>
      <c r="Q1982" t="s">
        <v>8311</v>
      </c>
      <c r="R1982" t="s">
        <v>8340</v>
      </c>
      <c r="S1982" s="9">
        <f t="shared" si="91"/>
        <v>42423.334050925921</v>
      </c>
      <c r="T1982" s="9">
        <f t="shared" si="92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0"/>
        <v>5</v>
      </c>
      <c r="Q1983" t="s">
        <v>8330</v>
      </c>
      <c r="R1983" t="s">
        <v>8341</v>
      </c>
      <c r="S1983" s="9">
        <f t="shared" si="91"/>
        <v>41799.516956018517</v>
      </c>
      <c r="T1983" s="9">
        <f t="shared" si="92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0"/>
        <v>0</v>
      </c>
      <c r="Q1984" t="s">
        <v>8330</v>
      </c>
      <c r="R1984" t="s">
        <v>8341</v>
      </c>
      <c r="S1984" s="9">
        <f t="shared" si="91"/>
        <v>42678.378321759257</v>
      </c>
      <c r="T1984" s="9">
        <f t="shared" si="92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0"/>
        <v>4</v>
      </c>
      <c r="Q1985" t="s">
        <v>8330</v>
      </c>
      <c r="R1985" t="s">
        <v>8341</v>
      </c>
      <c r="S1985" s="9">
        <f t="shared" si="91"/>
        <v>42592.803449074076</v>
      </c>
      <c r="T1985" s="9">
        <f t="shared" si="92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0"/>
        <v>21</v>
      </c>
      <c r="Q1986" t="s">
        <v>8330</v>
      </c>
      <c r="R1986" t="s">
        <v>8341</v>
      </c>
      <c r="S1986" s="9">
        <f t="shared" si="91"/>
        <v>41913.581956018512</v>
      </c>
      <c r="T1986" s="9">
        <f t="shared" si="92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93">ROUND(E1987/D1987*100,0)</f>
        <v>3</v>
      </c>
      <c r="Q1987" t="s">
        <v>8330</v>
      </c>
      <c r="R1987" t="s">
        <v>8341</v>
      </c>
      <c r="S1987" s="9">
        <f t="shared" ref="S1987:S2050" si="94">(((J1987/60)/60)/24)+DATE(1970,1,1)+(-5/24)</f>
        <v>42555.490405092591</v>
      </c>
      <c r="T1987" s="9">
        <f t="shared" ref="T1987:T2050" si="95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93"/>
        <v>0</v>
      </c>
      <c r="Q1988" t="s">
        <v>8330</v>
      </c>
      <c r="R1988" t="s">
        <v>8341</v>
      </c>
      <c r="S1988" s="9">
        <f t="shared" si="94"/>
        <v>42413.225497685176</v>
      </c>
      <c r="T1988" s="9">
        <f t="shared" si="95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</v>
      </c>
      <c r="Q1989" t="s">
        <v>8330</v>
      </c>
      <c r="R1989" t="s">
        <v>8341</v>
      </c>
      <c r="S1989" s="9">
        <f t="shared" si="94"/>
        <v>42034.431435185186</v>
      </c>
      <c r="T1989" s="9">
        <f t="shared" si="95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</v>
      </c>
      <c r="Q1990" t="s">
        <v>8330</v>
      </c>
      <c r="R1990" t="s">
        <v>8341</v>
      </c>
      <c r="S1990" s="9">
        <f t="shared" si="94"/>
        <v>42206.554884259262</v>
      </c>
      <c r="T1990" s="9">
        <f t="shared" si="95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Q1991" t="s">
        <v>8330</v>
      </c>
      <c r="R1991" t="s">
        <v>8341</v>
      </c>
      <c r="S1991" s="9">
        <f t="shared" si="94"/>
        <v>42685.472314814811</v>
      </c>
      <c r="T1991" s="9">
        <f t="shared" si="95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17</v>
      </c>
      <c r="Q1992" t="s">
        <v>8330</v>
      </c>
      <c r="R1992" t="s">
        <v>8341</v>
      </c>
      <c r="S1992" s="9">
        <f t="shared" si="94"/>
        <v>42397.987638888888</v>
      </c>
      <c r="T1992" s="9">
        <f t="shared" si="95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</v>
      </c>
      <c r="Q1993" t="s">
        <v>8330</v>
      </c>
      <c r="R1993" t="s">
        <v>8341</v>
      </c>
      <c r="S1993" s="9">
        <f t="shared" si="94"/>
        <v>42167.685023148144</v>
      </c>
      <c r="T1993" s="9">
        <f t="shared" si="95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</v>
      </c>
      <c r="Q1994" t="s">
        <v>8330</v>
      </c>
      <c r="R1994" t="s">
        <v>8341</v>
      </c>
      <c r="S1994" s="9">
        <f t="shared" si="94"/>
        <v>42022.935081018521</v>
      </c>
      <c r="T1994" s="9">
        <f t="shared" si="95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Q1995" t="s">
        <v>8330</v>
      </c>
      <c r="R1995" t="s">
        <v>8341</v>
      </c>
      <c r="S1995" s="9">
        <f t="shared" si="94"/>
        <v>42329.380057870374</v>
      </c>
      <c r="T1995" s="9">
        <f t="shared" si="95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Q1996" t="s">
        <v>8330</v>
      </c>
      <c r="R1996" t="s">
        <v>8341</v>
      </c>
      <c r="S1996" s="9">
        <f t="shared" si="94"/>
        <v>42650.797939814809</v>
      </c>
      <c r="T1996" s="9">
        <f t="shared" si="95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8</v>
      </c>
      <c r="Q1997" t="s">
        <v>8330</v>
      </c>
      <c r="R1997" t="s">
        <v>8341</v>
      </c>
      <c r="S1997" s="9">
        <f t="shared" si="94"/>
        <v>42181.693703703706</v>
      </c>
      <c r="T1997" s="9">
        <f t="shared" si="95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Q1998" t="s">
        <v>8330</v>
      </c>
      <c r="R1998" t="s">
        <v>8341</v>
      </c>
      <c r="S1998" s="9">
        <f t="shared" si="94"/>
        <v>41800.611238425925</v>
      </c>
      <c r="T1998" s="9">
        <f t="shared" si="95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Q1999" t="s">
        <v>8330</v>
      </c>
      <c r="R1999" t="s">
        <v>8341</v>
      </c>
      <c r="S1999" s="9">
        <f t="shared" si="94"/>
        <v>41847.722361111111</v>
      </c>
      <c r="T1999" s="9">
        <f t="shared" si="95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</v>
      </c>
      <c r="Q2000" t="s">
        <v>8330</v>
      </c>
      <c r="R2000" t="s">
        <v>8341</v>
      </c>
      <c r="S2000" s="9">
        <f t="shared" si="94"/>
        <v>41806.910162037035</v>
      </c>
      <c r="T2000" s="9">
        <f t="shared" si="95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1</v>
      </c>
      <c r="Q2001" t="s">
        <v>8330</v>
      </c>
      <c r="R2001" t="s">
        <v>8341</v>
      </c>
      <c r="S2001" s="9">
        <f t="shared" si="94"/>
        <v>41926.274398148147</v>
      </c>
      <c r="T2001" s="9">
        <f t="shared" si="95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3"/>
        <v>13</v>
      </c>
      <c r="Q2002" t="s">
        <v>8330</v>
      </c>
      <c r="R2002" t="s">
        <v>8341</v>
      </c>
      <c r="S2002" s="9">
        <f t="shared" si="94"/>
        <v>42345.743206018517</v>
      </c>
      <c r="T2002" s="9">
        <f t="shared" si="95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3"/>
        <v>382</v>
      </c>
      <c r="Q2003" t="s">
        <v>8311</v>
      </c>
      <c r="R2003" t="s">
        <v>8340</v>
      </c>
      <c r="S2003" s="9">
        <f t="shared" si="94"/>
        <v>42136.001342592594</v>
      </c>
      <c r="T2003" s="9">
        <f t="shared" si="95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3"/>
        <v>217</v>
      </c>
      <c r="Q2004" t="s">
        <v>8311</v>
      </c>
      <c r="R2004" t="s">
        <v>8340</v>
      </c>
      <c r="S2004" s="9">
        <f t="shared" si="94"/>
        <v>42728.503969907404</v>
      </c>
      <c r="T2004" s="9">
        <f t="shared" si="95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3"/>
        <v>312</v>
      </c>
      <c r="Q2005" t="s">
        <v>8311</v>
      </c>
      <c r="R2005" t="s">
        <v>8340</v>
      </c>
      <c r="S2005" s="9">
        <f t="shared" si="94"/>
        <v>40346.917268518519</v>
      </c>
      <c r="T2005" s="9">
        <f t="shared" si="95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3"/>
        <v>234</v>
      </c>
      <c r="Q2006" t="s">
        <v>8311</v>
      </c>
      <c r="R2006" t="s">
        <v>8340</v>
      </c>
      <c r="S2006" s="9">
        <f t="shared" si="94"/>
        <v>41800.396562499998</v>
      </c>
      <c r="T2006" s="9">
        <f t="shared" si="95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3"/>
        <v>124</v>
      </c>
      <c r="Q2007" t="s">
        <v>8311</v>
      </c>
      <c r="R2007" t="s">
        <v>8340</v>
      </c>
      <c r="S2007" s="9">
        <f t="shared" si="94"/>
        <v>41535.604374999995</v>
      </c>
      <c r="T2007" s="9">
        <f t="shared" si="95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3"/>
        <v>248</v>
      </c>
      <c r="Q2008" t="s">
        <v>8311</v>
      </c>
      <c r="R2008" t="s">
        <v>8340</v>
      </c>
      <c r="S2008" s="9">
        <f t="shared" si="94"/>
        <v>41941.292187499996</v>
      </c>
      <c r="T2008" s="9">
        <f t="shared" si="95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3"/>
        <v>116</v>
      </c>
      <c r="Q2009" t="s">
        <v>8311</v>
      </c>
      <c r="R2009" t="s">
        <v>8340</v>
      </c>
      <c r="S2009" s="9">
        <f t="shared" si="94"/>
        <v>40347.629467592589</v>
      </c>
      <c r="T2009" s="9">
        <f t="shared" si="95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3"/>
        <v>117</v>
      </c>
      <c r="Q2010" t="s">
        <v>8311</v>
      </c>
      <c r="R2010" t="s">
        <v>8340</v>
      </c>
      <c r="S2010" s="9">
        <f t="shared" si="94"/>
        <v>40761.396087962959</v>
      </c>
      <c r="T2010" s="9">
        <f t="shared" si="95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3"/>
        <v>305</v>
      </c>
      <c r="Q2011" t="s">
        <v>8311</v>
      </c>
      <c r="R2011" t="s">
        <v>8340</v>
      </c>
      <c r="S2011" s="9">
        <f t="shared" si="94"/>
        <v>42661.115081018514</v>
      </c>
      <c r="T2011" s="9">
        <f t="shared" si="95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3"/>
        <v>320</v>
      </c>
      <c r="Q2012" t="s">
        <v>8311</v>
      </c>
      <c r="R2012" t="s">
        <v>8340</v>
      </c>
      <c r="S2012" s="9">
        <f t="shared" si="94"/>
        <v>42570.788090277776</v>
      </c>
      <c r="T2012" s="9">
        <f t="shared" si="95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3"/>
        <v>820</v>
      </c>
      <c r="Q2013" t="s">
        <v>8311</v>
      </c>
      <c r="R2013" t="s">
        <v>8340</v>
      </c>
      <c r="S2013" s="9">
        <f t="shared" si="94"/>
        <v>42347.150150462963</v>
      </c>
      <c r="T2013" s="9">
        <f t="shared" si="95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3"/>
        <v>235</v>
      </c>
      <c r="Q2014" t="s">
        <v>8311</v>
      </c>
      <c r="R2014" t="s">
        <v>8340</v>
      </c>
      <c r="S2014" s="9">
        <f t="shared" si="94"/>
        <v>42010.613900462959</v>
      </c>
      <c r="T2014" s="9">
        <f t="shared" si="95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3"/>
        <v>495</v>
      </c>
      <c r="Q2015" t="s">
        <v>8311</v>
      </c>
      <c r="R2015" t="s">
        <v>8340</v>
      </c>
      <c r="S2015" s="9">
        <f t="shared" si="94"/>
        <v>42499.752476851849</v>
      </c>
      <c r="T2015" s="9">
        <f t="shared" si="95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3"/>
        <v>7814</v>
      </c>
      <c r="Q2016" t="s">
        <v>8311</v>
      </c>
      <c r="R2016" t="s">
        <v>8340</v>
      </c>
      <c r="S2016" s="9">
        <f t="shared" si="94"/>
        <v>41324.006238425922</v>
      </c>
      <c r="T2016" s="9">
        <f t="shared" si="95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3"/>
        <v>113</v>
      </c>
      <c r="Q2017" t="s">
        <v>8311</v>
      </c>
      <c r="R2017" t="s">
        <v>8340</v>
      </c>
      <c r="S2017" s="9">
        <f t="shared" si="94"/>
        <v>40765.668553240735</v>
      </c>
      <c r="T2017" s="9">
        <f t="shared" si="95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3"/>
        <v>922</v>
      </c>
      <c r="Q2018" t="s">
        <v>8311</v>
      </c>
      <c r="R2018" t="s">
        <v>8340</v>
      </c>
      <c r="S2018" s="9">
        <f t="shared" si="94"/>
        <v>41312.672442129624</v>
      </c>
      <c r="T2018" s="9">
        <f t="shared" si="95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3"/>
        <v>125</v>
      </c>
      <c r="Q2019" t="s">
        <v>8311</v>
      </c>
      <c r="R2019" t="s">
        <v>8340</v>
      </c>
      <c r="S2019" s="9">
        <f t="shared" si="94"/>
        <v>40960.849016203698</v>
      </c>
      <c r="T2019" s="9">
        <f t="shared" si="95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3"/>
        <v>102</v>
      </c>
      <c r="Q2020" t="s">
        <v>8311</v>
      </c>
      <c r="R2020" t="s">
        <v>8340</v>
      </c>
      <c r="S2020" s="9">
        <f t="shared" si="94"/>
        <v>42199.157511574071</v>
      </c>
      <c r="T2020" s="9">
        <f t="shared" si="95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3"/>
        <v>485</v>
      </c>
      <c r="Q2021" t="s">
        <v>8311</v>
      </c>
      <c r="R2021" t="s">
        <v>8340</v>
      </c>
      <c r="S2021" s="9">
        <f t="shared" si="94"/>
        <v>42605.500243055554</v>
      </c>
      <c r="T2021" s="9">
        <f t="shared" si="95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3"/>
        <v>192</v>
      </c>
      <c r="Q2022" t="s">
        <v>8311</v>
      </c>
      <c r="R2022" t="s">
        <v>8340</v>
      </c>
      <c r="S2022" s="9">
        <f t="shared" si="94"/>
        <v>41736.88916666666</v>
      </c>
      <c r="T2022" s="9">
        <f t="shared" si="95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3"/>
        <v>281</v>
      </c>
      <c r="Q2023" t="s">
        <v>8311</v>
      </c>
      <c r="R2023" t="s">
        <v>8340</v>
      </c>
      <c r="S2023" s="9">
        <f t="shared" si="94"/>
        <v>41860.862233796295</v>
      </c>
      <c r="T2023" s="9">
        <f t="shared" si="95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3"/>
        <v>125</v>
      </c>
      <c r="Q2024" t="s">
        <v>8311</v>
      </c>
      <c r="R2024" t="s">
        <v>8340</v>
      </c>
      <c r="S2024" s="9">
        <f t="shared" si="94"/>
        <v>42502.36078703704</v>
      </c>
      <c r="T2024" s="9">
        <f t="shared" si="95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3"/>
        <v>161</v>
      </c>
      <c r="Q2025" t="s">
        <v>8311</v>
      </c>
      <c r="R2025" t="s">
        <v>8340</v>
      </c>
      <c r="S2025" s="9">
        <f t="shared" si="94"/>
        <v>42136.212418981479</v>
      </c>
      <c r="T2025" s="9">
        <f t="shared" si="95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3"/>
        <v>585</v>
      </c>
      <c r="Q2026" t="s">
        <v>8311</v>
      </c>
      <c r="R2026" t="s">
        <v>8340</v>
      </c>
      <c r="S2026" s="9">
        <f t="shared" si="94"/>
        <v>41099.758611111109</v>
      </c>
      <c r="T2026" s="9">
        <f t="shared" si="95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3"/>
        <v>201</v>
      </c>
      <c r="Q2027" t="s">
        <v>8311</v>
      </c>
      <c r="R2027" t="s">
        <v>8340</v>
      </c>
      <c r="S2027" s="9">
        <f t="shared" si="94"/>
        <v>42135.976226851846</v>
      </c>
      <c r="T2027" s="9">
        <f t="shared" si="95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3"/>
        <v>133</v>
      </c>
      <c r="Q2028" t="s">
        <v>8311</v>
      </c>
      <c r="R2028" t="s">
        <v>8340</v>
      </c>
      <c r="S2028" s="9">
        <f t="shared" si="94"/>
        <v>41704.527604166666</v>
      </c>
      <c r="T2028" s="9">
        <f t="shared" si="95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3"/>
        <v>120</v>
      </c>
      <c r="Q2029" t="s">
        <v>8311</v>
      </c>
      <c r="R2029" t="s">
        <v>8340</v>
      </c>
      <c r="S2029" s="9">
        <f t="shared" si="94"/>
        <v>42048.605543981481</v>
      </c>
      <c r="T2029" s="9">
        <f t="shared" si="95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3"/>
        <v>126</v>
      </c>
      <c r="Q2030" t="s">
        <v>8311</v>
      </c>
      <c r="R2030" t="s">
        <v>8340</v>
      </c>
      <c r="S2030" s="9">
        <f t="shared" si="94"/>
        <v>40215.710717592592</v>
      </c>
      <c r="T2030" s="9">
        <f t="shared" si="95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3"/>
        <v>361</v>
      </c>
      <c r="Q2031" t="s">
        <v>8311</v>
      </c>
      <c r="R2031" t="s">
        <v>8340</v>
      </c>
      <c r="S2031" s="9">
        <f t="shared" si="94"/>
        <v>41847.813437500001</v>
      </c>
      <c r="T2031" s="9">
        <f t="shared" si="95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3"/>
        <v>226</v>
      </c>
      <c r="Q2032" t="s">
        <v>8311</v>
      </c>
      <c r="R2032" t="s">
        <v>8340</v>
      </c>
      <c r="S2032" s="9">
        <f t="shared" si="94"/>
        <v>41212.788148148145</v>
      </c>
      <c r="T2032" s="9">
        <f t="shared" si="95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3"/>
        <v>120</v>
      </c>
      <c r="Q2033" t="s">
        <v>8311</v>
      </c>
      <c r="R2033" t="s">
        <v>8340</v>
      </c>
      <c r="S2033" s="9">
        <f t="shared" si="94"/>
        <v>41975.120983796289</v>
      </c>
      <c r="T2033" s="9">
        <f t="shared" si="95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3"/>
        <v>304</v>
      </c>
      <c r="Q2034" t="s">
        <v>8311</v>
      </c>
      <c r="R2034" t="s">
        <v>8340</v>
      </c>
      <c r="S2034" s="9">
        <f t="shared" si="94"/>
        <v>42689.35733796296</v>
      </c>
      <c r="T2034" s="9">
        <f t="shared" si="95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3"/>
        <v>179</v>
      </c>
      <c r="Q2035" t="s">
        <v>8311</v>
      </c>
      <c r="R2035" t="s">
        <v>8340</v>
      </c>
      <c r="S2035" s="9">
        <f t="shared" si="94"/>
        <v>41724.874050925922</v>
      </c>
      <c r="T2035" s="9">
        <f t="shared" si="95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3"/>
        <v>387</v>
      </c>
      <c r="Q2036" t="s">
        <v>8311</v>
      </c>
      <c r="R2036" t="s">
        <v>8340</v>
      </c>
      <c r="S2036" s="9">
        <f t="shared" si="94"/>
        <v>42075.921678240738</v>
      </c>
      <c r="T2036" s="9">
        <f t="shared" si="95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3"/>
        <v>211</v>
      </c>
      <c r="Q2037" t="s">
        <v>8311</v>
      </c>
      <c r="R2037" t="s">
        <v>8340</v>
      </c>
      <c r="S2037" s="9">
        <f t="shared" si="94"/>
        <v>42311.41674768518</v>
      </c>
      <c r="T2037" s="9">
        <f t="shared" si="95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3"/>
        <v>132</v>
      </c>
      <c r="Q2038" t="s">
        <v>8311</v>
      </c>
      <c r="R2038" t="s">
        <v>8340</v>
      </c>
      <c r="S2038" s="9">
        <f t="shared" si="94"/>
        <v>41738.656469907408</v>
      </c>
      <c r="T2038" s="9">
        <f t="shared" si="95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3"/>
        <v>300</v>
      </c>
      <c r="Q2039" t="s">
        <v>8311</v>
      </c>
      <c r="R2039" t="s">
        <v>8340</v>
      </c>
      <c r="S2039" s="9">
        <f t="shared" si="94"/>
        <v>41578.001770833333</v>
      </c>
      <c r="T2039" s="9">
        <f t="shared" si="95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3"/>
        <v>421</v>
      </c>
      <c r="Q2040" t="s">
        <v>8311</v>
      </c>
      <c r="R2040" t="s">
        <v>8340</v>
      </c>
      <c r="S2040" s="9">
        <f t="shared" si="94"/>
        <v>41424.062743055554</v>
      </c>
      <c r="T2040" s="9">
        <f t="shared" si="95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3"/>
        <v>136</v>
      </c>
      <c r="Q2041" t="s">
        <v>8311</v>
      </c>
      <c r="R2041" t="s">
        <v>8340</v>
      </c>
      <c r="S2041" s="9">
        <f t="shared" si="94"/>
        <v>42675.23061342592</v>
      </c>
      <c r="T2041" s="9">
        <f t="shared" si="95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3"/>
        <v>248</v>
      </c>
      <c r="Q2042" t="s">
        <v>8311</v>
      </c>
      <c r="R2042" t="s">
        <v>8340</v>
      </c>
      <c r="S2042" s="9">
        <f t="shared" si="94"/>
        <v>41578.718784722223</v>
      </c>
      <c r="T2042" s="9">
        <f t="shared" si="95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3"/>
        <v>182</v>
      </c>
      <c r="Q2043" t="s">
        <v>8311</v>
      </c>
      <c r="R2043" t="s">
        <v>8340</v>
      </c>
      <c r="S2043" s="9">
        <f t="shared" si="94"/>
        <v>42654.317442129628</v>
      </c>
      <c r="T2043" s="9">
        <f t="shared" si="95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3"/>
        <v>124</v>
      </c>
      <c r="Q2044" t="s">
        <v>8311</v>
      </c>
      <c r="R2044" t="s">
        <v>8340</v>
      </c>
      <c r="S2044" s="9">
        <f t="shared" si="94"/>
        <v>42331.499699074069</v>
      </c>
      <c r="T2044" s="9">
        <f t="shared" si="95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3"/>
        <v>506</v>
      </c>
      <c r="Q2045" t="s">
        <v>8311</v>
      </c>
      <c r="R2045" t="s">
        <v>8340</v>
      </c>
      <c r="S2045" s="9">
        <f t="shared" si="94"/>
        <v>42660.968483796292</v>
      </c>
      <c r="T2045" s="9">
        <f t="shared" si="95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3"/>
        <v>108</v>
      </c>
      <c r="Q2046" t="s">
        <v>8311</v>
      </c>
      <c r="R2046" t="s">
        <v>8340</v>
      </c>
      <c r="S2046" s="9">
        <f t="shared" si="94"/>
        <v>42138.475856481477</v>
      </c>
      <c r="T2046" s="9">
        <f t="shared" si="95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3"/>
        <v>819</v>
      </c>
      <c r="Q2047" t="s">
        <v>8311</v>
      </c>
      <c r="R2047" t="s">
        <v>8340</v>
      </c>
      <c r="S2047" s="9">
        <f t="shared" si="94"/>
        <v>41068.880173611105</v>
      </c>
      <c r="T2047" s="9">
        <f t="shared" si="95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3"/>
        <v>121</v>
      </c>
      <c r="Q2048" t="s">
        <v>8311</v>
      </c>
      <c r="R2048" t="s">
        <v>8340</v>
      </c>
      <c r="S2048" s="9">
        <f t="shared" si="94"/>
        <v>41386.963472222218</v>
      </c>
      <c r="T2048" s="9">
        <f t="shared" si="95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3"/>
        <v>103</v>
      </c>
      <c r="Q2049" t="s">
        <v>8311</v>
      </c>
      <c r="R2049" t="s">
        <v>8340</v>
      </c>
      <c r="S2049" s="9">
        <f t="shared" si="94"/>
        <v>42081.695254629631</v>
      </c>
      <c r="T2049" s="9">
        <f t="shared" si="95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3"/>
        <v>148</v>
      </c>
      <c r="Q2050" t="s">
        <v>8311</v>
      </c>
      <c r="R2050" t="s">
        <v>8340</v>
      </c>
      <c r="S2050" s="9">
        <f t="shared" si="94"/>
        <v>41387.443182870367</v>
      </c>
      <c r="T2050" s="9">
        <f t="shared" si="95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96">ROUND(E2051/D2051*100,0)</f>
        <v>120</v>
      </c>
      <c r="Q2051" t="s">
        <v>8311</v>
      </c>
      <c r="R2051" t="s">
        <v>8340</v>
      </c>
      <c r="S2051" s="9">
        <f t="shared" ref="S2051:S2114" si="97">(((J2051/60)/60)/24)+DATE(1970,1,1)+(-5/24)</f>
        <v>41575.319016203699</v>
      </c>
      <c r="T2051" s="9">
        <f t="shared" ref="T2051:T2114" si="98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96"/>
        <v>473</v>
      </c>
      <c r="Q2052" t="s">
        <v>8311</v>
      </c>
      <c r="R2052" t="s">
        <v>8340</v>
      </c>
      <c r="S2052" s="9">
        <f t="shared" si="97"/>
        <v>42114.863171296289</v>
      </c>
      <c r="T2052" s="9">
        <f t="shared" si="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</v>
      </c>
      <c r="Q2053" t="s">
        <v>8311</v>
      </c>
      <c r="R2053" t="s">
        <v>8340</v>
      </c>
      <c r="S2053" s="9">
        <f t="shared" si="97"/>
        <v>41603.814085648148</v>
      </c>
      <c r="T2053" s="9">
        <f t="shared" si="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</v>
      </c>
      <c r="Q2054" t="s">
        <v>8311</v>
      </c>
      <c r="R2054" t="s">
        <v>8340</v>
      </c>
      <c r="S2054" s="9">
        <f t="shared" si="97"/>
        <v>42374.875613425924</v>
      </c>
      <c r="T2054" s="9">
        <f t="shared" si="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</v>
      </c>
      <c r="Q2055" t="s">
        <v>8311</v>
      </c>
      <c r="R2055" t="s">
        <v>8340</v>
      </c>
      <c r="S2055" s="9">
        <f t="shared" si="97"/>
        <v>42303.409155092588</v>
      </c>
      <c r="T2055" s="9">
        <f t="shared" si="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114</v>
      </c>
      <c r="Q2056" t="s">
        <v>8311</v>
      </c>
      <c r="R2056" t="s">
        <v>8340</v>
      </c>
      <c r="S2056" s="9">
        <f t="shared" si="97"/>
        <v>41731.312615740739</v>
      </c>
      <c r="T2056" s="9">
        <f t="shared" si="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</v>
      </c>
      <c r="Q2057" t="s">
        <v>8311</v>
      </c>
      <c r="R2057" t="s">
        <v>8340</v>
      </c>
      <c r="S2057" s="9">
        <f t="shared" si="97"/>
        <v>41946.465775462959</v>
      </c>
      <c r="T2057" s="9">
        <f t="shared" si="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</v>
      </c>
      <c r="Q2058" t="s">
        <v>8311</v>
      </c>
      <c r="R2058" t="s">
        <v>8340</v>
      </c>
      <c r="S2058" s="9">
        <f t="shared" si="97"/>
        <v>41351.552569444444</v>
      </c>
      <c r="T2058" s="9">
        <f t="shared" si="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</v>
      </c>
      <c r="Q2059" t="s">
        <v>8311</v>
      </c>
      <c r="R2059" t="s">
        <v>8340</v>
      </c>
      <c r="S2059" s="9">
        <f t="shared" si="97"/>
        <v>42396.286249999997</v>
      </c>
      <c r="T2059" s="9">
        <f t="shared" si="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</v>
      </c>
      <c r="Q2060" t="s">
        <v>8311</v>
      </c>
      <c r="R2060" t="s">
        <v>8340</v>
      </c>
      <c r="S2060" s="9">
        <f t="shared" si="97"/>
        <v>42026.16238425926</v>
      </c>
      <c r="T2060" s="9">
        <f t="shared" si="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</v>
      </c>
      <c r="Q2061" t="s">
        <v>8311</v>
      </c>
      <c r="R2061" t="s">
        <v>8340</v>
      </c>
      <c r="S2061" s="9">
        <f t="shared" si="97"/>
        <v>42361.394143518519</v>
      </c>
      <c r="T2061" s="9">
        <f t="shared" si="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</v>
      </c>
      <c r="Q2062" t="s">
        <v>8311</v>
      </c>
      <c r="R2062" t="s">
        <v>8340</v>
      </c>
      <c r="S2062" s="9">
        <f t="shared" si="97"/>
        <v>41783.434606481482</v>
      </c>
      <c r="T2062" s="9">
        <f t="shared" si="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108</v>
      </c>
      <c r="Q2063" t="s">
        <v>8311</v>
      </c>
      <c r="R2063" t="s">
        <v>8340</v>
      </c>
      <c r="S2063" s="9">
        <f t="shared" si="97"/>
        <v>42705.556180555555</v>
      </c>
      <c r="T2063" s="9">
        <f t="shared" si="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115</v>
      </c>
      <c r="Q2064" t="s">
        <v>8311</v>
      </c>
      <c r="R2064" t="s">
        <v>8340</v>
      </c>
      <c r="S2064" s="9">
        <f t="shared" si="97"/>
        <v>42423.174745370365</v>
      </c>
      <c r="T2064" s="9">
        <f t="shared" si="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</v>
      </c>
      <c r="Q2065" t="s">
        <v>8311</v>
      </c>
      <c r="R2065" t="s">
        <v>8340</v>
      </c>
      <c r="S2065" s="9">
        <f t="shared" si="97"/>
        <v>42472.524317129624</v>
      </c>
      <c r="T2065" s="9">
        <f t="shared" si="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6"/>
        <v>191</v>
      </c>
      <c r="Q2066" t="s">
        <v>8311</v>
      </c>
      <c r="R2066" t="s">
        <v>8340</v>
      </c>
      <c r="S2066" s="9">
        <f t="shared" si="97"/>
        <v>41389.1565162037</v>
      </c>
      <c r="T2066" s="9">
        <f t="shared" si="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6"/>
        <v>199</v>
      </c>
      <c r="Q2067" t="s">
        <v>8311</v>
      </c>
      <c r="R2067" t="s">
        <v>8340</v>
      </c>
      <c r="S2067" s="9">
        <f t="shared" si="97"/>
        <v>41603.125335648147</v>
      </c>
      <c r="T2067" s="9">
        <f t="shared" si="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6"/>
        <v>219</v>
      </c>
      <c r="Q2068" t="s">
        <v>8311</v>
      </c>
      <c r="R2068" t="s">
        <v>8340</v>
      </c>
      <c r="S2068" s="9">
        <f t="shared" si="97"/>
        <v>41844.563460648147</v>
      </c>
      <c r="T2068" s="9">
        <f t="shared" si="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6"/>
        <v>127</v>
      </c>
      <c r="Q2069" t="s">
        <v>8311</v>
      </c>
      <c r="R2069" t="s">
        <v>8340</v>
      </c>
      <c r="S2069" s="9">
        <f t="shared" si="97"/>
        <v>42115.645555555551</v>
      </c>
      <c r="T2069" s="9">
        <f t="shared" si="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6"/>
        <v>105</v>
      </c>
      <c r="Q2070" t="s">
        <v>8311</v>
      </c>
      <c r="R2070" t="s">
        <v>8340</v>
      </c>
      <c r="S2070" s="9">
        <f t="shared" si="97"/>
        <v>42633.633275462962</v>
      </c>
      <c r="T2070" s="9">
        <f t="shared" si="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6"/>
        <v>128</v>
      </c>
      <c r="Q2071" t="s">
        <v>8311</v>
      </c>
      <c r="R2071" t="s">
        <v>8340</v>
      </c>
      <c r="S2071" s="9">
        <f t="shared" si="97"/>
        <v>42340.763784722221</v>
      </c>
      <c r="T2071" s="9">
        <f t="shared" si="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6"/>
        <v>317</v>
      </c>
      <c r="Q2072" t="s">
        <v>8311</v>
      </c>
      <c r="R2072" t="s">
        <v>8340</v>
      </c>
      <c r="S2072" s="9">
        <f t="shared" si="97"/>
        <v>42519.448182870365</v>
      </c>
      <c r="T2072" s="9">
        <f t="shared" si="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6"/>
        <v>281</v>
      </c>
      <c r="Q2073" t="s">
        <v>8311</v>
      </c>
      <c r="R2073" t="s">
        <v>8340</v>
      </c>
      <c r="S2073" s="9">
        <f t="shared" si="97"/>
        <v>42600.070416666662</v>
      </c>
      <c r="T2073" s="9">
        <f t="shared" si="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6"/>
        <v>111</v>
      </c>
      <c r="Q2074" t="s">
        <v>8311</v>
      </c>
      <c r="R2074" t="s">
        <v>8340</v>
      </c>
      <c r="S2074" s="9">
        <f t="shared" si="97"/>
        <v>42467.373055555552</v>
      </c>
      <c r="T2074" s="9">
        <f t="shared" si="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6"/>
        <v>153</v>
      </c>
      <c r="Q2075" t="s">
        <v>8311</v>
      </c>
      <c r="R2075" t="s">
        <v>8340</v>
      </c>
      <c r="S2075" s="9">
        <f t="shared" si="97"/>
        <v>42087.459699074076</v>
      </c>
      <c r="T2075" s="9">
        <f t="shared" si="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6"/>
        <v>103</v>
      </c>
      <c r="Q2076" t="s">
        <v>8311</v>
      </c>
      <c r="R2076" t="s">
        <v>8340</v>
      </c>
      <c r="S2076" s="9">
        <f t="shared" si="97"/>
        <v>42466.617847222216</v>
      </c>
      <c r="T2076" s="9">
        <f t="shared" si="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6"/>
        <v>1678</v>
      </c>
      <c r="Q2077" t="s">
        <v>8311</v>
      </c>
      <c r="R2077" t="s">
        <v>8340</v>
      </c>
      <c r="S2077" s="9">
        <f t="shared" si="97"/>
        <v>41450.473240740735</v>
      </c>
      <c r="T2077" s="9">
        <f t="shared" si="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6"/>
        <v>543</v>
      </c>
      <c r="Q2078" t="s">
        <v>8311</v>
      </c>
      <c r="R2078" t="s">
        <v>8340</v>
      </c>
      <c r="S2078" s="9">
        <f t="shared" si="97"/>
        <v>41803.672326388885</v>
      </c>
      <c r="T2078" s="9">
        <f t="shared" si="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6"/>
        <v>116</v>
      </c>
      <c r="Q2079" t="s">
        <v>8311</v>
      </c>
      <c r="R2079" t="s">
        <v>8340</v>
      </c>
      <c r="S2079" s="9">
        <f t="shared" si="97"/>
        <v>42102.83421296296</v>
      </c>
      <c r="T2079" s="9">
        <f t="shared" si="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</v>
      </c>
      <c r="Q2080" t="s">
        <v>8311</v>
      </c>
      <c r="R2080" t="s">
        <v>8340</v>
      </c>
      <c r="S2080" s="9">
        <f t="shared" si="97"/>
        <v>42692.563159722216</v>
      </c>
      <c r="T2080" s="9">
        <f t="shared" si="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6"/>
        <v>288</v>
      </c>
      <c r="Q2081" t="s">
        <v>8311</v>
      </c>
      <c r="R2081" t="s">
        <v>8340</v>
      </c>
      <c r="S2081" s="9">
        <f t="shared" si="97"/>
        <v>42150.502233796295</v>
      </c>
      <c r="T2081" s="9">
        <f t="shared" si="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6"/>
        <v>508</v>
      </c>
      <c r="Q2082" t="s">
        <v>8311</v>
      </c>
      <c r="R2082" t="s">
        <v>8340</v>
      </c>
      <c r="S2082" s="9">
        <f t="shared" si="97"/>
        <v>42289.748842592591</v>
      </c>
      <c r="T2082" s="9">
        <f t="shared" si="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6"/>
        <v>115</v>
      </c>
      <c r="Q2083" t="s">
        <v>8317</v>
      </c>
      <c r="R2083" t="s">
        <v>8321</v>
      </c>
      <c r="S2083" s="9">
        <f t="shared" si="97"/>
        <v>41003.948553240742</v>
      </c>
      <c r="T2083" s="9">
        <f t="shared" si="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6"/>
        <v>111</v>
      </c>
      <c r="Q2084" t="s">
        <v>8317</v>
      </c>
      <c r="R2084" t="s">
        <v>8321</v>
      </c>
      <c r="S2084" s="9">
        <f t="shared" si="97"/>
        <v>40810.911990740737</v>
      </c>
      <c r="T2084" s="9">
        <f t="shared" si="98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6"/>
        <v>113</v>
      </c>
      <c r="Q2085" t="s">
        <v>8317</v>
      </c>
      <c r="R2085" t="s">
        <v>8321</v>
      </c>
      <c r="S2085" s="9">
        <f t="shared" si="97"/>
        <v>41034.513831018514</v>
      </c>
      <c r="T2085" s="9">
        <f t="shared" si="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6"/>
        <v>108</v>
      </c>
      <c r="Q2086" t="s">
        <v>8317</v>
      </c>
      <c r="R2086" t="s">
        <v>8321</v>
      </c>
      <c r="S2086" s="9">
        <f t="shared" si="97"/>
        <v>41731.624791666662</v>
      </c>
      <c r="T2086" s="9">
        <f t="shared" si="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6"/>
        <v>124</v>
      </c>
      <c r="Q2087" t="s">
        <v>8317</v>
      </c>
      <c r="R2087" t="s">
        <v>8321</v>
      </c>
      <c r="S2087" s="9">
        <f t="shared" si="97"/>
        <v>41075.627164351848</v>
      </c>
      <c r="T2087" s="9">
        <f t="shared" si="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6"/>
        <v>101</v>
      </c>
      <c r="Q2088" t="s">
        <v>8317</v>
      </c>
      <c r="R2088" t="s">
        <v>8321</v>
      </c>
      <c r="S2088" s="9">
        <f t="shared" si="97"/>
        <v>40860.462175925924</v>
      </c>
      <c r="T2088" s="9">
        <f t="shared" si="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6"/>
        <v>104</v>
      </c>
      <c r="Q2089" t="s">
        <v>8317</v>
      </c>
      <c r="R2089" t="s">
        <v>8321</v>
      </c>
      <c r="S2089" s="9">
        <f t="shared" si="97"/>
        <v>40763.996041666665</v>
      </c>
      <c r="T2089" s="9">
        <f t="shared" si="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6"/>
        <v>116</v>
      </c>
      <c r="Q2090" t="s">
        <v>8317</v>
      </c>
      <c r="R2090" t="s">
        <v>8321</v>
      </c>
      <c r="S2090" s="9">
        <f t="shared" si="97"/>
        <v>40395.506388888884</v>
      </c>
      <c r="T2090" s="9">
        <f t="shared" si="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6"/>
        <v>120</v>
      </c>
      <c r="Q2091" t="s">
        <v>8317</v>
      </c>
      <c r="R2091" t="s">
        <v>8321</v>
      </c>
      <c r="S2091" s="9">
        <f t="shared" si="97"/>
        <v>41452.867986111109</v>
      </c>
      <c r="T2091" s="9">
        <f t="shared" si="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6"/>
        <v>115</v>
      </c>
      <c r="Q2092" t="s">
        <v>8317</v>
      </c>
      <c r="R2092" t="s">
        <v>8321</v>
      </c>
      <c r="S2092" s="9">
        <f t="shared" si="97"/>
        <v>41299.173090277778</v>
      </c>
      <c r="T2092" s="9">
        <f t="shared" si="98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6"/>
        <v>120</v>
      </c>
      <c r="Q2093" t="s">
        <v>8317</v>
      </c>
      <c r="R2093" t="s">
        <v>8321</v>
      </c>
      <c r="S2093" s="9">
        <f t="shared" si="97"/>
        <v>40555.114328703698</v>
      </c>
      <c r="T2093" s="9">
        <f t="shared" si="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6"/>
        <v>101</v>
      </c>
      <c r="Q2094" t="s">
        <v>8317</v>
      </c>
      <c r="R2094" t="s">
        <v>8321</v>
      </c>
      <c r="S2094" s="9">
        <f t="shared" si="97"/>
        <v>40763.499212962961</v>
      </c>
      <c r="T2094" s="9">
        <f t="shared" si="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6"/>
        <v>102</v>
      </c>
      <c r="Q2095" t="s">
        <v>8317</v>
      </c>
      <c r="R2095" t="s">
        <v>8321</v>
      </c>
      <c r="S2095" s="9">
        <f t="shared" si="97"/>
        <v>41205.646203703705</v>
      </c>
      <c r="T2095" s="9">
        <f t="shared" si="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6"/>
        <v>121</v>
      </c>
      <c r="Q2096" t="s">
        <v>8317</v>
      </c>
      <c r="R2096" t="s">
        <v>8321</v>
      </c>
      <c r="S2096" s="9">
        <f t="shared" si="97"/>
        <v>40938.811689814815</v>
      </c>
      <c r="T2096" s="9">
        <f t="shared" si="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6"/>
        <v>100</v>
      </c>
      <c r="Q2097" t="s">
        <v>8317</v>
      </c>
      <c r="R2097" t="s">
        <v>8321</v>
      </c>
      <c r="S2097" s="9">
        <f t="shared" si="97"/>
        <v>40758.525150462956</v>
      </c>
      <c r="T2097" s="9">
        <f t="shared" si="98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6"/>
        <v>102</v>
      </c>
      <c r="Q2098" t="s">
        <v>8317</v>
      </c>
      <c r="R2098" t="s">
        <v>8321</v>
      </c>
      <c r="S2098" s="9">
        <f t="shared" si="97"/>
        <v>41192.550173611111</v>
      </c>
      <c r="T2098" s="9">
        <f t="shared" si="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6"/>
        <v>100</v>
      </c>
      <c r="Q2099" t="s">
        <v>8317</v>
      </c>
      <c r="R2099" t="s">
        <v>8321</v>
      </c>
      <c r="S2099" s="9">
        <f t="shared" si="97"/>
        <v>40818.376562499994</v>
      </c>
      <c r="T2099" s="9">
        <f t="shared" si="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6"/>
        <v>100</v>
      </c>
      <c r="Q2100" t="s">
        <v>8317</v>
      </c>
      <c r="R2100" t="s">
        <v>8321</v>
      </c>
      <c r="S2100" s="9">
        <f t="shared" si="97"/>
        <v>40945.905497685184</v>
      </c>
      <c r="T2100" s="9">
        <f t="shared" si="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6"/>
        <v>132</v>
      </c>
      <c r="Q2101" t="s">
        <v>8317</v>
      </c>
      <c r="R2101" t="s">
        <v>8321</v>
      </c>
      <c r="S2101" s="9">
        <f t="shared" si="97"/>
        <v>42173.53800925926</v>
      </c>
      <c r="T2101" s="9">
        <f t="shared" si="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6"/>
        <v>137</v>
      </c>
      <c r="Q2102" t="s">
        <v>8317</v>
      </c>
      <c r="R2102" t="s">
        <v>8321</v>
      </c>
      <c r="S2102" s="9">
        <f t="shared" si="97"/>
        <v>41074.62663194444</v>
      </c>
      <c r="T2102" s="9">
        <f t="shared" si="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6"/>
        <v>113</v>
      </c>
      <c r="Q2103" t="s">
        <v>8317</v>
      </c>
      <c r="R2103" t="s">
        <v>8321</v>
      </c>
      <c r="S2103" s="9">
        <f t="shared" si="97"/>
        <v>40891.941134259258</v>
      </c>
      <c r="T2103" s="9">
        <f t="shared" si="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6"/>
        <v>136</v>
      </c>
      <c r="Q2104" t="s">
        <v>8317</v>
      </c>
      <c r="R2104" t="s">
        <v>8321</v>
      </c>
      <c r="S2104" s="9">
        <f t="shared" si="97"/>
        <v>40638.660277777773</v>
      </c>
      <c r="T2104" s="9">
        <f t="shared" si="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6"/>
        <v>146</v>
      </c>
      <c r="Q2105" t="s">
        <v>8317</v>
      </c>
      <c r="R2105" t="s">
        <v>8321</v>
      </c>
      <c r="S2105" s="9">
        <f t="shared" si="97"/>
        <v>41192.546608796292</v>
      </c>
      <c r="T2105" s="9">
        <f t="shared" si="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6"/>
        <v>130</v>
      </c>
      <c r="Q2106" t="s">
        <v>8317</v>
      </c>
      <c r="R2106" t="s">
        <v>8321</v>
      </c>
      <c r="S2106" s="9">
        <f t="shared" si="97"/>
        <v>41393.86613425926</v>
      </c>
      <c r="T2106" s="9">
        <f t="shared" si="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6"/>
        <v>254</v>
      </c>
      <c r="Q2107" t="s">
        <v>8317</v>
      </c>
      <c r="R2107" t="s">
        <v>8321</v>
      </c>
      <c r="S2107" s="9">
        <f t="shared" si="97"/>
        <v>41951.580474537033</v>
      </c>
      <c r="T2107" s="9">
        <f t="shared" si="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6"/>
        <v>107</v>
      </c>
      <c r="Q2108" t="s">
        <v>8317</v>
      </c>
      <c r="R2108" t="s">
        <v>8321</v>
      </c>
      <c r="S2108" s="9">
        <f t="shared" si="97"/>
        <v>41270.006643518514</v>
      </c>
      <c r="T2108" s="9">
        <f t="shared" si="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6"/>
        <v>108</v>
      </c>
      <c r="Q2109" t="s">
        <v>8317</v>
      </c>
      <c r="R2109" t="s">
        <v>8321</v>
      </c>
      <c r="S2109" s="9">
        <f t="shared" si="97"/>
        <v>41934.502233796295</v>
      </c>
      <c r="T2109" s="9">
        <f t="shared" si="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6"/>
        <v>107</v>
      </c>
      <c r="Q2110" t="s">
        <v>8317</v>
      </c>
      <c r="R2110" t="s">
        <v>8321</v>
      </c>
      <c r="S2110" s="9">
        <f t="shared" si="97"/>
        <v>41134.967361111107</v>
      </c>
      <c r="T2110" s="9">
        <f t="shared" si="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6"/>
        <v>107</v>
      </c>
      <c r="Q2111" t="s">
        <v>8317</v>
      </c>
      <c r="R2111" t="s">
        <v>8321</v>
      </c>
      <c r="S2111" s="9">
        <f t="shared" si="97"/>
        <v>42160.500196759262</v>
      </c>
      <c r="T2111" s="9">
        <f t="shared" si="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6"/>
        <v>100</v>
      </c>
      <c r="Q2112" t="s">
        <v>8317</v>
      </c>
      <c r="R2112" t="s">
        <v>8321</v>
      </c>
      <c r="S2112" s="9">
        <f t="shared" si="97"/>
        <v>41759.462604166663</v>
      </c>
      <c r="T2112" s="9">
        <f t="shared" si="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6"/>
        <v>107</v>
      </c>
      <c r="Q2113" t="s">
        <v>8317</v>
      </c>
      <c r="R2113" t="s">
        <v>8321</v>
      </c>
      <c r="S2113" s="9">
        <f t="shared" si="97"/>
        <v>40702.988715277774</v>
      </c>
      <c r="T2113" s="9">
        <f t="shared" si="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6"/>
        <v>100</v>
      </c>
      <c r="Q2114" t="s">
        <v>8317</v>
      </c>
      <c r="R2114" t="s">
        <v>8321</v>
      </c>
      <c r="S2114" s="9">
        <f t="shared" si="97"/>
        <v>41365.719826388886</v>
      </c>
      <c r="T2114" s="9">
        <f t="shared" si="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99">ROUND(E2115/D2115*100,0)</f>
        <v>105</v>
      </c>
      <c r="Q2115" t="s">
        <v>8317</v>
      </c>
      <c r="R2115" t="s">
        <v>8321</v>
      </c>
      <c r="S2115" s="9">
        <f t="shared" ref="S2115:S2178" si="100">(((J2115/60)/60)/24)+DATE(1970,1,1)+(-5/24)</f>
        <v>41870.657129629624</v>
      </c>
      <c r="T2115" s="9">
        <f t="shared" ref="T2115:T2178" si="101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9"/>
        <v>105</v>
      </c>
      <c r="Q2116" t="s">
        <v>8317</v>
      </c>
      <c r="R2116" t="s">
        <v>8321</v>
      </c>
      <c r="S2116" s="9">
        <f t="shared" si="100"/>
        <v>40458.607291666667</v>
      </c>
      <c r="T2116" s="9">
        <f t="shared" si="1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226</v>
      </c>
      <c r="Q2117" t="s">
        <v>8317</v>
      </c>
      <c r="R2117" t="s">
        <v>8321</v>
      </c>
      <c r="S2117" s="9">
        <f t="shared" si="100"/>
        <v>40563.872696759259</v>
      </c>
      <c r="T2117" s="9">
        <f t="shared" si="1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101</v>
      </c>
      <c r="Q2118" t="s">
        <v>8317</v>
      </c>
      <c r="R2118" t="s">
        <v>8321</v>
      </c>
      <c r="S2118" s="9">
        <f t="shared" si="100"/>
        <v>41136.569479166668</v>
      </c>
      <c r="T2118" s="9">
        <f t="shared" si="1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148</v>
      </c>
      <c r="Q2119" t="s">
        <v>8317</v>
      </c>
      <c r="R2119" t="s">
        <v>8321</v>
      </c>
      <c r="S2119" s="9">
        <f t="shared" si="100"/>
        <v>42289.851261574069</v>
      </c>
      <c r="T2119" s="9">
        <f t="shared" si="1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135</v>
      </c>
      <c r="Q2120" t="s">
        <v>8317</v>
      </c>
      <c r="R2120" t="s">
        <v>8321</v>
      </c>
      <c r="S2120" s="9">
        <f t="shared" si="100"/>
        <v>40718.631203703699</v>
      </c>
      <c r="T2120" s="9">
        <f t="shared" si="1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101</v>
      </c>
      <c r="Q2121" t="s">
        <v>8317</v>
      </c>
      <c r="R2121" t="s">
        <v>8321</v>
      </c>
      <c r="S2121" s="9">
        <f t="shared" si="100"/>
        <v>41106.921817129631</v>
      </c>
      <c r="T2121" s="9">
        <f t="shared" si="1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101</v>
      </c>
      <c r="Q2122" t="s">
        <v>8317</v>
      </c>
      <c r="R2122" t="s">
        <v>8321</v>
      </c>
      <c r="S2122" s="9">
        <f t="shared" si="100"/>
        <v>41591.756203703699</v>
      </c>
      <c r="T2122" s="9">
        <f t="shared" si="1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1</v>
      </c>
      <c r="Q2123" t="s">
        <v>8325</v>
      </c>
      <c r="R2123" t="s">
        <v>8326</v>
      </c>
      <c r="S2123" s="9">
        <f t="shared" si="100"/>
        <v>42716.534120370365</v>
      </c>
      <c r="T2123" s="9">
        <f t="shared" si="1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</v>
      </c>
      <c r="Q2124" t="s">
        <v>8325</v>
      </c>
      <c r="R2124" t="s">
        <v>8326</v>
      </c>
      <c r="S2124" s="9">
        <f t="shared" si="100"/>
        <v>42712.092233796291</v>
      </c>
      <c r="T2124" s="9">
        <f t="shared" si="1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Q2125" t="s">
        <v>8325</v>
      </c>
      <c r="R2125" t="s">
        <v>8326</v>
      </c>
      <c r="S2125" s="9">
        <f t="shared" si="100"/>
        <v>40198.216516203705</v>
      </c>
      <c r="T2125" s="9">
        <f t="shared" si="1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</v>
      </c>
      <c r="Q2126" t="s">
        <v>8325</v>
      </c>
      <c r="R2126" t="s">
        <v>8326</v>
      </c>
      <c r="S2126" s="9">
        <f t="shared" si="100"/>
        <v>40463.819849537031</v>
      </c>
      <c r="T2126" s="9">
        <f t="shared" si="1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</v>
      </c>
      <c r="Q2127" t="s">
        <v>8325</v>
      </c>
      <c r="R2127" t="s">
        <v>8326</v>
      </c>
      <c r="S2127" s="9">
        <f t="shared" si="100"/>
        <v>42190.815196759257</v>
      </c>
      <c r="T2127" s="9">
        <f t="shared" si="1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</v>
      </c>
      <c r="Q2128" t="s">
        <v>8325</v>
      </c>
      <c r="R2128" t="s">
        <v>8326</v>
      </c>
      <c r="S2128" s="9">
        <f t="shared" si="100"/>
        <v>41951.76489583333</v>
      </c>
      <c r="T2128" s="9">
        <f t="shared" si="1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29</v>
      </c>
      <c r="Q2129" t="s">
        <v>8325</v>
      </c>
      <c r="R2129" t="s">
        <v>8326</v>
      </c>
      <c r="S2129" s="9">
        <f t="shared" si="100"/>
        <v>42045.297025462954</v>
      </c>
      <c r="T2129" s="9">
        <f t="shared" si="1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99"/>
        <v>0</v>
      </c>
      <c r="Q2130" t="s">
        <v>8325</v>
      </c>
      <c r="R2130" t="s">
        <v>8326</v>
      </c>
      <c r="S2130" s="9">
        <f t="shared" si="100"/>
        <v>41843.564456018517</v>
      </c>
      <c r="T2130" s="9">
        <f t="shared" si="1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99"/>
        <v>12</v>
      </c>
      <c r="Q2131" t="s">
        <v>8325</v>
      </c>
      <c r="R2131" t="s">
        <v>8326</v>
      </c>
      <c r="S2131" s="9">
        <f t="shared" si="100"/>
        <v>42408.815972222219</v>
      </c>
      <c r="T2131" s="9">
        <f t="shared" si="1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99"/>
        <v>0</v>
      </c>
      <c r="Q2132" t="s">
        <v>8325</v>
      </c>
      <c r="R2132" t="s">
        <v>8326</v>
      </c>
      <c r="S2132" s="9">
        <f t="shared" si="100"/>
        <v>41831.87804398148</v>
      </c>
      <c r="T2132" s="9">
        <f t="shared" si="1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99"/>
        <v>5</v>
      </c>
      <c r="Q2133" t="s">
        <v>8325</v>
      </c>
      <c r="R2133" t="s">
        <v>8326</v>
      </c>
      <c r="S2133" s="9">
        <f t="shared" si="100"/>
        <v>42166.998738425922</v>
      </c>
      <c r="T2133" s="9">
        <f t="shared" si="1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99"/>
        <v>2</v>
      </c>
      <c r="Q2134" t="s">
        <v>8325</v>
      </c>
      <c r="R2134" t="s">
        <v>8326</v>
      </c>
      <c r="S2134" s="9">
        <f t="shared" si="100"/>
        <v>41643.27884259259</v>
      </c>
      <c r="T2134" s="9">
        <f t="shared" si="1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99"/>
        <v>2</v>
      </c>
      <c r="Q2135" t="s">
        <v>8325</v>
      </c>
      <c r="R2135" t="s">
        <v>8326</v>
      </c>
      <c r="S2135" s="9">
        <f t="shared" si="100"/>
        <v>40618.888877314814</v>
      </c>
      <c r="T2135" s="9">
        <f t="shared" si="1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99"/>
        <v>2</v>
      </c>
      <c r="Q2136" t="s">
        <v>8325</v>
      </c>
      <c r="R2136" t="s">
        <v>8326</v>
      </c>
      <c r="S2136" s="9">
        <f t="shared" si="100"/>
        <v>41361.678136574068</v>
      </c>
      <c r="T2136" s="9">
        <f t="shared" si="1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99"/>
        <v>10</v>
      </c>
      <c r="Q2137" t="s">
        <v>8325</v>
      </c>
      <c r="R2137" t="s">
        <v>8326</v>
      </c>
      <c r="S2137" s="9">
        <f t="shared" si="100"/>
        <v>41156.755011574067</v>
      </c>
      <c r="T2137" s="9">
        <f t="shared" si="101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99"/>
        <v>0</v>
      </c>
      <c r="Q2138" t="s">
        <v>8325</v>
      </c>
      <c r="R2138" t="s">
        <v>8326</v>
      </c>
      <c r="S2138" s="9">
        <f t="shared" si="100"/>
        <v>41536.300763888888</v>
      </c>
      <c r="T2138" s="9">
        <f t="shared" si="1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99"/>
        <v>28</v>
      </c>
      <c r="Q2139" t="s">
        <v>8325</v>
      </c>
      <c r="R2139" t="s">
        <v>8326</v>
      </c>
      <c r="S2139" s="9">
        <f t="shared" si="100"/>
        <v>41948.562835648147</v>
      </c>
      <c r="T2139" s="9">
        <f t="shared" si="1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99"/>
        <v>13</v>
      </c>
      <c r="Q2140" t="s">
        <v>8325</v>
      </c>
      <c r="R2140" t="s">
        <v>8326</v>
      </c>
      <c r="S2140" s="9">
        <f t="shared" si="100"/>
        <v>41556.804849537039</v>
      </c>
      <c r="T2140" s="9">
        <f t="shared" si="1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99"/>
        <v>5</v>
      </c>
      <c r="Q2141" t="s">
        <v>8325</v>
      </c>
      <c r="R2141" t="s">
        <v>8326</v>
      </c>
      <c r="S2141" s="9">
        <f t="shared" si="100"/>
        <v>42647.541759259257</v>
      </c>
      <c r="T2141" s="9">
        <f t="shared" si="1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99"/>
        <v>0</v>
      </c>
      <c r="Q2142" t="s">
        <v>8325</v>
      </c>
      <c r="R2142" t="s">
        <v>8326</v>
      </c>
      <c r="S2142" s="9">
        <f t="shared" si="100"/>
        <v>41255.625277777777</v>
      </c>
      <c r="T2142" s="9">
        <f t="shared" si="1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99"/>
        <v>0</v>
      </c>
      <c r="Q2143" t="s">
        <v>8325</v>
      </c>
      <c r="R2143" t="s">
        <v>8326</v>
      </c>
      <c r="S2143" s="9">
        <f t="shared" si="100"/>
        <v>41927.027303240735</v>
      </c>
      <c r="T2143" s="9">
        <f t="shared" si="1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99"/>
        <v>6</v>
      </c>
      <c r="Q2144" t="s">
        <v>8325</v>
      </c>
      <c r="R2144" t="s">
        <v>8326</v>
      </c>
      <c r="S2144" s="9">
        <f t="shared" si="100"/>
        <v>42340.493171296293</v>
      </c>
      <c r="T2144" s="9">
        <f t="shared" si="1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99"/>
        <v>11</v>
      </c>
      <c r="Q2145" t="s">
        <v>8325</v>
      </c>
      <c r="R2145" t="s">
        <v>8326</v>
      </c>
      <c r="S2145" s="9">
        <f t="shared" si="100"/>
        <v>40332.678379629629</v>
      </c>
      <c r="T2145" s="9">
        <f t="shared" si="1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99"/>
        <v>2</v>
      </c>
      <c r="Q2146" t="s">
        <v>8325</v>
      </c>
      <c r="R2146" t="s">
        <v>8326</v>
      </c>
      <c r="S2146" s="9">
        <f t="shared" si="100"/>
        <v>41499.338425925926</v>
      </c>
      <c r="T2146" s="9">
        <f t="shared" si="1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99"/>
        <v>30</v>
      </c>
      <c r="Q2147" t="s">
        <v>8325</v>
      </c>
      <c r="R2147" t="s">
        <v>8326</v>
      </c>
      <c r="S2147" s="9">
        <f t="shared" si="100"/>
        <v>41575.029097222221</v>
      </c>
      <c r="T2147" s="9">
        <f t="shared" si="1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99"/>
        <v>0</v>
      </c>
      <c r="Q2148" t="s">
        <v>8325</v>
      </c>
      <c r="R2148" t="s">
        <v>8326</v>
      </c>
      <c r="S2148" s="9">
        <f t="shared" si="100"/>
        <v>42397.471180555549</v>
      </c>
      <c r="T2148" s="9">
        <f t="shared" si="1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99"/>
        <v>1</v>
      </c>
      <c r="Q2149" t="s">
        <v>8325</v>
      </c>
      <c r="R2149" t="s">
        <v>8326</v>
      </c>
      <c r="S2149" s="9">
        <f t="shared" si="100"/>
        <v>41927.087361111109</v>
      </c>
      <c r="T2149" s="9">
        <f t="shared" si="1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99"/>
        <v>2</v>
      </c>
      <c r="Q2150" t="s">
        <v>8325</v>
      </c>
      <c r="R2150" t="s">
        <v>8326</v>
      </c>
      <c r="S2150" s="9">
        <f t="shared" si="100"/>
        <v>42066.525254629632</v>
      </c>
      <c r="T2150" s="9">
        <f t="shared" si="1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99"/>
        <v>0</v>
      </c>
      <c r="Q2151" t="s">
        <v>8325</v>
      </c>
      <c r="R2151" t="s">
        <v>8326</v>
      </c>
      <c r="S2151" s="9">
        <f t="shared" si="100"/>
        <v>40354.816620370366</v>
      </c>
      <c r="T2151" s="9">
        <f t="shared" si="1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99"/>
        <v>1</v>
      </c>
      <c r="Q2152" t="s">
        <v>8325</v>
      </c>
      <c r="R2152" t="s">
        <v>8326</v>
      </c>
      <c r="S2152" s="9">
        <f t="shared" si="100"/>
        <v>42534.076377314814</v>
      </c>
      <c r="T2152" s="9">
        <f t="shared" si="1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99"/>
        <v>0</v>
      </c>
      <c r="Q2153" t="s">
        <v>8325</v>
      </c>
      <c r="R2153" t="s">
        <v>8326</v>
      </c>
      <c r="S2153" s="9">
        <f t="shared" si="100"/>
        <v>42520.639050925929</v>
      </c>
      <c r="T2153" s="9">
        <f t="shared" si="101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99"/>
        <v>0</v>
      </c>
      <c r="Q2154" t="s">
        <v>8325</v>
      </c>
      <c r="R2154" t="s">
        <v>8326</v>
      </c>
      <c r="S2154" s="9">
        <f t="shared" si="100"/>
        <v>41683.62394675926</v>
      </c>
      <c r="T2154" s="9">
        <f t="shared" si="1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99"/>
        <v>0</v>
      </c>
      <c r="Q2155" t="s">
        <v>8325</v>
      </c>
      <c r="R2155" t="s">
        <v>8326</v>
      </c>
      <c r="S2155" s="9">
        <f t="shared" si="100"/>
        <v>41974.702754629623</v>
      </c>
      <c r="T2155" s="9">
        <f t="shared" si="1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99"/>
        <v>1</v>
      </c>
      <c r="Q2156" t="s">
        <v>8325</v>
      </c>
      <c r="R2156" t="s">
        <v>8326</v>
      </c>
      <c r="S2156" s="9">
        <f t="shared" si="100"/>
        <v>41647.42392361111</v>
      </c>
      <c r="T2156" s="9">
        <f t="shared" si="1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99"/>
        <v>2</v>
      </c>
      <c r="Q2157" t="s">
        <v>8325</v>
      </c>
      <c r="R2157" t="s">
        <v>8326</v>
      </c>
      <c r="S2157" s="9">
        <f t="shared" si="100"/>
        <v>42430.539178240739</v>
      </c>
      <c r="T2157" s="9">
        <f t="shared" si="1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99"/>
        <v>3</v>
      </c>
      <c r="Q2158" t="s">
        <v>8325</v>
      </c>
      <c r="R2158" t="s">
        <v>8326</v>
      </c>
      <c r="S2158" s="9">
        <f t="shared" si="100"/>
        <v>41488.645902777775</v>
      </c>
      <c r="T2158" s="9">
        <f t="shared" si="1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99"/>
        <v>28</v>
      </c>
      <c r="Q2159" t="s">
        <v>8325</v>
      </c>
      <c r="R2159" t="s">
        <v>8326</v>
      </c>
      <c r="S2159" s="9">
        <f t="shared" si="100"/>
        <v>42694.772951388884</v>
      </c>
      <c r="T2159" s="9">
        <f t="shared" si="1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99"/>
        <v>7</v>
      </c>
      <c r="Q2160" t="s">
        <v>8325</v>
      </c>
      <c r="R2160" t="s">
        <v>8326</v>
      </c>
      <c r="S2160" s="9">
        <f t="shared" si="100"/>
        <v>41264.645532407405</v>
      </c>
      <c r="T2160" s="9">
        <f t="shared" si="1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99"/>
        <v>1</v>
      </c>
      <c r="Q2161" t="s">
        <v>8325</v>
      </c>
      <c r="R2161" t="s">
        <v>8326</v>
      </c>
      <c r="S2161" s="9">
        <f t="shared" si="100"/>
        <v>40710.522847222215</v>
      </c>
      <c r="T2161" s="9">
        <f t="shared" si="101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99"/>
        <v>1</v>
      </c>
      <c r="Q2162" t="s">
        <v>8325</v>
      </c>
      <c r="R2162" t="s">
        <v>8326</v>
      </c>
      <c r="S2162" s="9">
        <f t="shared" si="100"/>
        <v>41018.503530092588</v>
      </c>
      <c r="T2162" s="9">
        <f t="shared" si="1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99"/>
        <v>116</v>
      </c>
      <c r="Q2163" t="s">
        <v>8317</v>
      </c>
      <c r="R2163" t="s">
        <v>8318</v>
      </c>
      <c r="S2163" s="9">
        <f t="shared" si="100"/>
        <v>42240.644201388881</v>
      </c>
      <c r="T2163" s="9">
        <f t="shared" si="101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9"/>
        <v>112</v>
      </c>
      <c r="Q2164" t="s">
        <v>8317</v>
      </c>
      <c r="R2164" t="s">
        <v>8318</v>
      </c>
      <c r="S2164" s="9">
        <f t="shared" si="100"/>
        <v>41813.557766203703</v>
      </c>
      <c r="T2164" s="9">
        <f t="shared" si="1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9"/>
        <v>132</v>
      </c>
      <c r="Q2165" t="s">
        <v>8317</v>
      </c>
      <c r="R2165" t="s">
        <v>8318</v>
      </c>
      <c r="S2165" s="9">
        <f t="shared" si="100"/>
        <v>42111.691203703704</v>
      </c>
      <c r="T2165" s="9">
        <f t="shared" si="1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9"/>
        <v>103</v>
      </c>
      <c r="Q2166" t="s">
        <v>8317</v>
      </c>
      <c r="R2166" t="s">
        <v>8318</v>
      </c>
      <c r="S2166" s="9">
        <f t="shared" si="100"/>
        <v>42515.509421296294</v>
      </c>
      <c r="T2166" s="9">
        <f t="shared" si="1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9"/>
        <v>139</v>
      </c>
      <c r="Q2167" t="s">
        <v>8317</v>
      </c>
      <c r="R2167" t="s">
        <v>8318</v>
      </c>
      <c r="S2167" s="9">
        <f t="shared" si="100"/>
        <v>42438.458738425928</v>
      </c>
      <c r="T2167" s="9">
        <f t="shared" si="1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9"/>
        <v>147</v>
      </c>
      <c r="Q2168" t="s">
        <v>8317</v>
      </c>
      <c r="R2168" t="s">
        <v>8318</v>
      </c>
      <c r="S2168" s="9">
        <f t="shared" si="100"/>
        <v>41933.629837962959</v>
      </c>
      <c r="T2168" s="9">
        <f t="shared" si="1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9"/>
        <v>120</v>
      </c>
      <c r="Q2169" t="s">
        <v>8317</v>
      </c>
      <c r="R2169" t="s">
        <v>8318</v>
      </c>
      <c r="S2169" s="9">
        <f t="shared" si="100"/>
        <v>41152.858067129629</v>
      </c>
      <c r="T2169" s="9">
        <f t="shared" si="1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9"/>
        <v>122</v>
      </c>
      <c r="Q2170" t="s">
        <v>8317</v>
      </c>
      <c r="R2170" t="s">
        <v>8318</v>
      </c>
      <c r="S2170" s="9">
        <f t="shared" si="100"/>
        <v>42745.391909722217</v>
      </c>
      <c r="T2170" s="9">
        <f t="shared" si="1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9"/>
        <v>100</v>
      </c>
      <c r="Q2171" t="s">
        <v>8317</v>
      </c>
      <c r="R2171" t="s">
        <v>8318</v>
      </c>
      <c r="S2171" s="9">
        <f t="shared" si="100"/>
        <v>42793.492488425924</v>
      </c>
      <c r="T2171" s="9">
        <f t="shared" si="1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9"/>
        <v>181</v>
      </c>
      <c r="Q2172" t="s">
        <v>8317</v>
      </c>
      <c r="R2172" t="s">
        <v>8318</v>
      </c>
      <c r="S2172" s="9">
        <f t="shared" si="100"/>
        <v>42198.541921296295</v>
      </c>
      <c r="T2172" s="9">
        <f t="shared" si="1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9"/>
        <v>106</v>
      </c>
      <c r="Q2173" t="s">
        <v>8317</v>
      </c>
      <c r="R2173" t="s">
        <v>8318</v>
      </c>
      <c r="S2173" s="9">
        <f t="shared" si="100"/>
        <v>42141.748784722215</v>
      </c>
      <c r="T2173" s="9">
        <f t="shared" si="1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9"/>
        <v>100</v>
      </c>
      <c r="Q2174" t="s">
        <v>8317</v>
      </c>
      <c r="R2174" t="s">
        <v>8318</v>
      </c>
      <c r="S2174" s="9">
        <f t="shared" si="100"/>
        <v>42082.371759259251</v>
      </c>
      <c r="T2174" s="9">
        <f t="shared" si="101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9"/>
        <v>127</v>
      </c>
      <c r="Q2175" t="s">
        <v>8317</v>
      </c>
      <c r="R2175" t="s">
        <v>8318</v>
      </c>
      <c r="S2175" s="9">
        <f t="shared" si="100"/>
        <v>41495.484293981477</v>
      </c>
      <c r="T2175" s="9">
        <f t="shared" si="1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9"/>
        <v>103</v>
      </c>
      <c r="Q2176" t="s">
        <v>8317</v>
      </c>
      <c r="R2176" t="s">
        <v>8318</v>
      </c>
      <c r="S2176" s="9">
        <f t="shared" si="100"/>
        <v>42465.334571759253</v>
      </c>
      <c r="T2176" s="9">
        <f t="shared" si="1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9"/>
        <v>250</v>
      </c>
      <c r="Q2177" t="s">
        <v>8317</v>
      </c>
      <c r="R2177" t="s">
        <v>8318</v>
      </c>
      <c r="S2177" s="9">
        <f t="shared" si="100"/>
        <v>42564.800763888888</v>
      </c>
      <c r="T2177" s="9">
        <f t="shared" si="1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99"/>
        <v>126</v>
      </c>
      <c r="Q2178" t="s">
        <v>8317</v>
      </c>
      <c r="R2178" t="s">
        <v>8318</v>
      </c>
      <c r="S2178" s="9">
        <f t="shared" si="100"/>
        <v>42096.424872685187</v>
      </c>
      <c r="T2178" s="9">
        <f t="shared" si="1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02">ROUND(E2179/D2179*100,0)</f>
        <v>100</v>
      </c>
      <c r="Q2179" t="s">
        <v>8317</v>
      </c>
      <c r="R2179" t="s">
        <v>8318</v>
      </c>
      <c r="S2179" s="9">
        <f t="shared" ref="S2179:S2242" si="103">(((J2179/60)/60)/24)+DATE(1970,1,1)+(-5/24)</f>
        <v>42502.042442129627</v>
      </c>
      <c r="T2179" s="9">
        <f t="shared" ref="T2179:T2242" si="104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02"/>
        <v>139</v>
      </c>
      <c r="Q2180" t="s">
        <v>8317</v>
      </c>
      <c r="R2180" t="s">
        <v>8318</v>
      </c>
      <c r="S2180" s="9">
        <f t="shared" si="103"/>
        <v>42723.428206018514</v>
      </c>
      <c r="T2180" s="9">
        <f t="shared" si="104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</v>
      </c>
      <c r="Q2181" t="s">
        <v>8317</v>
      </c>
      <c r="R2181" t="s">
        <v>8318</v>
      </c>
      <c r="S2181" s="9">
        <f t="shared" si="103"/>
        <v>42074.962870370371</v>
      </c>
      <c r="T2181" s="9">
        <f t="shared" si="104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</v>
      </c>
      <c r="Q2182" t="s">
        <v>8317</v>
      </c>
      <c r="R2182" t="s">
        <v>8318</v>
      </c>
      <c r="S2182" s="9">
        <f t="shared" si="103"/>
        <v>42279.461435185185</v>
      </c>
      <c r="T2182" s="9">
        <f t="shared" si="104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</v>
      </c>
      <c r="Q2183" t="s">
        <v>8325</v>
      </c>
      <c r="R2183" t="s">
        <v>8342</v>
      </c>
      <c r="S2183" s="9">
        <f t="shared" si="103"/>
        <v>42772.796909722216</v>
      </c>
      <c r="T2183" s="9">
        <f t="shared" si="104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</v>
      </c>
      <c r="Q2184" t="s">
        <v>8325</v>
      </c>
      <c r="R2184" t="s">
        <v>8342</v>
      </c>
      <c r="S2184" s="9">
        <f t="shared" si="103"/>
        <v>41879.692418981482</v>
      </c>
      <c r="T2184" s="9">
        <f t="shared" si="104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</v>
      </c>
      <c r="Q2185" t="s">
        <v>8325</v>
      </c>
      <c r="R2185" t="s">
        <v>8342</v>
      </c>
      <c r="S2185" s="9">
        <f t="shared" si="103"/>
        <v>42745.157141203708</v>
      </c>
      <c r="T2185" s="9">
        <f t="shared" si="104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285</v>
      </c>
      <c r="Q2186" t="s">
        <v>8325</v>
      </c>
      <c r="R2186" t="s">
        <v>8342</v>
      </c>
      <c r="S2186" s="9">
        <f t="shared" si="103"/>
        <v>42380.481956018521</v>
      </c>
      <c r="T2186" s="9">
        <f t="shared" si="104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1857</v>
      </c>
      <c r="Q2187" t="s">
        <v>8325</v>
      </c>
      <c r="R2187" t="s">
        <v>8342</v>
      </c>
      <c r="S2187" s="9">
        <f t="shared" si="103"/>
        <v>41319.141655092593</v>
      </c>
      <c r="T2187" s="9">
        <f t="shared" si="104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110</v>
      </c>
      <c r="Q2188" t="s">
        <v>8325</v>
      </c>
      <c r="R2188" t="s">
        <v>8342</v>
      </c>
      <c r="S2188" s="9">
        <f t="shared" si="103"/>
        <v>42583.406747685185</v>
      </c>
      <c r="T2188" s="9">
        <f t="shared" si="104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1015</v>
      </c>
      <c r="Q2189" t="s">
        <v>8325</v>
      </c>
      <c r="R2189" t="s">
        <v>8342</v>
      </c>
      <c r="S2189" s="9">
        <f t="shared" si="103"/>
        <v>42068.000763888886</v>
      </c>
      <c r="T2189" s="9">
        <f t="shared" si="104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</v>
      </c>
      <c r="Q2190" t="s">
        <v>8325</v>
      </c>
      <c r="R2190" t="s">
        <v>8342</v>
      </c>
      <c r="S2190" s="9">
        <f t="shared" si="103"/>
        <v>42633.377789351849</v>
      </c>
      <c r="T2190" s="9">
        <f t="shared" si="104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</v>
      </c>
      <c r="Q2191" t="s">
        <v>8325</v>
      </c>
      <c r="R2191" t="s">
        <v>8342</v>
      </c>
      <c r="S2191" s="9">
        <f t="shared" si="103"/>
        <v>42467.579861111109</v>
      </c>
      <c r="T2191" s="9">
        <f t="shared" si="104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185</v>
      </c>
      <c r="Q2192" t="s">
        <v>8325</v>
      </c>
      <c r="R2192" t="s">
        <v>8342</v>
      </c>
      <c r="S2192" s="9">
        <f t="shared" si="103"/>
        <v>42417.416712962957</v>
      </c>
      <c r="T2192" s="9">
        <f t="shared" si="104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120</v>
      </c>
      <c r="Q2193" t="s">
        <v>8325</v>
      </c>
      <c r="R2193" t="s">
        <v>8342</v>
      </c>
      <c r="S2193" s="9">
        <f t="shared" si="103"/>
        <v>42768.6253125</v>
      </c>
      <c r="T2193" s="9">
        <f t="shared" si="104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2"/>
        <v>1081</v>
      </c>
      <c r="Q2194" t="s">
        <v>8325</v>
      </c>
      <c r="R2194" t="s">
        <v>8342</v>
      </c>
      <c r="S2194" s="9">
        <f t="shared" si="103"/>
        <v>42691.642870370364</v>
      </c>
      <c r="T2194" s="9">
        <f t="shared" si="104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2"/>
        <v>452</v>
      </c>
      <c r="Q2195" t="s">
        <v>8325</v>
      </c>
      <c r="R2195" t="s">
        <v>8342</v>
      </c>
      <c r="S2195" s="9">
        <f t="shared" si="103"/>
        <v>42664.197592592587</v>
      </c>
      <c r="T2195" s="9">
        <f t="shared" si="104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2"/>
        <v>537</v>
      </c>
      <c r="Q2196" t="s">
        <v>8325</v>
      </c>
      <c r="R2196" t="s">
        <v>8342</v>
      </c>
      <c r="S2196" s="9">
        <f t="shared" si="103"/>
        <v>42425.54965277778</v>
      </c>
      <c r="T2196" s="9">
        <f t="shared" si="104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2"/>
        <v>120</v>
      </c>
      <c r="Q2197" t="s">
        <v>8325</v>
      </c>
      <c r="R2197" t="s">
        <v>8342</v>
      </c>
      <c r="S2197" s="9">
        <f t="shared" si="103"/>
        <v>42197.563657407409</v>
      </c>
      <c r="T2197" s="9">
        <f t="shared" si="104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2"/>
        <v>114</v>
      </c>
      <c r="Q2198" t="s">
        <v>8325</v>
      </c>
      <c r="R2198" t="s">
        <v>8342</v>
      </c>
      <c r="S2198" s="9">
        <f t="shared" si="103"/>
        <v>42675.278958333329</v>
      </c>
      <c r="T2198" s="9">
        <f t="shared" si="104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2"/>
        <v>951</v>
      </c>
      <c r="Q2199" t="s">
        <v>8325</v>
      </c>
      <c r="R2199" t="s">
        <v>8342</v>
      </c>
      <c r="S2199" s="9">
        <f t="shared" si="103"/>
        <v>42033.37568287037</v>
      </c>
      <c r="T2199" s="9">
        <f t="shared" si="104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2"/>
        <v>133</v>
      </c>
      <c r="Q2200" t="s">
        <v>8325</v>
      </c>
      <c r="R2200" t="s">
        <v>8342</v>
      </c>
      <c r="S2200" s="9">
        <f t="shared" si="103"/>
        <v>42292.305555555555</v>
      </c>
      <c r="T2200" s="9">
        <f t="shared" si="104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2"/>
        <v>147</v>
      </c>
      <c r="Q2201" t="s">
        <v>8325</v>
      </c>
      <c r="R2201" t="s">
        <v>8342</v>
      </c>
      <c r="S2201" s="9">
        <f t="shared" si="103"/>
        <v>42262.208310185182</v>
      </c>
      <c r="T2201" s="9">
        <f t="shared" si="104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2"/>
        <v>542</v>
      </c>
      <c r="Q2202" t="s">
        <v>8325</v>
      </c>
      <c r="R2202" t="s">
        <v>8342</v>
      </c>
      <c r="S2202" s="9">
        <f t="shared" si="103"/>
        <v>42163.417453703696</v>
      </c>
      <c r="T2202" s="9">
        <f t="shared" si="104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2"/>
        <v>383</v>
      </c>
      <c r="Q2203" t="s">
        <v>8317</v>
      </c>
      <c r="R2203" t="s">
        <v>8322</v>
      </c>
      <c r="S2203" s="9">
        <f t="shared" si="103"/>
        <v>41276.638483796298</v>
      </c>
      <c r="T2203" s="9">
        <f t="shared" si="104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2"/>
        <v>704</v>
      </c>
      <c r="Q2204" t="s">
        <v>8317</v>
      </c>
      <c r="R2204" t="s">
        <v>8322</v>
      </c>
      <c r="S2204" s="9">
        <f t="shared" si="103"/>
        <v>41184.640833333331</v>
      </c>
      <c r="T2204" s="9">
        <f t="shared" si="104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2"/>
        <v>110</v>
      </c>
      <c r="Q2205" t="s">
        <v>8317</v>
      </c>
      <c r="R2205" t="s">
        <v>8322</v>
      </c>
      <c r="S2205" s="9">
        <f t="shared" si="103"/>
        <v>42241.651412037034</v>
      </c>
      <c r="T2205" s="9">
        <f t="shared" si="104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2"/>
        <v>133</v>
      </c>
      <c r="Q2206" t="s">
        <v>8317</v>
      </c>
      <c r="R2206" t="s">
        <v>8322</v>
      </c>
      <c r="S2206" s="9">
        <f t="shared" si="103"/>
        <v>41312.103229166663</v>
      </c>
      <c r="T2206" s="9">
        <f t="shared" si="104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2"/>
        <v>152</v>
      </c>
      <c r="Q2207" t="s">
        <v>8317</v>
      </c>
      <c r="R2207" t="s">
        <v>8322</v>
      </c>
      <c r="S2207" s="9">
        <f t="shared" si="103"/>
        <v>41031.613298611104</v>
      </c>
      <c r="T2207" s="9">
        <f t="shared" si="104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2"/>
        <v>103</v>
      </c>
      <c r="Q2208" t="s">
        <v>8317</v>
      </c>
      <c r="R2208" t="s">
        <v>8322</v>
      </c>
      <c r="S2208" s="9">
        <f t="shared" si="103"/>
        <v>40997.048888888887</v>
      </c>
      <c r="T2208" s="9">
        <f t="shared" si="104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2"/>
        <v>100</v>
      </c>
      <c r="Q2209" t="s">
        <v>8317</v>
      </c>
      <c r="R2209" t="s">
        <v>8322</v>
      </c>
      <c r="S2209" s="9">
        <f t="shared" si="103"/>
        <v>41563.985798611109</v>
      </c>
      <c r="T2209" s="9">
        <f t="shared" si="104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2"/>
        <v>102</v>
      </c>
      <c r="Q2210" t="s">
        <v>8317</v>
      </c>
      <c r="R2210" t="s">
        <v>8322</v>
      </c>
      <c r="S2210" s="9">
        <f t="shared" si="103"/>
        <v>40946.673912037033</v>
      </c>
      <c r="T2210" s="9">
        <f t="shared" si="104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2"/>
        <v>151</v>
      </c>
      <c r="Q2211" t="s">
        <v>8317</v>
      </c>
      <c r="R2211" t="s">
        <v>8322</v>
      </c>
      <c r="S2211" s="9">
        <f t="shared" si="103"/>
        <v>41732.27134259259</v>
      </c>
      <c r="T2211" s="9">
        <f t="shared" si="104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2"/>
        <v>111</v>
      </c>
      <c r="Q2212" t="s">
        <v>8317</v>
      </c>
      <c r="R2212" t="s">
        <v>8322</v>
      </c>
      <c r="S2212" s="9">
        <f t="shared" si="103"/>
        <v>40955.857754629629</v>
      </c>
      <c r="T2212" s="9">
        <f t="shared" si="104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2"/>
        <v>196</v>
      </c>
      <c r="Q2213" t="s">
        <v>8317</v>
      </c>
      <c r="R2213" t="s">
        <v>8322</v>
      </c>
      <c r="S2213" s="9">
        <f t="shared" si="103"/>
        <v>41716.576678240737</v>
      </c>
      <c r="T2213" s="9">
        <f t="shared" si="104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2"/>
        <v>114</v>
      </c>
      <c r="Q2214" t="s">
        <v>8317</v>
      </c>
      <c r="R2214" t="s">
        <v>8322</v>
      </c>
      <c r="S2214" s="9">
        <f t="shared" si="103"/>
        <v>41548.539085648146</v>
      </c>
      <c r="T2214" s="9">
        <f t="shared" si="104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2"/>
        <v>200</v>
      </c>
      <c r="Q2215" t="s">
        <v>8317</v>
      </c>
      <c r="R2215" t="s">
        <v>8322</v>
      </c>
      <c r="S2215" s="9">
        <f t="shared" si="103"/>
        <v>42109.617812499993</v>
      </c>
      <c r="T2215" s="9">
        <f t="shared" si="104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2"/>
        <v>293</v>
      </c>
      <c r="Q2216" t="s">
        <v>8317</v>
      </c>
      <c r="R2216" t="s">
        <v>8322</v>
      </c>
      <c r="S2216" s="9">
        <f t="shared" si="103"/>
        <v>41646.58388888889</v>
      </c>
      <c r="T2216" s="9">
        <f t="shared" si="104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2"/>
        <v>156</v>
      </c>
      <c r="Q2217" t="s">
        <v>8317</v>
      </c>
      <c r="R2217" t="s">
        <v>8322</v>
      </c>
      <c r="S2217" s="9">
        <f t="shared" si="103"/>
        <v>40958.508935185186</v>
      </c>
      <c r="T2217" s="9">
        <f t="shared" si="104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2"/>
        <v>106</v>
      </c>
      <c r="Q2218" t="s">
        <v>8317</v>
      </c>
      <c r="R2218" t="s">
        <v>8322</v>
      </c>
      <c r="S2218" s="9">
        <f t="shared" si="103"/>
        <v>42194.543344907412</v>
      </c>
      <c r="T2218" s="9">
        <f t="shared" si="104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2"/>
        <v>101</v>
      </c>
      <c r="Q2219" t="s">
        <v>8317</v>
      </c>
      <c r="R2219" t="s">
        <v>8322</v>
      </c>
      <c r="S2219" s="9">
        <f t="shared" si="103"/>
        <v>42299.568437499998</v>
      </c>
      <c r="T2219" s="9">
        <f t="shared" si="104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2"/>
        <v>123</v>
      </c>
      <c r="Q2220" t="s">
        <v>8317</v>
      </c>
      <c r="R2220" t="s">
        <v>8322</v>
      </c>
      <c r="S2220" s="9">
        <f t="shared" si="103"/>
        <v>41127.603969907403</v>
      </c>
      <c r="T2220" s="9">
        <f t="shared" si="104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2"/>
        <v>102</v>
      </c>
      <c r="Q2221" t="s">
        <v>8317</v>
      </c>
      <c r="R2221" t="s">
        <v>8322</v>
      </c>
      <c r="S2221" s="9">
        <f t="shared" si="103"/>
        <v>42205.510555555556</v>
      </c>
      <c r="T2221" s="9">
        <f t="shared" si="104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2"/>
        <v>101</v>
      </c>
      <c r="Q2222" t="s">
        <v>8317</v>
      </c>
      <c r="R2222" t="s">
        <v>8322</v>
      </c>
      <c r="S2222" s="9">
        <f t="shared" si="103"/>
        <v>41451.852268518516</v>
      </c>
      <c r="T2222" s="9">
        <f t="shared" si="104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2"/>
        <v>108</v>
      </c>
      <c r="Q2223" t="s">
        <v>8325</v>
      </c>
      <c r="R2223" t="s">
        <v>8342</v>
      </c>
      <c r="S2223" s="9">
        <f t="shared" si="103"/>
        <v>42452.458437499998</v>
      </c>
      <c r="T2223" s="9">
        <f t="shared" si="104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2"/>
        <v>163</v>
      </c>
      <c r="Q2224" t="s">
        <v>8325</v>
      </c>
      <c r="R2224" t="s">
        <v>8342</v>
      </c>
      <c r="S2224" s="9">
        <f t="shared" si="103"/>
        <v>40906.579247685186</v>
      </c>
      <c r="T2224" s="9">
        <f t="shared" si="104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2"/>
        <v>106</v>
      </c>
      <c r="Q2225" t="s">
        <v>8325</v>
      </c>
      <c r="R2225" t="s">
        <v>8342</v>
      </c>
      <c r="S2225" s="9">
        <f t="shared" si="103"/>
        <v>42152.432500000003</v>
      </c>
      <c r="T2225" s="9">
        <f t="shared" si="104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2"/>
        <v>243</v>
      </c>
      <c r="Q2226" t="s">
        <v>8325</v>
      </c>
      <c r="R2226" t="s">
        <v>8342</v>
      </c>
      <c r="S2226" s="9">
        <f t="shared" si="103"/>
        <v>42644.459201388883</v>
      </c>
      <c r="T2226" s="9">
        <f t="shared" si="104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2"/>
        <v>945</v>
      </c>
      <c r="Q2227" t="s">
        <v>8325</v>
      </c>
      <c r="R2227" t="s">
        <v>8342</v>
      </c>
      <c r="S2227" s="9">
        <f t="shared" si="103"/>
        <v>41873.583506944444</v>
      </c>
      <c r="T2227" s="9">
        <f t="shared" si="104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2"/>
        <v>108</v>
      </c>
      <c r="Q2228" t="s">
        <v>8325</v>
      </c>
      <c r="R2228" t="s">
        <v>8342</v>
      </c>
      <c r="S2228" s="9">
        <f t="shared" si="103"/>
        <v>42381.590532407405</v>
      </c>
      <c r="T2228" s="9">
        <f t="shared" si="104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2"/>
        <v>157</v>
      </c>
      <c r="Q2229" t="s">
        <v>8325</v>
      </c>
      <c r="R2229" t="s">
        <v>8342</v>
      </c>
      <c r="S2229" s="9">
        <f t="shared" si="103"/>
        <v>41561.599016203698</v>
      </c>
      <c r="T2229" s="9">
        <f t="shared" si="104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2"/>
        <v>1174</v>
      </c>
      <c r="Q2230" t="s">
        <v>8325</v>
      </c>
      <c r="R2230" t="s">
        <v>8342</v>
      </c>
      <c r="S2230" s="9">
        <f t="shared" si="103"/>
        <v>42202.069861111107</v>
      </c>
      <c r="T2230" s="9">
        <f t="shared" si="104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2"/>
        <v>171</v>
      </c>
      <c r="Q2231" t="s">
        <v>8325</v>
      </c>
      <c r="R2231" t="s">
        <v>8342</v>
      </c>
      <c r="S2231" s="9">
        <f t="shared" si="103"/>
        <v>41484.455914351849</v>
      </c>
      <c r="T2231" s="9">
        <f t="shared" si="104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2"/>
        <v>126</v>
      </c>
      <c r="Q2232" t="s">
        <v>8325</v>
      </c>
      <c r="R2232" t="s">
        <v>8342</v>
      </c>
      <c r="S2232" s="9">
        <f t="shared" si="103"/>
        <v>41724.672766203701</v>
      </c>
      <c r="T2232" s="9">
        <f t="shared" si="104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2"/>
        <v>1212</v>
      </c>
      <c r="Q2233" t="s">
        <v>8325</v>
      </c>
      <c r="R2233" t="s">
        <v>8342</v>
      </c>
      <c r="S2233" s="9">
        <f t="shared" si="103"/>
        <v>41423.702557870369</v>
      </c>
      <c r="T2233" s="9">
        <f t="shared" si="104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2"/>
        <v>496</v>
      </c>
      <c r="Q2234" t="s">
        <v>8325</v>
      </c>
      <c r="R2234" t="s">
        <v>8342</v>
      </c>
      <c r="S2234" s="9">
        <f t="shared" si="103"/>
        <v>41806.585740740738</v>
      </c>
      <c r="T2234" s="9">
        <f t="shared" si="104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2"/>
        <v>332</v>
      </c>
      <c r="Q2235" t="s">
        <v>8325</v>
      </c>
      <c r="R2235" t="s">
        <v>8342</v>
      </c>
      <c r="S2235" s="9">
        <f t="shared" si="103"/>
        <v>42331.170590277768</v>
      </c>
      <c r="T2235" s="9">
        <f t="shared" si="104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2"/>
        <v>1165</v>
      </c>
      <c r="Q2236" t="s">
        <v>8325</v>
      </c>
      <c r="R2236" t="s">
        <v>8342</v>
      </c>
      <c r="S2236" s="9">
        <f t="shared" si="103"/>
        <v>42710.616284722222</v>
      </c>
      <c r="T2236" s="9">
        <f t="shared" si="104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2"/>
        <v>153</v>
      </c>
      <c r="Q2237" t="s">
        <v>8325</v>
      </c>
      <c r="R2237" t="s">
        <v>8342</v>
      </c>
      <c r="S2237" s="9">
        <f t="shared" si="103"/>
        <v>42061.813784722217</v>
      </c>
      <c r="T2237" s="9">
        <f t="shared" si="104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2"/>
        <v>537</v>
      </c>
      <c r="Q2238" t="s">
        <v>8325</v>
      </c>
      <c r="R2238" t="s">
        <v>8342</v>
      </c>
      <c r="S2238" s="9">
        <f t="shared" si="103"/>
        <v>42371.408831018511</v>
      </c>
      <c r="T2238" s="9">
        <f t="shared" si="104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2"/>
        <v>353</v>
      </c>
      <c r="Q2239" t="s">
        <v>8325</v>
      </c>
      <c r="R2239" t="s">
        <v>8342</v>
      </c>
      <c r="S2239" s="9">
        <f t="shared" si="103"/>
        <v>41914.794942129629</v>
      </c>
      <c r="T2239" s="9">
        <f t="shared" si="104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2"/>
        <v>137</v>
      </c>
      <c r="Q2240" t="s">
        <v>8325</v>
      </c>
      <c r="R2240" t="s">
        <v>8342</v>
      </c>
      <c r="S2240" s="9">
        <f t="shared" si="103"/>
        <v>42774.41337962963</v>
      </c>
      <c r="T2240" s="9">
        <f t="shared" si="104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2"/>
        <v>128</v>
      </c>
      <c r="Q2241" t="s">
        <v>8325</v>
      </c>
      <c r="R2241" t="s">
        <v>8342</v>
      </c>
      <c r="S2241" s="9">
        <f t="shared" si="103"/>
        <v>41572.750162037039</v>
      </c>
      <c r="T2241" s="9">
        <f t="shared" si="104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2"/>
        <v>271</v>
      </c>
      <c r="Q2242" t="s">
        <v>8325</v>
      </c>
      <c r="R2242" t="s">
        <v>8342</v>
      </c>
      <c r="S2242" s="9">
        <f t="shared" si="103"/>
        <v>42452.617407407401</v>
      </c>
      <c r="T2242" s="9">
        <f t="shared" si="104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05">ROUND(E2243/D2243*100,0)</f>
        <v>806</v>
      </c>
      <c r="Q2243" t="s">
        <v>8325</v>
      </c>
      <c r="R2243" t="s">
        <v>8342</v>
      </c>
      <c r="S2243" s="9">
        <f t="shared" ref="S2243:S2306" si="106">(((J2243/60)/60)/24)+DATE(1970,1,1)+(-5/24)</f>
        <v>42766.619212962956</v>
      </c>
      <c r="T2243" s="9">
        <f t="shared" ref="T2243:T2306" si="107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05"/>
        <v>1360</v>
      </c>
      <c r="Q2244" t="s">
        <v>8325</v>
      </c>
      <c r="R2244" t="s">
        <v>8342</v>
      </c>
      <c r="S2244" s="9">
        <f t="shared" si="106"/>
        <v>41569.367280092592</v>
      </c>
      <c r="T2244" s="9">
        <f t="shared" si="107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Q2245" t="s">
        <v>8325</v>
      </c>
      <c r="R2245" t="s">
        <v>8342</v>
      </c>
      <c r="S2245" s="9">
        <f t="shared" si="106"/>
        <v>42800.542708333327</v>
      </c>
      <c r="T2245" s="9">
        <f t="shared" si="107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</v>
      </c>
      <c r="Q2246" t="s">
        <v>8325</v>
      </c>
      <c r="R2246" t="s">
        <v>8342</v>
      </c>
      <c r="S2246" s="9">
        <f t="shared" si="106"/>
        <v>42647.610486111109</v>
      </c>
      <c r="T2246" s="9">
        <f t="shared" si="107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</v>
      </c>
      <c r="Q2247" t="s">
        <v>8325</v>
      </c>
      <c r="R2247" t="s">
        <v>8342</v>
      </c>
      <c r="S2247" s="9">
        <f t="shared" si="106"/>
        <v>41660.500196759262</v>
      </c>
      <c r="T2247" s="9">
        <f t="shared" si="107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</v>
      </c>
      <c r="Q2248" t="s">
        <v>8325</v>
      </c>
      <c r="R2248" t="s">
        <v>8342</v>
      </c>
      <c r="S2248" s="9">
        <f t="shared" si="106"/>
        <v>42221.583449074074</v>
      </c>
      <c r="T2248" s="9">
        <f t="shared" si="107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</v>
      </c>
      <c r="Q2249" t="s">
        <v>8325</v>
      </c>
      <c r="R2249" t="s">
        <v>8342</v>
      </c>
      <c r="S2249" s="9">
        <f t="shared" si="106"/>
        <v>42200.457928240743</v>
      </c>
      <c r="T2249" s="9">
        <f t="shared" si="107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</v>
      </c>
      <c r="Q2250" t="s">
        <v>8325</v>
      </c>
      <c r="R2250" t="s">
        <v>8342</v>
      </c>
      <c r="S2250" s="9">
        <f t="shared" si="106"/>
        <v>42688.667569444442</v>
      </c>
      <c r="T2250" s="9">
        <f t="shared" si="107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169</v>
      </c>
      <c r="Q2251" t="s">
        <v>8325</v>
      </c>
      <c r="R2251" t="s">
        <v>8342</v>
      </c>
      <c r="S2251" s="9">
        <f t="shared" si="106"/>
        <v>41336.494965277772</v>
      </c>
      <c r="T2251" s="9">
        <f t="shared" si="107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</v>
      </c>
      <c r="Q2252" t="s">
        <v>8325</v>
      </c>
      <c r="R2252" t="s">
        <v>8342</v>
      </c>
      <c r="S2252" s="9">
        <f t="shared" si="106"/>
        <v>42676.7971412037</v>
      </c>
      <c r="T2252" s="9">
        <f t="shared" si="107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</v>
      </c>
      <c r="Q2253" t="s">
        <v>8325</v>
      </c>
      <c r="R2253" t="s">
        <v>8342</v>
      </c>
      <c r="S2253" s="9">
        <f t="shared" si="106"/>
        <v>41846.137465277774</v>
      </c>
      <c r="T2253" s="9">
        <f t="shared" si="107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</v>
      </c>
      <c r="Q2254" t="s">
        <v>8325</v>
      </c>
      <c r="R2254" t="s">
        <v>8342</v>
      </c>
      <c r="S2254" s="9">
        <f t="shared" si="106"/>
        <v>42573.119652777772</v>
      </c>
      <c r="T2254" s="9">
        <f t="shared" si="107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113</v>
      </c>
      <c r="Q2255" t="s">
        <v>8325</v>
      </c>
      <c r="R2255" t="s">
        <v>8342</v>
      </c>
      <c r="S2255" s="9">
        <f t="shared" si="106"/>
        <v>42296.422997685186</v>
      </c>
      <c r="T2255" s="9">
        <f t="shared" si="107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460</v>
      </c>
      <c r="Q2256" t="s">
        <v>8325</v>
      </c>
      <c r="R2256" t="s">
        <v>8342</v>
      </c>
      <c r="S2256" s="9">
        <f t="shared" si="106"/>
        <v>42752.439444444441</v>
      </c>
      <c r="T2256" s="9">
        <f t="shared" si="107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287</v>
      </c>
      <c r="Q2257" t="s">
        <v>8325</v>
      </c>
      <c r="R2257" t="s">
        <v>8342</v>
      </c>
      <c r="S2257" s="9">
        <f t="shared" si="106"/>
        <v>42467.743645833332</v>
      </c>
      <c r="T2257" s="9">
        <f t="shared" si="107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5"/>
        <v>223</v>
      </c>
      <c r="Q2258" t="s">
        <v>8325</v>
      </c>
      <c r="R2258" t="s">
        <v>8342</v>
      </c>
      <c r="S2258" s="9">
        <f t="shared" si="106"/>
        <v>42682.243587962956</v>
      </c>
      <c r="T2258" s="9">
        <f t="shared" si="107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5"/>
        <v>636</v>
      </c>
      <c r="Q2259" t="s">
        <v>8325</v>
      </c>
      <c r="R2259" t="s">
        <v>8342</v>
      </c>
      <c r="S2259" s="9">
        <f t="shared" si="106"/>
        <v>42505.728344907409</v>
      </c>
      <c r="T2259" s="9">
        <f t="shared" si="107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5"/>
        <v>147</v>
      </c>
      <c r="Q2260" t="s">
        <v>8325</v>
      </c>
      <c r="R2260" t="s">
        <v>8342</v>
      </c>
      <c r="S2260" s="9">
        <f t="shared" si="106"/>
        <v>42136.542673611104</v>
      </c>
      <c r="T2260" s="9">
        <f t="shared" si="107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5"/>
        <v>1867</v>
      </c>
      <c r="Q2261" t="s">
        <v>8325</v>
      </c>
      <c r="R2261" t="s">
        <v>8342</v>
      </c>
      <c r="S2261" s="9">
        <f t="shared" si="106"/>
        <v>42702.59648148148</v>
      </c>
      <c r="T2261" s="9">
        <f t="shared" si="107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5"/>
        <v>327</v>
      </c>
      <c r="Q2262" t="s">
        <v>8325</v>
      </c>
      <c r="R2262" t="s">
        <v>8342</v>
      </c>
      <c r="S2262" s="9">
        <f t="shared" si="106"/>
        <v>41694.808449074073</v>
      </c>
      <c r="T2262" s="9">
        <f t="shared" si="107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5"/>
        <v>780</v>
      </c>
      <c r="Q2263" t="s">
        <v>8325</v>
      </c>
      <c r="R2263" t="s">
        <v>8342</v>
      </c>
      <c r="S2263" s="9">
        <f t="shared" si="106"/>
        <v>42759.516435185178</v>
      </c>
      <c r="T2263" s="9">
        <f t="shared" si="107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5"/>
        <v>154</v>
      </c>
      <c r="Q2264" t="s">
        <v>8325</v>
      </c>
      <c r="R2264" t="s">
        <v>8342</v>
      </c>
      <c r="S2264" s="9">
        <f t="shared" si="106"/>
        <v>41926.376828703702</v>
      </c>
      <c r="T2264" s="9">
        <f t="shared" si="107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5"/>
        <v>116</v>
      </c>
      <c r="Q2265" t="s">
        <v>8325</v>
      </c>
      <c r="R2265" t="s">
        <v>8342</v>
      </c>
      <c r="S2265" s="9">
        <f t="shared" si="106"/>
        <v>42014.623993055553</v>
      </c>
      <c r="T2265" s="9">
        <f t="shared" si="107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5"/>
        <v>180</v>
      </c>
      <c r="Q2266" t="s">
        <v>8325</v>
      </c>
      <c r="R2266" t="s">
        <v>8342</v>
      </c>
      <c r="S2266" s="9">
        <f t="shared" si="106"/>
        <v>42496.374004629623</v>
      </c>
      <c r="T2266" s="9">
        <f t="shared" si="107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5"/>
        <v>299</v>
      </c>
      <c r="Q2267" t="s">
        <v>8325</v>
      </c>
      <c r="R2267" t="s">
        <v>8342</v>
      </c>
      <c r="S2267" s="9">
        <f t="shared" si="106"/>
        <v>42689.644756944443</v>
      </c>
      <c r="T2267" s="9">
        <f t="shared" si="107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5"/>
        <v>320</v>
      </c>
      <c r="Q2268" t="s">
        <v>8325</v>
      </c>
      <c r="R2268" t="s">
        <v>8342</v>
      </c>
      <c r="S2268" s="9">
        <f t="shared" si="106"/>
        <v>42469.666574074072</v>
      </c>
      <c r="T2268" s="9">
        <f t="shared" si="107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5"/>
        <v>381</v>
      </c>
      <c r="Q2269" t="s">
        <v>8325</v>
      </c>
      <c r="R2269" t="s">
        <v>8342</v>
      </c>
      <c r="S2269" s="9">
        <f t="shared" si="106"/>
        <v>41968.621493055551</v>
      </c>
      <c r="T2269" s="9">
        <f t="shared" si="107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5"/>
        <v>103</v>
      </c>
      <c r="Q2270" t="s">
        <v>8325</v>
      </c>
      <c r="R2270" t="s">
        <v>8342</v>
      </c>
      <c r="S2270" s="9">
        <f t="shared" si="106"/>
        <v>42775.874016203699</v>
      </c>
      <c r="T2270" s="9">
        <f t="shared" si="107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5"/>
        <v>1802</v>
      </c>
      <c r="Q2271" t="s">
        <v>8325</v>
      </c>
      <c r="R2271" t="s">
        <v>8342</v>
      </c>
      <c r="S2271" s="9">
        <f t="shared" si="106"/>
        <v>42776.496099537035</v>
      </c>
      <c r="T2271" s="9">
        <f t="shared" si="107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5"/>
        <v>720</v>
      </c>
      <c r="Q2272" t="s">
        <v>8325</v>
      </c>
      <c r="R2272" t="s">
        <v>8342</v>
      </c>
      <c r="S2272" s="9">
        <f t="shared" si="106"/>
        <v>42725.661030092589</v>
      </c>
      <c r="T2272" s="9">
        <f t="shared" si="107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5"/>
        <v>283</v>
      </c>
      <c r="Q2273" t="s">
        <v>8325</v>
      </c>
      <c r="R2273" t="s">
        <v>8342</v>
      </c>
      <c r="S2273" s="9">
        <f t="shared" si="106"/>
        <v>42683.791712962957</v>
      </c>
      <c r="T2273" s="9">
        <f t="shared" si="107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5"/>
        <v>1357</v>
      </c>
      <c r="Q2274" t="s">
        <v>8325</v>
      </c>
      <c r="R2274" t="s">
        <v>8342</v>
      </c>
      <c r="S2274" s="9">
        <f t="shared" si="106"/>
        <v>42315.491157407399</v>
      </c>
      <c r="T2274" s="9">
        <f t="shared" si="107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5"/>
        <v>220</v>
      </c>
      <c r="Q2275" t="s">
        <v>8325</v>
      </c>
      <c r="R2275" t="s">
        <v>8342</v>
      </c>
      <c r="S2275" s="9">
        <f t="shared" si="106"/>
        <v>42781.340763888882</v>
      </c>
      <c r="T2275" s="9">
        <f t="shared" si="107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5"/>
        <v>120</v>
      </c>
      <c r="Q2276" t="s">
        <v>8325</v>
      </c>
      <c r="R2276" t="s">
        <v>8342</v>
      </c>
      <c r="S2276" s="9">
        <f t="shared" si="106"/>
        <v>41663.292326388888</v>
      </c>
      <c r="T2276" s="9">
        <f t="shared" si="107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5"/>
        <v>408</v>
      </c>
      <c r="Q2277" t="s">
        <v>8325</v>
      </c>
      <c r="R2277" t="s">
        <v>8342</v>
      </c>
      <c r="S2277" s="9">
        <f t="shared" si="106"/>
        <v>41965.408321759263</v>
      </c>
      <c r="T2277" s="9">
        <f t="shared" si="107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5"/>
        <v>106</v>
      </c>
      <c r="Q2278" t="s">
        <v>8325</v>
      </c>
      <c r="R2278" t="s">
        <v>8342</v>
      </c>
      <c r="S2278" s="9">
        <f t="shared" si="106"/>
        <v>41614.443159722221</v>
      </c>
      <c r="T2278" s="9">
        <f t="shared" si="107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5"/>
        <v>141</v>
      </c>
      <c r="Q2279" t="s">
        <v>8325</v>
      </c>
      <c r="R2279" t="s">
        <v>8342</v>
      </c>
      <c r="S2279" s="9">
        <f t="shared" si="106"/>
        <v>40936.470173611109</v>
      </c>
      <c r="T2279" s="9">
        <f t="shared" si="107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5"/>
        <v>271</v>
      </c>
      <c r="Q2280" t="s">
        <v>8325</v>
      </c>
      <c r="R2280" t="s">
        <v>8342</v>
      </c>
      <c r="S2280" s="9">
        <f t="shared" si="106"/>
        <v>42338.500775462955</v>
      </c>
      <c r="T2280" s="9">
        <f t="shared" si="107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5"/>
        <v>154</v>
      </c>
      <c r="Q2281" t="s">
        <v>8325</v>
      </c>
      <c r="R2281" t="s">
        <v>8342</v>
      </c>
      <c r="S2281" s="9">
        <f t="shared" si="106"/>
        <v>42020.598368055551</v>
      </c>
      <c r="T2281" s="9">
        <f t="shared" si="107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5"/>
        <v>404</v>
      </c>
      <c r="Q2282" t="s">
        <v>8325</v>
      </c>
      <c r="R2282" t="s">
        <v>8342</v>
      </c>
      <c r="S2282" s="9">
        <f t="shared" si="106"/>
        <v>42234.416562499995</v>
      </c>
      <c r="T2282" s="9">
        <f t="shared" si="107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5"/>
        <v>185</v>
      </c>
      <c r="Q2283" t="s">
        <v>8317</v>
      </c>
      <c r="R2283" t="s">
        <v>8318</v>
      </c>
      <c r="S2283" s="9">
        <f t="shared" si="106"/>
        <v>40687.077511574069</v>
      </c>
      <c r="T2283" s="9">
        <f t="shared" si="107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5"/>
        <v>185</v>
      </c>
      <c r="Q2284" t="s">
        <v>8317</v>
      </c>
      <c r="R2284" t="s">
        <v>8318</v>
      </c>
      <c r="S2284" s="9">
        <f t="shared" si="106"/>
        <v>42322.966273148144</v>
      </c>
      <c r="T2284" s="9">
        <f t="shared" si="107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5"/>
        <v>101</v>
      </c>
      <c r="Q2285" t="s">
        <v>8317</v>
      </c>
      <c r="R2285" t="s">
        <v>8318</v>
      </c>
      <c r="S2285" s="9">
        <f t="shared" si="106"/>
        <v>40977.916712962957</v>
      </c>
      <c r="T2285" s="9">
        <f t="shared" si="107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5"/>
        <v>106</v>
      </c>
      <c r="Q2286" t="s">
        <v>8317</v>
      </c>
      <c r="R2286" t="s">
        <v>8318</v>
      </c>
      <c r="S2286" s="9">
        <f t="shared" si="106"/>
        <v>40585.588483796295</v>
      </c>
      <c r="T2286" s="9">
        <f t="shared" si="107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5"/>
        <v>121</v>
      </c>
      <c r="Q2287" t="s">
        <v>8317</v>
      </c>
      <c r="R2287" t="s">
        <v>8318</v>
      </c>
      <c r="S2287" s="9">
        <f t="shared" si="106"/>
        <v>41058.977349537032</v>
      </c>
      <c r="T2287" s="9">
        <f t="shared" si="107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5"/>
        <v>100</v>
      </c>
      <c r="Q2288" t="s">
        <v>8317</v>
      </c>
      <c r="R2288" t="s">
        <v>8318</v>
      </c>
      <c r="S2288" s="9">
        <f t="shared" si="106"/>
        <v>41494.755254629628</v>
      </c>
      <c r="T2288" s="9">
        <f t="shared" si="107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5"/>
        <v>120</v>
      </c>
      <c r="Q2289" t="s">
        <v>8317</v>
      </c>
      <c r="R2289" t="s">
        <v>8318</v>
      </c>
      <c r="S2289" s="9">
        <f t="shared" si="106"/>
        <v>41792.459027777775</v>
      </c>
      <c r="T2289" s="9">
        <f t="shared" si="107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5"/>
        <v>100</v>
      </c>
      <c r="Q2290" t="s">
        <v>8317</v>
      </c>
      <c r="R2290" t="s">
        <v>8318</v>
      </c>
      <c r="S2290" s="9">
        <f t="shared" si="106"/>
        <v>41067.619085648148</v>
      </c>
      <c r="T2290" s="9">
        <f t="shared" si="107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5"/>
        <v>107</v>
      </c>
      <c r="Q2291" t="s">
        <v>8317</v>
      </c>
      <c r="R2291" t="s">
        <v>8318</v>
      </c>
      <c r="S2291" s="9">
        <f t="shared" si="106"/>
        <v>41571.790046296293</v>
      </c>
      <c r="T2291" s="9">
        <f t="shared" si="107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5"/>
        <v>104</v>
      </c>
      <c r="Q2292" t="s">
        <v>8317</v>
      </c>
      <c r="R2292" t="s">
        <v>8318</v>
      </c>
      <c r="S2292" s="9">
        <f t="shared" si="106"/>
        <v>40070.045486111107</v>
      </c>
      <c r="T2292" s="9">
        <f t="shared" si="107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5"/>
        <v>173</v>
      </c>
      <c r="Q2293" t="s">
        <v>8317</v>
      </c>
      <c r="R2293" t="s">
        <v>8318</v>
      </c>
      <c r="S2293" s="9">
        <f t="shared" si="106"/>
        <v>40987.768726851849</v>
      </c>
      <c r="T2293" s="9">
        <f t="shared" si="107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5"/>
        <v>107</v>
      </c>
      <c r="Q2294" t="s">
        <v>8317</v>
      </c>
      <c r="R2294" t="s">
        <v>8318</v>
      </c>
      <c r="S2294" s="9">
        <f t="shared" si="106"/>
        <v>40987.489305555551</v>
      </c>
      <c r="T2294" s="9">
        <f t="shared" si="107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5"/>
        <v>108</v>
      </c>
      <c r="Q2295" t="s">
        <v>8317</v>
      </c>
      <c r="R2295" t="s">
        <v>8318</v>
      </c>
      <c r="S2295" s="9">
        <f t="shared" si="106"/>
        <v>41151.499988425923</v>
      </c>
      <c r="T2295" s="9">
        <f t="shared" si="107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5"/>
        <v>146</v>
      </c>
      <c r="Q2296" t="s">
        <v>8317</v>
      </c>
      <c r="R2296" t="s">
        <v>8318</v>
      </c>
      <c r="S2296" s="9">
        <f t="shared" si="106"/>
        <v>41264.514814814815</v>
      </c>
      <c r="T2296" s="9">
        <f t="shared" si="107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5"/>
        <v>125</v>
      </c>
      <c r="Q2297" t="s">
        <v>8317</v>
      </c>
      <c r="R2297" t="s">
        <v>8318</v>
      </c>
      <c r="S2297" s="9">
        <f t="shared" si="106"/>
        <v>41270.746018518512</v>
      </c>
      <c r="T2297" s="9">
        <f t="shared" si="107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5"/>
        <v>149</v>
      </c>
      <c r="Q2298" t="s">
        <v>8317</v>
      </c>
      <c r="R2298" t="s">
        <v>8318</v>
      </c>
      <c r="S2298" s="9">
        <f t="shared" si="106"/>
        <v>40927.52344907407</v>
      </c>
      <c r="T2298" s="9">
        <f t="shared" si="107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5"/>
        <v>101</v>
      </c>
      <c r="Q2299" t="s">
        <v>8317</v>
      </c>
      <c r="R2299" t="s">
        <v>8318</v>
      </c>
      <c r="S2299" s="9">
        <f t="shared" si="106"/>
        <v>40947.83390046296</v>
      </c>
      <c r="T2299" s="9">
        <f t="shared" si="107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5"/>
        <v>105</v>
      </c>
      <c r="Q2300" t="s">
        <v>8317</v>
      </c>
      <c r="R2300" t="s">
        <v>8318</v>
      </c>
      <c r="S2300" s="9">
        <f t="shared" si="106"/>
        <v>41694.632326388884</v>
      </c>
      <c r="T2300" s="9">
        <f t="shared" si="107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5"/>
        <v>350</v>
      </c>
      <c r="Q2301" t="s">
        <v>8317</v>
      </c>
      <c r="R2301" t="s">
        <v>8318</v>
      </c>
      <c r="S2301" s="9">
        <f t="shared" si="106"/>
        <v>40564.824178240735</v>
      </c>
      <c r="T2301" s="9">
        <f t="shared" si="107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5"/>
        <v>101</v>
      </c>
      <c r="Q2302" t="s">
        <v>8317</v>
      </c>
      <c r="R2302" t="s">
        <v>8318</v>
      </c>
      <c r="S2302" s="9">
        <f t="shared" si="106"/>
        <v>41074.518703703703</v>
      </c>
      <c r="T2302" s="9">
        <f t="shared" si="107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5"/>
        <v>134</v>
      </c>
      <c r="Q2303" t="s">
        <v>8317</v>
      </c>
      <c r="R2303" t="s">
        <v>8321</v>
      </c>
      <c r="S2303" s="9">
        <f t="shared" si="106"/>
        <v>41415.938611111109</v>
      </c>
      <c r="T2303" s="9">
        <f t="shared" si="107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5"/>
        <v>171</v>
      </c>
      <c r="Q2304" t="s">
        <v>8317</v>
      </c>
      <c r="R2304" t="s">
        <v>8321</v>
      </c>
      <c r="S2304" s="9">
        <f t="shared" si="106"/>
        <v>41605.660115740735</v>
      </c>
      <c r="T2304" s="9">
        <f t="shared" si="107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5"/>
        <v>109</v>
      </c>
      <c r="Q2305" t="s">
        <v>8317</v>
      </c>
      <c r="R2305" t="s">
        <v>8321</v>
      </c>
      <c r="S2305" s="9">
        <f t="shared" si="106"/>
        <v>40849.902731481481</v>
      </c>
      <c r="T2305" s="9">
        <f t="shared" si="107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5"/>
        <v>101</v>
      </c>
      <c r="Q2306" t="s">
        <v>8317</v>
      </c>
      <c r="R2306" t="s">
        <v>8321</v>
      </c>
      <c r="S2306" s="9">
        <f t="shared" si="106"/>
        <v>40502.607534722221</v>
      </c>
      <c r="T2306" s="9">
        <f t="shared" si="107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08">ROUND(E2307/D2307*100,0)</f>
        <v>101</v>
      </c>
      <c r="Q2307" t="s">
        <v>8317</v>
      </c>
      <c r="R2307" t="s">
        <v>8321</v>
      </c>
      <c r="S2307" s="9">
        <f t="shared" ref="S2307:S2370" si="109">(((J2307/60)/60)/24)+DATE(1970,1,1)+(-5/24)</f>
        <v>41834.486944444441</v>
      </c>
      <c r="T2307" s="9">
        <f t="shared" ref="T2307:T2370" si="110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8"/>
        <v>107</v>
      </c>
      <c r="Q2308" t="s">
        <v>8317</v>
      </c>
      <c r="R2308" t="s">
        <v>8321</v>
      </c>
      <c r="S2308" s="9">
        <f t="shared" si="109"/>
        <v>40947.959826388884</v>
      </c>
      <c r="T2308" s="9">
        <f t="shared" si="110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107</v>
      </c>
      <c r="Q2309" t="s">
        <v>8317</v>
      </c>
      <c r="R2309" t="s">
        <v>8321</v>
      </c>
      <c r="S2309" s="9">
        <f t="shared" si="109"/>
        <v>41004.594131944439</v>
      </c>
      <c r="T2309" s="9">
        <f t="shared" si="110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</v>
      </c>
      <c r="Q2310" t="s">
        <v>8317</v>
      </c>
      <c r="R2310" t="s">
        <v>8321</v>
      </c>
      <c r="S2310" s="9">
        <f t="shared" si="109"/>
        <v>41851.754583333335</v>
      </c>
      <c r="T2310" s="9">
        <f t="shared" si="110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107</v>
      </c>
      <c r="Q2311" t="s">
        <v>8317</v>
      </c>
      <c r="R2311" t="s">
        <v>8321</v>
      </c>
      <c r="S2311" s="9">
        <f t="shared" si="109"/>
        <v>41307.779363425921</v>
      </c>
      <c r="T2311" s="9">
        <f t="shared" si="110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429</v>
      </c>
      <c r="Q2312" t="s">
        <v>8317</v>
      </c>
      <c r="R2312" t="s">
        <v>8321</v>
      </c>
      <c r="S2312" s="9">
        <f t="shared" si="109"/>
        <v>41324.585821759254</v>
      </c>
      <c r="T2312" s="9">
        <f t="shared" si="110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</v>
      </c>
      <c r="Q2313" t="s">
        <v>8317</v>
      </c>
      <c r="R2313" t="s">
        <v>8321</v>
      </c>
      <c r="S2313" s="9">
        <f t="shared" si="109"/>
        <v>41735.796168981477</v>
      </c>
      <c r="T2313" s="9">
        <f t="shared" si="110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108</v>
      </c>
      <c r="Q2314" t="s">
        <v>8317</v>
      </c>
      <c r="R2314" t="s">
        <v>8321</v>
      </c>
      <c r="S2314" s="9">
        <f t="shared" si="109"/>
        <v>41716.424513888887</v>
      </c>
      <c r="T2314" s="9">
        <f t="shared" si="110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176</v>
      </c>
      <c r="Q2315" t="s">
        <v>8317</v>
      </c>
      <c r="R2315" t="s">
        <v>8321</v>
      </c>
      <c r="S2315" s="9">
        <f t="shared" si="109"/>
        <v>41002.750300925924</v>
      </c>
      <c r="T2315" s="9">
        <f t="shared" si="110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157</v>
      </c>
      <c r="Q2316" t="s">
        <v>8317</v>
      </c>
      <c r="R2316" t="s">
        <v>8321</v>
      </c>
      <c r="S2316" s="9">
        <f t="shared" si="109"/>
        <v>41037.343252314815</v>
      </c>
      <c r="T2316" s="9">
        <f t="shared" si="110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103</v>
      </c>
      <c r="Q2317" t="s">
        <v>8317</v>
      </c>
      <c r="R2317" t="s">
        <v>8321</v>
      </c>
      <c r="S2317" s="9">
        <f t="shared" si="109"/>
        <v>41004.517858796295</v>
      </c>
      <c r="T2317" s="9">
        <f t="shared" si="110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</v>
      </c>
      <c r="Q2318" t="s">
        <v>8317</v>
      </c>
      <c r="R2318" t="s">
        <v>8321</v>
      </c>
      <c r="S2318" s="9">
        <f t="shared" si="109"/>
        <v>40079.516782407409</v>
      </c>
      <c r="T2318" s="9">
        <f t="shared" si="110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Q2319" t="s">
        <v>8317</v>
      </c>
      <c r="R2319" t="s">
        <v>8321</v>
      </c>
      <c r="S2319" s="9">
        <f t="shared" si="109"/>
        <v>40192.33390046296</v>
      </c>
      <c r="T2319" s="9">
        <f t="shared" si="110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</v>
      </c>
      <c r="Q2320" t="s">
        <v>8317</v>
      </c>
      <c r="R2320" t="s">
        <v>8321</v>
      </c>
      <c r="S2320" s="9">
        <f t="shared" si="109"/>
        <v>40050.435347222221</v>
      </c>
      <c r="T2320" s="9">
        <f t="shared" si="110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108</v>
      </c>
      <c r="Q2321" t="s">
        <v>8317</v>
      </c>
      <c r="R2321" t="s">
        <v>8321</v>
      </c>
      <c r="S2321" s="9">
        <f t="shared" si="109"/>
        <v>41592.873668981476</v>
      </c>
      <c r="T2321" s="9">
        <f t="shared" si="110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8"/>
        <v>109</v>
      </c>
      <c r="Q2322" t="s">
        <v>8317</v>
      </c>
      <c r="R2322" t="s">
        <v>8321</v>
      </c>
      <c r="S2322" s="9">
        <f t="shared" si="109"/>
        <v>41696.608796296292</v>
      </c>
      <c r="T2322" s="9">
        <f t="shared" si="110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08"/>
        <v>39</v>
      </c>
      <c r="Q2323" t="s">
        <v>8328</v>
      </c>
      <c r="R2323" t="s">
        <v>8343</v>
      </c>
      <c r="S2323" s="9">
        <f t="shared" si="109"/>
        <v>42799.052094907405</v>
      </c>
      <c r="T2323" s="9">
        <f t="shared" si="110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08"/>
        <v>3</v>
      </c>
      <c r="Q2324" t="s">
        <v>8328</v>
      </c>
      <c r="R2324" t="s">
        <v>8343</v>
      </c>
      <c r="S2324" s="9">
        <f t="shared" si="109"/>
        <v>42804.687141203707</v>
      </c>
      <c r="T2324" s="9">
        <f t="shared" si="110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08"/>
        <v>48</v>
      </c>
      <c r="Q2325" t="s">
        <v>8328</v>
      </c>
      <c r="R2325" t="s">
        <v>8343</v>
      </c>
      <c r="S2325" s="9">
        <f t="shared" si="109"/>
        <v>42807.54684027777</v>
      </c>
      <c r="T2325" s="9">
        <f t="shared" si="110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08"/>
        <v>21</v>
      </c>
      <c r="Q2326" t="s">
        <v>8328</v>
      </c>
      <c r="R2326" t="s">
        <v>8343</v>
      </c>
      <c r="S2326" s="9">
        <f t="shared" si="109"/>
        <v>42790.67690972222</v>
      </c>
      <c r="T2326" s="9">
        <f t="shared" si="110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08"/>
        <v>8</v>
      </c>
      <c r="Q2327" t="s">
        <v>8328</v>
      </c>
      <c r="R2327" t="s">
        <v>8343</v>
      </c>
      <c r="S2327" s="9">
        <f t="shared" si="109"/>
        <v>42793.814016203702</v>
      </c>
      <c r="T2327" s="9">
        <f t="shared" si="110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08"/>
        <v>1</v>
      </c>
      <c r="Q2328" t="s">
        <v>8328</v>
      </c>
      <c r="R2328" t="s">
        <v>8343</v>
      </c>
      <c r="S2328" s="9">
        <f t="shared" si="109"/>
        <v>42803.825787037036</v>
      </c>
      <c r="T2328" s="9">
        <f t="shared" si="110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08"/>
        <v>526</v>
      </c>
      <c r="Q2329" t="s">
        <v>8328</v>
      </c>
      <c r="R2329" t="s">
        <v>8343</v>
      </c>
      <c r="S2329" s="9">
        <f t="shared" si="109"/>
        <v>41842.708796296298</v>
      </c>
      <c r="T2329" s="9">
        <f t="shared" si="110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8"/>
        <v>254</v>
      </c>
      <c r="Q2330" t="s">
        <v>8328</v>
      </c>
      <c r="R2330" t="s">
        <v>8343</v>
      </c>
      <c r="S2330" s="9">
        <f t="shared" si="109"/>
        <v>42139.573344907411</v>
      </c>
      <c r="T2330" s="9">
        <f t="shared" si="110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8"/>
        <v>106</v>
      </c>
      <c r="Q2331" t="s">
        <v>8328</v>
      </c>
      <c r="R2331" t="s">
        <v>8343</v>
      </c>
      <c r="S2331" s="9">
        <f t="shared" si="109"/>
        <v>41807.416041666664</v>
      </c>
      <c r="T2331" s="9">
        <f t="shared" si="110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8"/>
        <v>102</v>
      </c>
      <c r="Q2332" t="s">
        <v>8328</v>
      </c>
      <c r="R2332" t="s">
        <v>8343</v>
      </c>
      <c r="S2332" s="9">
        <f t="shared" si="109"/>
        <v>42332.691469907404</v>
      </c>
      <c r="T2332" s="9">
        <f t="shared" si="110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8"/>
        <v>144</v>
      </c>
      <c r="Q2333" t="s">
        <v>8328</v>
      </c>
      <c r="R2333" t="s">
        <v>8343</v>
      </c>
      <c r="S2333" s="9">
        <f t="shared" si="109"/>
        <v>41838.797337962962</v>
      </c>
      <c r="T2333" s="9">
        <f t="shared" si="110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8"/>
        <v>106</v>
      </c>
      <c r="Q2334" t="s">
        <v>8328</v>
      </c>
      <c r="R2334" t="s">
        <v>8343</v>
      </c>
      <c r="S2334" s="9">
        <f t="shared" si="109"/>
        <v>42011.419803240737</v>
      </c>
      <c r="T2334" s="9">
        <f t="shared" si="110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8"/>
        <v>212</v>
      </c>
      <c r="Q2335" t="s">
        <v>8328</v>
      </c>
      <c r="R2335" t="s">
        <v>8343</v>
      </c>
      <c r="S2335" s="9">
        <f t="shared" si="109"/>
        <v>41767.442013888889</v>
      </c>
      <c r="T2335" s="9">
        <f t="shared" si="110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8"/>
        <v>102</v>
      </c>
      <c r="Q2336" t="s">
        <v>8328</v>
      </c>
      <c r="R2336" t="s">
        <v>8343</v>
      </c>
      <c r="S2336" s="9">
        <f t="shared" si="109"/>
        <v>41918.461782407401</v>
      </c>
      <c r="T2336" s="9">
        <f t="shared" si="110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8"/>
        <v>102</v>
      </c>
      <c r="Q2337" t="s">
        <v>8328</v>
      </c>
      <c r="R2337" t="s">
        <v>8343</v>
      </c>
      <c r="S2337" s="9">
        <f t="shared" si="109"/>
        <v>41771.363923611112</v>
      </c>
      <c r="T2337" s="9">
        <f t="shared" si="110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8"/>
        <v>521</v>
      </c>
      <c r="Q2338" t="s">
        <v>8328</v>
      </c>
      <c r="R2338" t="s">
        <v>8343</v>
      </c>
      <c r="S2338" s="9">
        <f t="shared" si="109"/>
        <v>41666.716377314813</v>
      </c>
      <c r="T2338" s="9">
        <f t="shared" si="110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8"/>
        <v>111</v>
      </c>
      <c r="Q2339" t="s">
        <v>8328</v>
      </c>
      <c r="R2339" t="s">
        <v>8343</v>
      </c>
      <c r="S2339" s="9">
        <f t="shared" si="109"/>
        <v>41786.432210648149</v>
      </c>
      <c r="T2339" s="9">
        <f t="shared" si="110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8"/>
        <v>101</v>
      </c>
      <c r="Q2340" t="s">
        <v>8328</v>
      </c>
      <c r="R2340" t="s">
        <v>8343</v>
      </c>
      <c r="S2340" s="9">
        <f t="shared" si="109"/>
        <v>41789.688472222217</v>
      </c>
      <c r="T2340" s="9">
        <f t="shared" si="110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8"/>
        <v>294</v>
      </c>
      <c r="Q2341" t="s">
        <v>8328</v>
      </c>
      <c r="R2341" t="s">
        <v>8343</v>
      </c>
      <c r="S2341" s="9">
        <f t="shared" si="109"/>
        <v>42692.591539351844</v>
      </c>
      <c r="T2341" s="9">
        <f t="shared" si="110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8"/>
        <v>106</v>
      </c>
      <c r="Q2342" t="s">
        <v>8328</v>
      </c>
      <c r="R2342" t="s">
        <v>8343</v>
      </c>
      <c r="S2342" s="9">
        <f t="shared" si="109"/>
        <v>42643.434467592589</v>
      </c>
      <c r="T2342" s="9">
        <f t="shared" si="110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08"/>
        <v>0</v>
      </c>
      <c r="Q2343" t="s">
        <v>8311</v>
      </c>
      <c r="R2343" t="s">
        <v>8312</v>
      </c>
      <c r="S2343" s="9">
        <f t="shared" si="109"/>
        <v>42167.605370370373</v>
      </c>
      <c r="T2343" s="9">
        <f t="shared" si="110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08"/>
        <v>0</v>
      </c>
      <c r="Q2344" t="s">
        <v>8311</v>
      </c>
      <c r="R2344" t="s">
        <v>8312</v>
      </c>
      <c r="S2344" s="9">
        <f t="shared" si="109"/>
        <v>41897.49386574074</v>
      </c>
      <c r="T2344" s="9">
        <f t="shared" si="110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08"/>
        <v>3</v>
      </c>
      <c r="Q2345" t="s">
        <v>8311</v>
      </c>
      <c r="R2345" t="s">
        <v>8312</v>
      </c>
      <c r="S2345" s="9">
        <f t="shared" si="109"/>
        <v>42327.616956018515</v>
      </c>
      <c r="T2345" s="9">
        <f t="shared" si="110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08"/>
        <v>0</v>
      </c>
      <c r="Q2346" t="s">
        <v>8311</v>
      </c>
      <c r="R2346" t="s">
        <v>8312</v>
      </c>
      <c r="S2346" s="9">
        <f t="shared" si="109"/>
        <v>42515.519317129627</v>
      </c>
      <c r="T2346" s="9">
        <f t="shared" si="110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08"/>
        <v>0</v>
      </c>
      <c r="Q2347" t="s">
        <v>8311</v>
      </c>
      <c r="R2347" t="s">
        <v>8312</v>
      </c>
      <c r="S2347" s="9">
        <f t="shared" si="109"/>
        <v>42059.79347222222</v>
      </c>
      <c r="T2347" s="9">
        <f t="shared" si="110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08"/>
        <v>0</v>
      </c>
      <c r="Q2348" t="s">
        <v>8311</v>
      </c>
      <c r="R2348" t="s">
        <v>8312</v>
      </c>
      <c r="S2348" s="9">
        <f t="shared" si="109"/>
        <v>42615.590636574074</v>
      </c>
      <c r="T2348" s="9">
        <f t="shared" si="110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08"/>
        <v>2</v>
      </c>
      <c r="Q2349" t="s">
        <v>8311</v>
      </c>
      <c r="R2349" t="s">
        <v>8312</v>
      </c>
      <c r="S2349" s="9">
        <f t="shared" si="109"/>
        <v>42577.399027777778</v>
      </c>
      <c r="T2349" s="9">
        <f t="shared" si="110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08"/>
        <v>0</v>
      </c>
      <c r="Q2350" t="s">
        <v>8311</v>
      </c>
      <c r="R2350" t="s">
        <v>8312</v>
      </c>
      <c r="S2350" s="9">
        <f t="shared" si="109"/>
        <v>42360.723819444444</v>
      </c>
      <c r="T2350" s="9">
        <f t="shared" si="110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08"/>
        <v>0</v>
      </c>
      <c r="Q2351" t="s">
        <v>8311</v>
      </c>
      <c r="R2351" t="s">
        <v>8312</v>
      </c>
      <c r="S2351" s="9">
        <f t="shared" si="109"/>
        <v>42198.567453703705</v>
      </c>
      <c r="T2351" s="9">
        <f t="shared" si="110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08"/>
        <v>0</v>
      </c>
      <c r="Q2352" t="s">
        <v>8311</v>
      </c>
      <c r="R2352" t="s">
        <v>8312</v>
      </c>
      <c r="S2352" s="9">
        <f t="shared" si="109"/>
        <v>42708.633912037032</v>
      </c>
      <c r="T2352" s="9">
        <f t="shared" si="110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08"/>
        <v>1</v>
      </c>
      <c r="Q2353" t="s">
        <v>8311</v>
      </c>
      <c r="R2353" t="s">
        <v>8312</v>
      </c>
      <c r="S2353" s="9">
        <f t="shared" si="109"/>
        <v>42093.892812500002</v>
      </c>
      <c r="T2353" s="9">
        <f t="shared" si="110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08"/>
        <v>0</v>
      </c>
      <c r="Q2354" t="s">
        <v>8311</v>
      </c>
      <c r="R2354" t="s">
        <v>8312</v>
      </c>
      <c r="S2354" s="9">
        <f t="shared" si="109"/>
        <v>42101.425370370365</v>
      </c>
      <c r="T2354" s="9">
        <f t="shared" si="110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08"/>
        <v>0</v>
      </c>
      <c r="Q2355" t="s">
        <v>8311</v>
      </c>
      <c r="R2355" t="s">
        <v>8312</v>
      </c>
      <c r="S2355" s="9">
        <f t="shared" si="109"/>
        <v>42103.467847222222</v>
      </c>
      <c r="T2355" s="9">
        <f t="shared" si="110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08"/>
        <v>0</v>
      </c>
      <c r="Q2356" t="s">
        <v>8311</v>
      </c>
      <c r="R2356" t="s">
        <v>8312</v>
      </c>
      <c r="S2356" s="9">
        <f t="shared" si="109"/>
        <v>41954.51458333333</v>
      </c>
      <c r="T2356" s="9">
        <f t="shared" si="110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08"/>
        <v>1</v>
      </c>
      <c r="Q2357" t="s">
        <v>8311</v>
      </c>
      <c r="R2357" t="s">
        <v>8312</v>
      </c>
      <c r="S2357" s="9">
        <f t="shared" si="109"/>
        <v>42096.709907407399</v>
      </c>
      <c r="T2357" s="9">
        <f t="shared" si="110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08"/>
        <v>0</v>
      </c>
      <c r="Q2358" t="s">
        <v>8311</v>
      </c>
      <c r="R2358" t="s">
        <v>8312</v>
      </c>
      <c r="S2358" s="9">
        <f t="shared" si="109"/>
        <v>42130.575277777774</v>
      </c>
      <c r="T2358" s="9">
        <f t="shared" si="110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08"/>
        <v>0</v>
      </c>
      <c r="Q2359" t="s">
        <v>8311</v>
      </c>
      <c r="R2359" t="s">
        <v>8312</v>
      </c>
      <c r="S2359" s="9">
        <f t="shared" si="109"/>
        <v>42264.411782407398</v>
      </c>
      <c r="T2359" s="9">
        <f t="shared" si="110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08"/>
        <v>0</v>
      </c>
      <c r="Q2360" t="s">
        <v>8311</v>
      </c>
      <c r="R2360" t="s">
        <v>8312</v>
      </c>
      <c r="S2360" s="9">
        <f t="shared" si="109"/>
        <v>41978.722638888888</v>
      </c>
      <c r="T2360" s="9">
        <f t="shared" si="110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08"/>
        <v>15</v>
      </c>
      <c r="Q2361" t="s">
        <v>8311</v>
      </c>
      <c r="R2361" t="s">
        <v>8312</v>
      </c>
      <c r="S2361" s="9">
        <f t="shared" si="109"/>
        <v>42159.441249999996</v>
      </c>
      <c r="T2361" s="9">
        <f t="shared" si="110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08"/>
        <v>0</v>
      </c>
      <c r="Q2362" t="s">
        <v>8311</v>
      </c>
      <c r="R2362" t="s">
        <v>8312</v>
      </c>
      <c r="S2362" s="9">
        <f t="shared" si="109"/>
        <v>42377.498611111114</v>
      </c>
      <c r="T2362" s="9">
        <f t="shared" si="110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08"/>
        <v>0</v>
      </c>
      <c r="Q2363" t="s">
        <v>8311</v>
      </c>
      <c r="R2363" t="s">
        <v>8312</v>
      </c>
      <c r="S2363" s="9">
        <f t="shared" si="109"/>
        <v>42466.650555555556</v>
      </c>
      <c r="T2363" s="9">
        <f t="shared" si="110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08"/>
        <v>29</v>
      </c>
      <c r="Q2364" t="s">
        <v>8311</v>
      </c>
      <c r="R2364" t="s">
        <v>8312</v>
      </c>
      <c r="S2364" s="9">
        <f t="shared" si="109"/>
        <v>41954.47997685185</v>
      </c>
      <c r="T2364" s="9">
        <f t="shared" si="110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08"/>
        <v>0</v>
      </c>
      <c r="Q2365" t="s">
        <v>8311</v>
      </c>
      <c r="R2365" t="s">
        <v>8312</v>
      </c>
      <c r="S2365" s="9">
        <f t="shared" si="109"/>
        <v>42321.803240740737</v>
      </c>
      <c r="T2365" s="9">
        <f t="shared" si="110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08"/>
        <v>0</v>
      </c>
      <c r="Q2366" t="s">
        <v>8311</v>
      </c>
      <c r="R2366" t="s">
        <v>8312</v>
      </c>
      <c r="S2366" s="9">
        <f t="shared" si="109"/>
        <v>42248.726342592585</v>
      </c>
      <c r="T2366" s="9">
        <f t="shared" si="110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08"/>
        <v>0</v>
      </c>
      <c r="Q2367" t="s">
        <v>8311</v>
      </c>
      <c r="R2367" t="s">
        <v>8312</v>
      </c>
      <c r="S2367" s="9">
        <f t="shared" si="109"/>
        <v>42346.528067129628</v>
      </c>
      <c r="T2367" s="9">
        <f t="shared" si="110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08"/>
        <v>11</v>
      </c>
      <c r="Q2368" t="s">
        <v>8311</v>
      </c>
      <c r="R2368" t="s">
        <v>8312</v>
      </c>
      <c r="S2368" s="9">
        <f t="shared" si="109"/>
        <v>42268.323298611103</v>
      </c>
      <c r="T2368" s="9">
        <f t="shared" si="110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08"/>
        <v>1</v>
      </c>
      <c r="Q2369" t="s">
        <v>8311</v>
      </c>
      <c r="R2369" t="s">
        <v>8312</v>
      </c>
      <c r="S2369" s="9">
        <f t="shared" si="109"/>
        <v>42425.761759259258</v>
      </c>
      <c r="T2369" s="9">
        <f t="shared" si="110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08"/>
        <v>0</v>
      </c>
      <c r="Q2370" t="s">
        <v>8311</v>
      </c>
      <c r="R2370" t="s">
        <v>8312</v>
      </c>
      <c r="S2370" s="9">
        <f t="shared" si="109"/>
        <v>42063.513483796291</v>
      </c>
      <c r="T2370" s="9">
        <f t="shared" si="110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11">ROUND(E2371/D2371*100,0)</f>
        <v>0</v>
      </c>
      <c r="Q2371" t="s">
        <v>8311</v>
      </c>
      <c r="R2371" t="s">
        <v>8312</v>
      </c>
      <c r="S2371" s="9">
        <f t="shared" ref="S2371:S2434" si="112">(((J2371/60)/60)/24)+DATE(1970,1,1)+(-5/24)</f>
        <v>42380.60429398148</v>
      </c>
      <c r="T2371" s="9">
        <f t="shared" ref="T2371:T2434" si="113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11"/>
        <v>0</v>
      </c>
      <c r="Q2372" t="s">
        <v>8311</v>
      </c>
      <c r="R2372" t="s">
        <v>8312</v>
      </c>
      <c r="S2372" s="9">
        <f t="shared" si="112"/>
        <v>41960.980798611105</v>
      </c>
      <c r="T2372" s="9">
        <f t="shared" si="113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Q2373" t="s">
        <v>8311</v>
      </c>
      <c r="R2373" t="s">
        <v>8312</v>
      </c>
      <c r="S2373" s="9">
        <f t="shared" si="112"/>
        <v>42150.569398148145</v>
      </c>
      <c r="T2373" s="9">
        <f t="shared" si="113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</v>
      </c>
      <c r="Q2374" t="s">
        <v>8311</v>
      </c>
      <c r="R2374" t="s">
        <v>8312</v>
      </c>
      <c r="S2374" s="9">
        <f t="shared" si="112"/>
        <v>42087.860775462956</v>
      </c>
      <c r="T2374" s="9">
        <f t="shared" si="113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0</v>
      </c>
      <c r="Q2375" t="s">
        <v>8311</v>
      </c>
      <c r="R2375" t="s">
        <v>8312</v>
      </c>
      <c r="S2375" s="9">
        <f t="shared" si="112"/>
        <v>42215.453981481485</v>
      </c>
      <c r="T2375" s="9">
        <f t="shared" si="113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0</v>
      </c>
      <c r="Q2376" t="s">
        <v>8311</v>
      </c>
      <c r="R2376" t="s">
        <v>8312</v>
      </c>
      <c r="S2376" s="9">
        <f t="shared" si="112"/>
        <v>42017.634953703695</v>
      </c>
      <c r="T2376" s="9">
        <f t="shared" si="113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Q2377" t="s">
        <v>8311</v>
      </c>
      <c r="R2377" t="s">
        <v>8312</v>
      </c>
      <c r="S2377" s="9">
        <f t="shared" si="112"/>
        <v>42592.627743055556</v>
      </c>
      <c r="T2377" s="9">
        <f t="shared" si="113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11</v>
      </c>
      <c r="Q2378" t="s">
        <v>8311</v>
      </c>
      <c r="R2378" t="s">
        <v>8312</v>
      </c>
      <c r="S2378" s="9">
        <f t="shared" si="112"/>
        <v>42318.717199074068</v>
      </c>
      <c r="T2378" s="9">
        <f t="shared" si="113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Q2379" t="s">
        <v>8311</v>
      </c>
      <c r="R2379" t="s">
        <v>8312</v>
      </c>
      <c r="S2379" s="9">
        <f t="shared" si="112"/>
        <v>42669.661840277775</v>
      </c>
      <c r="T2379" s="9">
        <f t="shared" si="113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Q2380" t="s">
        <v>8311</v>
      </c>
      <c r="R2380" t="s">
        <v>8312</v>
      </c>
      <c r="S2380" s="9">
        <f t="shared" si="112"/>
        <v>42212.804745370369</v>
      </c>
      <c r="T2380" s="9">
        <f t="shared" si="113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Q2381" t="s">
        <v>8311</v>
      </c>
      <c r="R2381" t="s">
        <v>8312</v>
      </c>
      <c r="S2381" s="9">
        <f t="shared" si="112"/>
        <v>42236.808055555557</v>
      </c>
      <c r="T2381" s="9">
        <f t="shared" si="113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</v>
      </c>
      <c r="Q2382" t="s">
        <v>8311</v>
      </c>
      <c r="R2382" t="s">
        <v>8312</v>
      </c>
      <c r="S2382" s="9">
        <f t="shared" si="112"/>
        <v>42248.584976851846</v>
      </c>
      <c r="T2382" s="9">
        <f t="shared" si="113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2</v>
      </c>
      <c r="Q2383" t="s">
        <v>8311</v>
      </c>
      <c r="R2383" t="s">
        <v>8312</v>
      </c>
      <c r="S2383" s="9">
        <f t="shared" si="112"/>
        <v>42074.727407407401</v>
      </c>
      <c r="T2383" s="9">
        <f t="shared" si="113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3</v>
      </c>
      <c r="Q2384" t="s">
        <v>8311</v>
      </c>
      <c r="R2384" t="s">
        <v>8312</v>
      </c>
      <c r="S2384" s="9">
        <f t="shared" si="112"/>
        <v>42194.979201388887</v>
      </c>
      <c r="T2384" s="9">
        <f t="shared" si="113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</v>
      </c>
      <c r="Q2385" t="s">
        <v>8311</v>
      </c>
      <c r="R2385" t="s">
        <v>8312</v>
      </c>
      <c r="S2385" s="9">
        <f t="shared" si="112"/>
        <v>42026.848460648143</v>
      </c>
      <c r="T2385" s="9">
        <f t="shared" si="113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1"/>
        <v>1</v>
      </c>
      <c r="Q2386" t="s">
        <v>8311</v>
      </c>
      <c r="R2386" t="s">
        <v>8312</v>
      </c>
      <c r="S2386" s="9">
        <f t="shared" si="112"/>
        <v>41926.859293981477</v>
      </c>
      <c r="T2386" s="9">
        <f t="shared" si="113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1"/>
        <v>1</v>
      </c>
      <c r="Q2387" t="s">
        <v>8311</v>
      </c>
      <c r="R2387" t="s">
        <v>8312</v>
      </c>
      <c r="S2387" s="9">
        <f t="shared" si="112"/>
        <v>42191.493425925924</v>
      </c>
      <c r="T2387" s="9">
        <f t="shared" si="113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1"/>
        <v>0</v>
      </c>
      <c r="Q2388" t="s">
        <v>8311</v>
      </c>
      <c r="R2388" t="s">
        <v>8312</v>
      </c>
      <c r="S2388" s="9">
        <f t="shared" si="112"/>
        <v>41954.629907407405</v>
      </c>
      <c r="T2388" s="9">
        <f t="shared" si="113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1"/>
        <v>1</v>
      </c>
      <c r="Q2389" t="s">
        <v>8311</v>
      </c>
      <c r="R2389" t="s">
        <v>8312</v>
      </c>
      <c r="S2389" s="9">
        <f t="shared" si="112"/>
        <v>42528.418287037035</v>
      </c>
      <c r="T2389" s="9">
        <f t="shared" si="113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1"/>
        <v>1</v>
      </c>
      <c r="Q2390" t="s">
        <v>8311</v>
      </c>
      <c r="R2390" t="s">
        <v>8312</v>
      </c>
      <c r="S2390" s="9">
        <f t="shared" si="112"/>
        <v>41989.645358796297</v>
      </c>
      <c r="T2390" s="9">
        <f t="shared" si="113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1"/>
        <v>0</v>
      </c>
      <c r="Q2391" t="s">
        <v>8311</v>
      </c>
      <c r="R2391" t="s">
        <v>8312</v>
      </c>
      <c r="S2391" s="9">
        <f t="shared" si="112"/>
        <v>42179.445046296292</v>
      </c>
      <c r="T2391" s="9">
        <f t="shared" si="113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1"/>
        <v>0</v>
      </c>
      <c r="Q2392" t="s">
        <v>8311</v>
      </c>
      <c r="R2392" t="s">
        <v>8312</v>
      </c>
      <c r="S2392" s="9">
        <f t="shared" si="112"/>
        <v>41968.053981481477</v>
      </c>
      <c r="T2392" s="9">
        <f t="shared" si="113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1"/>
        <v>0</v>
      </c>
      <c r="Q2393" t="s">
        <v>8311</v>
      </c>
      <c r="R2393" t="s">
        <v>8312</v>
      </c>
      <c r="S2393" s="9">
        <f t="shared" si="112"/>
        <v>42064.586157407401</v>
      </c>
      <c r="T2393" s="9">
        <f t="shared" si="113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1"/>
        <v>0</v>
      </c>
      <c r="Q2394" t="s">
        <v>8311</v>
      </c>
      <c r="R2394" t="s">
        <v>8312</v>
      </c>
      <c r="S2394" s="9">
        <f t="shared" si="112"/>
        <v>42275.912303240737</v>
      </c>
      <c r="T2394" s="9">
        <f t="shared" si="113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1"/>
        <v>0</v>
      </c>
      <c r="Q2395" t="s">
        <v>8311</v>
      </c>
      <c r="R2395" t="s">
        <v>8312</v>
      </c>
      <c r="S2395" s="9">
        <f t="shared" si="112"/>
        <v>42194.440011574072</v>
      </c>
      <c r="T2395" s="9">
        <f t="shared" si="113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1"/>
        <v>0</v>
      </c>
      <c r="Q2396" t="s">
        <v>8311</v>
      </c>
      <c r="R2396" t="s">
        <v>8312</v>
      </c>
      <c r="S2396" s="9">
        <f t="shared" si="112"/>
        <v>42031.15385416666</v>
      </c>
      <c r="T2396" s="9">
        <f t="shared" si="113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1"/>
        <v>0</v>
      </c>
      <c r="Q2397" t="s">
        <v>8311</v>
      </c>
      <c r="R2397" t="s">
        <v>8312</v>
      </c>
      <c r="S2397" s="9">
        <f t="shared" si="112"/>
        <v>42716.913043981483</v>
      </c>
      <c r="T2397" s="9">
        <f t="shared" si="113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1"/>
        <v>0</v>
      </c>
      <c r="Q2398" t="s">
        <v>8311</v>
      </c>
      <c r="R2398" t="s">
        <v>8312</v>
      </c>
      <c r="S2398" s="9">
        <f t="shared" si="112"/>
        <v>42262.640717592592</v>
      </c>
      <c r="T2398" s="9">
        <f t="shared" si="113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1"/>
        <v>0</v>
      </c>
      <c r="Q2399" t="s">
        <v>8311</v>
      </c>
      <c r="R2399" t="s">
        <v>8312</v>
      </c>
      <c r="S2399" s="9">
        <f t="shared" si="112"/>
        <v>41976.676574074074</v>
      </c>
      <c r="T2399" s="9">
        <f t="shared" si="113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1"/>
        <v>0</v>
      </c>
      <c r="Q2400" t="s">
        <v>8311</v>
      </c>
      <c r="R2400" t="s">
        <v>8312</v>
      </c>
      <c r="S2400" s="9">
        <f t="shared" si="112"/>
        <v>42157.708148148151</v>
      </c>
      <c r="T2400" s="9">
        <f t="shared" si="113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1"/>
        <v>0</v>
      </c>
      <c r="Q2401" t="s">
        <v>8311</v>
      </c>
      <c r="R2401" t="s">
        <v>8312</v>
      </c>
      <c r="S2401" s="9">
        <f t="shared" si="112"/>
        <v>41956.644745370366</v>
      </c>
      <c r="T2401" s="9">
        <f t="shared" si="113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1"/>
        <v>0</v>
      </c>
      <c r="Q2402" t="s">
        <v>8311</v>
      </c>
      <c r="R2402" t="s">
        <v>8312</v>
      </c>
      <c r="S2402" s="9">
        <f t="shared" si="112"/>
        <v>42444.059768518513</v>
      </c>
      <c r="T2402" s="9">
        <f t="shared" si="113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1"/>
        <v>1</v>
      </c>
      <c r="Q2403" t="s">
        <v>8328</v>
      </c>
      <c r="R2403" t="s">
        <v>8329</v>
      </c>
      <c r="S2403" s="9">
        <f t="shared" si="112"/>
        <v>42374.614537037036</v>
      </c>
      <c r="T2403" s="9">
        <f t="shared" si="113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1"/>
        <v>0</v>
      </c>
      <c r="Q2404" t="s">
        <v>8328</v>
      </c>
      <c r="R2404" t="s">
        <v>8329</v>
      </c>
      <c r="S2404" s="9">
        <f t="shared" si="112"/>
        <v>42107.47142361111</v>
      </c>
      <c r="T2404" s="9">
        <f t="shared" si="113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1"/>
        <v>17</v>
      </c>
      <c r="Q2405" t="s">
        <v>8328</v>
      </c>
      <c r="R2405" t="s">
        <v>8329</v>
      </c>
      <c r="S2405" s="9">
        <f t="shared" si="112"/>
        <v>42399.674282407403</v>
      </c>
      <c r="T2405" s="9">
        <f t="shared" si="113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1"/>
        <v>0</v>
      </c>
      <c r="Q2406" t="s">
        <v>8328</v>
      </c>
      <c r="R2406" t="s">
        <v>8329</v>
      </c>
      <c r="S2406" s="9">
        <f t="shared" si="112"/>
        <v>42341.831099537034</v>
      </c>
      <c r="T2406" s="9">
        <f t="shared" si="113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23</v>
      </c>
      <c r="Q2407" t="s">
        <v>8328</v>
      </c>
      <c r="R2407" t="s">
        <v>8329</v>
      </c>
      <c r="S2407" s="9">
        <f t="shared" si="112"/>
        <v>42595.377025462956</v>
      </c>
      <c r="T2407" s="9">
        <f t="shared" si="113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1"/>
        <v>41</v>
      </c>
      <c r="Q2408" t="s">
        <v>8328</v>
      </c>
      <c r="R2408" t="s">
        <v>8329</v>
      </c>
      <c r="S2408" s="9">
        <f t="shared" si="112"/>
        <v>41982.902662037035</v>
      </c>
      <c r="T2408" s="9">
        <f t="shared" si="113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1"/>
        <v>25</v>
      </c>
      <c r="Q2409" t="s">
        <v>8328</v>
      </c>
      <c r="R2409" t="s">
        <v>8329</v>
      </c>
      <c r="S2409" s="9">
        <f t="shared" si="112"/>
        <v>42082.367222222216</v>
      </c>
      <c r="T2409" s="9">
        <f t="shared" si="113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1"/>
        <v>0</v>
      </c>
      <c r="Q2410" t="s">
        <v>8328</v>
      </c>
      <c r="R2410" t="s">
        <v>8329</v>
      </c>
      <c r="S2410" s="9">
        <f t="shared" si="112"/>
        <v>41918.93237268518</v>
      </c>
      <c r="T2410" s="9">
        <f t="shared" si="113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1"/>
        <v>2</v>
      </c>
      <c r="Q2411" t="s">
        <v>8328</v>
      </c>
      <c r="R2411" t="s">
        <v>8329</v>
      </c>
      <c r="S2411" s="9">
        <f t="shared" si="112"/>
        <v>42204.667534722219</v>
      </c>
      <c r="T2411" s="9">
        <f t="shared" si="113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1"/>
        <v>0</v>
      </c>
      <c r="Q2412" t="s">
        <v>8328</v>
      </c>
      <c r="R2412" t="s">
        <v>8329</v>
      </c>
      <c r="S2412" s="9">
        <f t="shared" si="112"/>
        <v>42224.199942129628</v>
      </c>
      <c r="T2412" s="9">
        <f t="shared" si="113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1"/>
        <v>1</v>
      </c>
      <c r="Q2413" t="s">
        <v>8328</v>
      </c>
      <c r="R2413" t="s">
        <v>8329</v>
      </c>
      <c r="S2413" s="9">
        <f t="shared" si="112"/>
        <v>42211.524097222216</v>
      </c>
      <c r="T2413" s="9">
        <f t="shared" si="113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1"/>
        <v>0</v>
      </c>
      <c r="Q2414" t="s">
        <v>8328</v>
      </c>
      <c r="R2414" t="s">
        <v>8329</v>
      </c>
      <c r="S2414" s="9">
        <f t="shared" si="112"/>
        <v>42655.528622685182</v>
      </c>
      <c r="T2414" s="9">
        <f t="shared" si="113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1"/>
        <v>1</v>
      </c>
      <c r="Q2415" t="s">
        <v>8328</v>
      </c>
      <c r="R2415" t="s">
        <v>8329</v>
      </c>
      <c r="S2415" s="9">
        <f t="shared" si="112"/>
        <v>41759.901412037034</v>
      </c>
      <c r="T2415" s="9">
        <f t="shared" si="113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1"/>
        <v>3</v>
      </c>
      <c r="Q2416" t="s">
        <v>8328</v>
      </c>
      <c r="R2416" t="s">
        <v>8329</v>
      </c>
      <c r="S2416" s="9">
        <f t="shared" si="112"/>
        <v>42198.486805555549</v>
      </c>
      <c r="T2416" s="9">
        <f t="shared" si="113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1"/>
        <v>1</v>
      </c>
      <c r="Q2417" t="s">
        <v>8328</v>
      </c>
      <c r="R2417" t="s">
        <v>8329</v>
      </c>
      <c r="S2417" s="9">
        <f t="shared" si="112"/>
        <v>42536.654467592591</v>
      </c>
      <c r="T2417" s="9">
        <f t="shared" si="113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1"/>
        <v>0</v>
      </c>
      <c r="Q2418" t="s">
        <v>8328</v>
      </c>
      <c r="R2418" t="s">
        <v>8329</v>
      </c>
      <c r="S2418" s="9">
        <f t="shared" si="112"/>
        <v>42019.529432870368</v>
      </c>
      <c r="T2418" s="9">
        <f t="shared" si="113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1"/>
        <v>0</v>
      </c>
      <c r="Q2419" t="s">
        <v>8328</v>
      </c>
      <c r="R2419" t="s">
        <v>8329</v>
      </c>
      <c r="S2419" s="9">
        <f t="shared" si="112"/>
        <v>41831.675775462958</v>
      </c>
      <c r="T2419" s="9">
        <f t="shared" si="113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1"/>
        <v>0</v>
      </c>
      <c r="Q2420" t="s">
        <v>8328</v>
      </c>
      <c r="R2420" t="s">
        <v>8329</v>
      </c>
      <c r="S2420" s="9">
        <f t="shared" si="112"/>
        <v>42027.648657407401</v>
      </c>
      <c r="T2420" s="9">
        <f t="shared" si="113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1"/>
        <v>0</v>
      </c>
      <c r="Q2421" t="s">
        <v>8328</v>
      </c>
      <c r="R2421" t="s">
        <v>8329</v>
      </c>
      <c r="S2421" s="9">
        <f t="shared" si="112"/>
        <v>41993.529965277768</v>
      </c>
      <c r="T2421" s="9">
        <f t="shared" si="113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1"/>
        <v>15</v>
      </c>
      <c r="Q2422" t="s">
        <v>8328</v>
      </c>
      <c r="R2422" t="s">
        <v>8329</v>
      </c>
      <c r="S2422" s="9">
        <f t="shared" si="112"/>
        <v>41892.820543981477</v>
      </c>
      <c r="T2422" s="9">
        <f t="shared" si="113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1"/>
        <v>0</v>
      </c>
      <c r="Q2423" t="s">
        <v>8328</v>
      </c>
      <c r="R2423" t="s">
        <v>8329</v>
      </c>
      <c r="S2423" s="9">
        <f t="shared" si="112"/>
        <v>42026.479120370372</v>
      </c>
      <c r="T2423" s="9">
        <f t="shared" si="113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1"/>
        <v>0</v>
      </c>
      <c r="Q2424" t="s">
        <v>8328</v>
      </c>
      <c r="R2424" t="s">
        <v>8329</v>
      </c>
      <c r="S2424" s="9">
        <f t="shared" si="112"/>
        <v>42044.516620370363</v>
      </c>
      <c r="T2424" s="9">
        <f t="shared" si="113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1"/>
        <v>0</v>
      </c>
      <c r="Q2425" t="s">
        <v>8328</v>
      </c>
      <c r="R2425" t="s">
        <v>8329</v>
      </c>
      <c r="S2425" s="9">
        <f t="shared" si="112"/>
        <v>41974.496412037035</v>
      </c>
      <c r="T2425" s="9">
        <f t="shared" si="113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1"/>
        <v>1</v>
      </c>
      <c r="Q2426" t="s">
        <v>8328</v>
      </c>
      <c r="R2426" t="s">
        <v>8329</v>
      </c>
      <c r="S2426" s="9">
        <f t="shared" si="112"/>
        <v>41909.684120370366</v>
      </c>
      <c r="T2426" s="9">
        <f t="shared" si="113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1"/>
        <v>0</v>
      </c>
      <c r="Q2427" t="s">
        <v>8328</v>
      </c>
      <c r="R2427" t="s">
        <v>8329</v>
      </c>
      <c r="S2427" s="9">
        <f t="shared" si="112"/>
        <v>42502.705428240741</v>
      </c>
      <c r="T2427" s="9">
        <f t="shared" si="113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1"/>
        <v>0</v>
      </c>
      <c r="Q2428" t="s">
        <v>8328</v>
      </c>
      <c r="R2428" t="s">
        <v>8329</v>
      </c>
      <c r="S2428" s="9">
        <f t="shared" si="112"/>
        <v>42163.961712962955</v>
      </c>
      <c r="T2428" s="9">
        <f t="shared" si="113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1"/>
        <v>0</v>
      </c>
      <c r="Q2429" t="s">
        <v>8328</v>
      </c>
      <c r="R2429" t="s">
        <v>8329</v>
      </c>
      <c r="S2429" s="9">
        <f t="shared" si="112"/>
        <v>42412.11033564814</v>
      </c>
      <c r="T2429" s="9">
        <f t="shared" si="113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1"/>
        <v>0</v>
      </c>
      <c r="Q2430" t="s">
        <v>8328</v>
      </c>
      <c r="R2430" t="s">
        <v>8329</v>
      </c>
      <c r="S2430" s="9">
        <f t="shared" si="112"/>
        <v>42045.575821759259</v>
      </c>
      <c r="T2430" s="9">
        <f t="shared" si="113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1"/>
        <v>1</v>
      </c>
      <c r="Q2431" t="s">
        <v>8328</v>
      </c>
      <c r="R2431" t="s">
        <v>8329</v>
      </c>
      <c r="S2431" s="9">
        <f t="shared" si="112"/>
        <v>42734.670902777776</v>
      </c>
      <c r="T2431" s="9">
        <f t="shared" si="113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1"/>
        <v>1</v>
      </c>
      <c r="Q2432" t="s">
        <v>8328</v>
      </c>
      <c r="R2432" t="s">
        <v>8329</v>
      </c>
      <c r="S2432" s="9">
        <f t="shared" si="112"/>
        <v>42381.922499999993</v>
      </c>
      <c r="T2432" s="9">
        <f t="shared" si="113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1"/>
        <v>0</v>
      </c>
      <c r="Q2433" t="s">
        <v>8328</v>
      </c>
      <c r="R2433" t="s">
        <v>8329</v>
      </c>
      <c r="S2433" s="9">
        <f t="shared" si="112"/>
        <v>42488.891354166662</v>
      </c>
      <c r="T2433" s="9">
        <f t="shared" si="113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1"/>
        <v>0</v>
      </c>
      <c r="Q2434" t="s">
        <v>8328</v>
      </c>
      <c r="R2434" t="s">
        <v>8329</v>
      </c>
      <c r="S2434" s="9">
        <f t="shared" si="112"/>
        <v>42041.010381944441</v>
      </c>
      <c r="T2434" s="9">
        <f t="shared" si="113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14">ROUND(E2435/D2435*100,0)</f>
        <v>0</v>
      </c>
      <c r="Q2435" t="s">
        <v>8328</v>
      </c>
      <c r="R2435" t="s">
        <v>8329</v>
      </c>
      <c r="S2435" s="9">
        <f t="shared" ref="S2435:S2498" si="115">(((J2435/60)/60)/24)+DATE(1970,1,1)+(-5/24)</f>
        <v>42397.691469907404</v>
      </c>
      <c r="T2435" s="9">
        <f t="shared" ref="T2435:T2498" si="116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14"/>
        <v>0</v>
      </c>
      <c r="Q2436" t="s">
        <v>8328</v>
      </c>
      <c r="R2436" t="s">
        <v>8329</v>
      </c>
      <c r="S2436" s="9">
        <f t="shared" si="115"/>
        <v>42179.977708333325</v>
      </c>
      <c r="T2436" s="9">
        <f t="shared" si="116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</v>
      </c>
      <c r="Q2437" t="s">
        <v>8328</v>
      </c>
      <c r="R2437" t="s">
        <v>8329</v>
      </c>
      <c r="S2437" s="9">
        <f t="shared" si="115"/>
        <v>42252.069282407399</v>
      </c>
      <c r="T2437" s="9">
        <f t="shared" si="116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0</v>
      </c>
      <c r="Q2438" t="s">
        <v>8328</v>
      </c>
      <c r="R2438" t="s">
        <v>8329</v>
      </c>
      <c r="S2438" s="9">
        <f t="shared" si="115"/>
        <v>42338.407060185178</v>
      </c>
      <c r="T2438" s="9">
        <f t="shared" si="116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Q2439" t="s">
        <v>8328</v>
      </c>
      <c r="R2439" t="s">
        <v>8329</v>
      </c>
      <c r="S2439" s="9">
        <f t="shared" si="115"/>
        <v>42031.756805555553</v>
      </c>
      <c r="T2439" s="9">
        <f t="shared" si="116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</v>
      </c>
      <c r="Q2440" t="s">
        <v>8328</v>
      </c>
      <c r="R2440" t="s">
        <v>8329</v>
      </c>
      <c r="S2440" s="9">
        <f t="shared" si="115"/>
        <v>42285.706736111104</v>
      </c>
      <c r="T2440" s="9">
        <f t="shared" si="116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Q2441" t="s">
        <v>8328</v>
      </c>
      <c r="R2441" t="s">
        <v>8329</v>
      </c>
      <c r="S2441" s="9">
        <f t="shared" si="115"/>
        <v>42265.610289351847</v>
      </c>
      <c r="T2441" s="9">
        <f t="shared" si="116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</v>
      </c>
      <c r="Q2442" t="s">
        <v>8328</v>
      </c>
      <c r="R2442" t="s">
        <v>8329</v>
      </c>
      <c r="S2442" s="9">
        <f t="shared" si="115"/>
        <v>42383.691122685181</v>
      </c>
      <c r="T2442" s="9">
        <f t="shared" si="116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108</v>
      </c>
      <c r="Q2443" t="s">
        <v>8328</v>
      </c>
      <c r="R2443" t="s">
        <v>8343</v>
      </c>
      <c r="S2443" s="9">
        <f t="shared" si="115"/>
        <v>42186.917291666665</v>
      </c>
      <c r="T2443" s="9">
        <f t="shared" si="116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126</v>
      </c>
      <c r="Q2444" t="s">
        <v>8328</v>
      </c>
      <c r="R2444" t="s">
        <v>8343</v>
      </c>
      <c r="S2444" s="9">
        <f t="shared" si="115"/>
        <v>42052.458657407398</v>
      </c>
      <c r="T2444" s="9">
        <f t="shared" si="116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203</v>
      </c>
      <c r="Q2445" t="s">
        <v>8328</v>
      </c>
      <c r="R2445" t="s">
        <v>8343</v>
      </c>
      <c r="S2445" s="9">
        <f t="shared" si="115"/>
        <v>41836.416921296295</v>
      </c>
      <c r="T2445" s="9">
        <f t="shared" si="116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109</v>
      </c>
      <c r="Q2446" t="s">
        <v>8328</v>
      </c>
      <c r="R2446" t="s">
        <v>8343</v>
      </c>
      <c r="S2446" s="9">
        <f t="shared" si="115"/>
        <v>42485.54619212963</v>
      </c>
      <c r="T2446" s="9">
        <f t="shared" si="116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173</v>
      </c>
      <c r="Q2447" t="s">
        <v>8328</v>
      </c>
      <c r="R2447" t="s">
        <v>8343</v>
      </c>
      <c r="S2447" s="9">
        <f t="shared" si="115"/>
        <v>42242.981724537036</v>
      </c>
      <c r="T2447" s="9">
        <f t="shared" si="116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168</v>
      </c>
      <c r="Q2448" t="s">
        <v>8328</v>
      </c>
      <c r="R2448" t="s">
        <v>8343</v>
      </c>
      <c r="S2448" s="9">
        <f t="shared" si="115"/>
        <v>42670.394340277773</v>
      </c>
      <c r="T2448" s="9">
        <f t="shared" si="116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</v>
      </c>
      <c r="Q2449" t="s">
        <v>8328</v>
      </c>
      <c r="R2449" t="s">
        <v>8343</v>
      </c>
      <c r="S2449" s="9">
        <f t="shared" si="115"/>
        <v>42654.26149305555</v>
      </c>
      <c r="T2449" s="9">
        <f t="shared" si="116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4"/>
        <v>108</v>
      </c>
      <c r="Q2450" t="s">
        <v>8328</v>
      </c>
      <c r="R2450" t="s">
        <v>8343</v>
      </c>
      <c r="S2450" s="9">
        <f t="shared" si="115"/>
        <v>42607.107789351845</v>
      </c>
      <c r="T2450" s="9">
        <f t="shared" si="116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4"/>
        <v>108</v>
      </c>
      <c r="Q2451" t="s">
        <v>8328</v>
      </c>
      <c r="R2451" t="s">
        <v>8343</v>
      </c>
      <c r="S2451" s="9">
        <f t="shared" si="115"/>
        <v>41942.934201388889</v>
      </c>
      <c r="T2451" s="9">
        <f t="shared" si="116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4"/>
        <v>102</v>
      </c>
      <c r="Q2452" t="s">
        <v>8328</v>
      </c>
      <c r="R2452" t="s">
        <v>8343</v>
      </c>
      <c r="S2452" s="9">
        <f t="shared" si="115"/>
        <v>41901.864074074074</v>
      </c>
      <c r="T2452" s="9">
        <f t="shared" si="116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4"/>
        <v>115</v>
      </c>
      <c r="Q2453" t="s">
        <v>8328</v>
      </c>
      <c r="R2453" t="s">
        <v>8343</v>
      </c>
      <c r="S2453" s="9">
        <f t="shared" si="115"/>
        <v>42779.700115740743</v>
      </c>
      <c r="T2453" s="9">
        <f t="shared" si="116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4"/>
        <v>134</v>
      </c>
      <c r="Q2454" t="s">
        <v>8328</v>
      </c>
      <c r="R2454" t="s">
        <v>8343</v>
      </c>
      <c r="S2454" s="9">
        <f t="shared" si="115"/>
        <v>42338.635416666664</v>
      </c>
      <c r="T2454" s="9">
        <f t="shared" si="116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4"/>
        <v>155</v>
      </c>
      <c r="Q2455" t="s">
        <v>8328</v>
      </c>
      <c r="R2455" t="s">
        <v>8343</v>
      </c>
      <c r="S2455" s="9">
        <f t="shared" si="115"/>
        <v>42738.483900462961</v>
      </c>
      <c r="T2455" s="9">
        <f t="shared" si="116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4"/>
        <v>101</v>
      </c>
      <c r="Q2456" t="s">
        <v>8328</v>
      </c>
      <c r="R2456" t="s">
        <v>8343</v>
      </c>
      <c r="S2456" s="9">
        <f t="shared" si="115"/>
        <v>42769.99314814814</v>
      </c>
      <c r="T2456" s="9">
        <f t="shared" si="116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4"/>
        <v>182</v>
      </c>
      <c r="Q2457" t="s">
        <v>8328</v>
      </c>
      <c r="R2457" t="s">
        <v>8343</v>
      </c>
      <c r="S2457" s="9">
        <f t="shared" si="115"/>
        <v>42452.573495370372</v>
      </c>
      <c r="T2457" s="9">
        <f t="shared" si="116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4"/>
        <v>181</v>
      </c>
      <c r="Q2458" t="s">
        <v>8328</v>
      </c>
      <c r="R2458" t="s">
        <v>8343</v>
      </c>
      <c r="S2458" s="9">
        <f t="shared" si="115"/>
        <v>42761.752766203703</v>
      </c>
      <c r="T2458" s="9">
        <f t="shared" si="116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4"/>
        <v>102</v>
      </c>
      <c r="Q2459" t="s">
        <v>8328</v>
      </c>
      <c r="R2459" t="s">
        <v>8343</v>
      </c>
      <c r="S2459" s="9">
        <f t="shared" si="115"/>
        <v>42423.394166666665</v>
      </c>
      <c r="T2459" s="9">
        <f t="shared" si="116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4"/>
        <v>110</v>
      </c>
      <c r="Q2460" t="s">
        <v>8328</v>
      </c>
      <c r="R2460" t="s">
        <v>8343</v>
      </c>
      <c r="S2460" s="9">
        <f t="shared" si="115"/>
        <v>42495.663402777776</v>
      </c>
      <c r="T2460" s="9">
        <f t="shared" si="116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4"/>
        <v>102</v>
      </c>
      <c r="Q2461" t="s">
        <v>8328</v>
      </c>
      <c r="R2461" t="s">
        <v>8343</v>
      </c>
      <c r="S2461" s="9">
        <f t="shared" si="115"/>
        <v>42407.429224537038</v>
      </c>
      <c r="T2461" s="9">
        <f t="shared" si="116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4"/>
        <v>101</v>
      </c>
      <c r="Q2462" t="s">
        <v>8328</v>
      </c>
      <c r="R2462" t="s">
        <v>8343</v>
      </c>
      <c r="S2462" s="9">
        <f t="shared" si="115"/>
        <v>42703.978784722225</v>
      </c>
      <c r="T2462" s="9">
        <f t="shared" si="116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4"/>
        <v>104</v>
      </c>
      <c r="Q2463" t="s">
        <v>8317</v>
      </c>
      <c r="R2463" t="s">
        <v>8321</v>
      </c>
      <c r="S2463" s="9">
        <f t="shared" si="115"/>
        <v>40783.804363425923</v>
      </c>
      <c r="T2463" s="9">
        <f t="shared" si="116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4"/>
        <v>111</v>
      </c>
      <c r="Q2464" t="s">
        <v>8317</v>
      </c>
      <c r="R2464" t="s">
        <v>8321</v>
      </c>
      <c r="S2464" s="9">
        <f t="shared" si="115"/>
        <v>41088.977962962963</v>
      </c>
      <c r="T2464" s="9">
        <f t="shared" si="116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4"/>
        <v>116</v>
      </c>
      <c r="Q2465" t="s">
        <v>8317</v>
      </c>
      <c r="R2465" t="s">
        <v>8321</v>
      </c>
      <c r="S2465" s="9">
        <f t="shared" si="115"/>
        <v>41340.903067129628</v>
      </c>
      <c r="T2465" s="9">
        <f t="shared" si="116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4"/>
        <v>111</v>
      </c>
      <c r="Q2466" t="s">
        <v>8317</v>
      </c>
      <c r="R2466" t="s">
        <v>8321</v>
      </c>
      <c r="S2466" s="9">
        <f t="shared" si="115"/>
        <v>42248.692094907405</v>
      </c>
      <c r="T2466" s="9">
        <f t="shared" si="116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4"/>
        <v>180</v>
      </c>
      <c r="Q2467" t="s">
        <v>8317</v>
      </c>
      <c r="R2467" t="s">
        <v>8321</v>
      </c>
      <c r="S2467" s="9">
        <f t="shared" si="115"/>
        <v>41145.510972222219</v>
      </c>
      <c r="T2467" s="9">
        <f t="shared" si="116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4"/>
        <v>100</v>
      </c>
      <c r="Q2468" t="s">
        <v>8317</v>
      </c>
      <c r="R2468" t="s">
        <v>8321</v>
      </c>
      <c r="S2468" s="9">
        <f t="shared" si="115"/>
        <v>41372.894131944442</v>
      </c>
      <c r="T2468" s="9">
        <f t="shared" si="116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4"/>
        <v>119</v>
      </c>
      <c r="Q2469" t="s">
        <v>8317</v>
      </c>
      <c r="R2469" t="s">
        <v>8321</v>
      </c>
      <c r="S2469" s="9">
        <f t="shared" si="115"/>
        <v>41025.665868055556</v>
      </c>
      <c r="T2469" s="9">
        <f t="shared" si="116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4"/>
        <v>107</v>
      </c>
      <c r="Q2470" t="s">
        <v>8317</v>
      </c>
      <c r="R2470" t="s">
        <v>8321</v>
      </c>
      <c r="S2470" s="9">
        <f t="shared" si="115"/>
        <v>41173.945844907401</v>
      </c>
      <c r="T2470" s="9">
        <f t="shared" si="116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4"/>
        <v>114</v>
      </c>
      <c r="Q2471" t="s">
        <v>8317</v>
      </c>
      <c r="R2471" t="s">
        <v>8321</v>
      </c>
      <c r="S2471" s="9">
        <f t="shared" si="115"/>
        <v>40557.221400462957</v>
      </c>
      <c r="T2471" s="9">
        <f t="shared" si="116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4"/>
        <v>103</v>
      </c>
      <c r="Q2472" t="s">
        <v>8317</v>
      </c>
      <c r="R2472" t="s">
        <v>8321</v>
      </c>
      <c r="S2472" s="9">
        <f t="shared" si="115"/>
        <v>41022.866377314815</v>
      </c>
      <c r="T2472" s="9">
        <f t="shared" si="116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4"/>
        <v>128</v>
      </c>
      <c r="Q2473" t="s">
        <v>8317</v>
      </c>
      <c r="R2473" t="s">
        <v>8321</v>
      </c>
      <c r="S2473" s="9">
        <f t="shared" si="115"/>
        <v>40893.784629629627</v>
      </c>
      <c r="T2473" s="9">
        <f t="shared" si="116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4"/>
        <v>136</v>
      </c>
      <c r="Q2474" t="s">
        <v>8317</v>
      </c>
      <c r="R2474" t="s">
        <v>8321</v>
      </c>
      <c r="S2474" s="9">
        <f t="shared" si="115"/>
        <v>40353.907175925924</v>
      </c>
      <c r="T2474" s="9">
        <f t="shared" si="116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4"/>
        <v>100</v>
      </c>
      <c r="Q2475" t="s">
        <v>8317</v>
      </c>
      <c r="R2475" t="s">
        <v>8321</v>
      </c>
      <c r="S2475" s="9">
        <f t="shared" si="115"/>
        <v>41193.540150462963</v>
      </c>
      <c r="T2475" s="9">
        <f t="shared" si="116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4"/>
        <v>100</v>
      </c>
      <c r="Q2476" t="s">
        <v>8317</v>
      </c>
      <c r="R2476" t="s">
        <v>8321</v>
      </c>
      <c r="S2476" s="9">
        <f t="shared" si="115"/>
        <v>40416.80296296296</v>
      </c>
      <c r="T2476" s="9">
        <f t="shared" si="116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4"/>
        <v>105</v>
      </c>
      <c r="Q2477" t="s">
        <v>8317</v>
      </c>
      <c r="R2477" t="s">
        <v>8321</v>
      </c>
      <c r="S2477" s="9">
        <f t="shared" si="115"/>
        <v>40310.079340277778</v>
      </c>
      <c r="T2477" s="9">
        <f t="shared" si="116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4"/>
        <v>105</v>
      </c>
      <c r="Q2478" t="s">
        <v>8317</v>
      </c>
      <c r="R2478" t="s">
        <v>8321</v>
      </c>
      <c r="S2478" s="9">
        <f t="shared" si="115"/>
        <v>41913.120023148142</v>
      </c>
      <c r="T2478" s="9">
        <f t="shared" si="116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4"/>
        <v>171</v>
      </c>
      <c r="Q2479" t="s">
        <v>8317</v>
      </c>
      <c r="R2479" t="s">
        <v>8321</v>
      </c>
      <c r="S2479" s="9">
        <f t="shared" si="115"/>
        <v>41088.483159722222</v>
      </c>
      <c r="T2479" s="9">
        <f t="shared" si="116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4"/>
        <v>128</v>
      </c>
      <c r="Q2480" t="s">
        <v>8317</v>
      </c>
      <c r="R2480" t="s">
        <v>8321</v>
      </c>
      <c r="S2480" s="9">
        <f t="shared" si="115"/>
        <v>41257.742048611108</v>
      </c>
      <c r="T2480" s="9">
        <f t="shared" si="116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4"/>
        <v>133</v>
      </c>
      <c r="Q2481" t="s">
        <v>8317</v>
      </c>
      <c r="R2481" t="s">
        <v>8321</v>
      </c>
      <c r="S2481" s="9">
        <f t="shared" si="115"/>
        <v>41107.518449074072</v>
      </c>
      <c r="T2481" s="9">
        <f t="shared" si="116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4"/>
        <v>100</v>
      </c>
      <c r="Q2482" t="s">
        <v>8317</v>
      </c>
      <c r="R2482" t="s">
        <v>8321</v>
      </c>
      <c r="S2482" s="9">
        <f t="shared" si="115"/>
        <v>42227.727824074071</v>
      </c>
      <c r="T2482" s="9">
        <f t="shared" si="116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4"/>
        <v>113</v>
      </c>
      <c r="Q2483" t="s">
        <v>8317</v>
      </c>
      <c r="R2483" t="s">
        <v>8321</v>
      </c>
      <c r="S2483" s="9">
        <f t="shared" si="115"/>
        <v>40999.437592592592</v>
      </c>
      <c r="T2483" s="9">
        <f t="shared" si="116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4"/>
        <v>100</v>
      </c>
      <c r="Q2484" t="s">
        <v>8317</v>
      </c>
      <c r="R2484" t="s">
        <v>8321</v>
      </c>
      <c r="S2484" s="9">
        <f t="shared" si="115"/>
        <v>40711.573877314811</v>
      </c>
      <c r="T2484" s="9">
        <f t="shared" si="116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4"/>
        <v>114</v>
      </c>
      <c r="Q2485" t="s">
        <v>8317</v>
      </c>
      <c r="R2485" t="s">
        <v>8321</v>
      </c>
      <c r="S2485" s="9">
        <f t="shared" si="115"/>
        <v>40970.541701388887</v>
      </c>
      <c r="T2485" s="9">
        <f t="shared" si="116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4"/>
        <v>119</v>
      </c>
      <c r="Q2486" t="s">
        <v>8317</v>
      </c>
      <c r="R2486" t="s">
        <v>8321</v>
      </c>
      <c r="S2486" s="9">
        <f t="shared" si="115"/>
        <v>40771.708368055552</v>
      </c>
      <c r="T2486" s="9">
        <f t="shared" si="116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4"/>
        <v>103</v>
      </c>
      <c r="Q2487" t="s">
        <v>8317</v>
      </c>
      <c r="R2487" t="s">
        <v>8321</v>
      </c>
      <c r="S2487" s="9">
        <f t="shared" si="115"/>
        <v>40793.790266203701</v>
      </c>
      <c r="T2487" s="9">
        <f t="shared" si="116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4"/>
        <v>266</v>
      </c>
      <c r="Q2488" t="s">
        <v>8317</v>
      </c>
      <c r="R2488" t="s">
        <v>8321</v>
      </c>
      <c r="S2488" s="9">
        <f t="shared" si="115"/>
        <v>40991.499722222223</v>
      </c>
      <c r="T2488" s="9">
        <f t="shared" si="116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4"/>
        <v>100</v>
      </c>
      <c r="Q2489" t="s">
        <v>8317</v>
      </c>
      <c r="R2489" t="s">
        <v>8321</v>
      </c>
      <c r="S2489" s="9">
        <f t="shared" si="115"/>
        <v>41025.874965277777</v>
      </c>
      <c r="T2489" s="9">
        <f t="shared" si="116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4"/>
        <v>107</v>
      </c>
      <c r="Q2490" t="s">
        <v>8317</v>
      </c>
      <c r="R2490" t="s">
        <v>8321</v>
      </c>
      <c r="S2490" s="9">
        <f t="shared" si="115"/>
        <v>40833.424861111111</v>
      </c>
      <c r="T2490" s="9">
        <f t="shared" si="116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4"/>
        <v>134</v>
      </c>
      <c r="Q2491" t="s">
        <v>8317</v>
      </c>
      <c r="R2491" t="s">
        <v>8321</v>
      </c>
      <c r="S2491" s="9">
        <f t="shared" si="115"/>
        <v>41373.481932870367</v>
      </c>
      <c r="T2491" s="9">
        <f t="shared" si="116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4"/>
        <v>121</v>
      </c>
      <c r="Q2492" t="s">
        <v>8317</v>
      </c>
      <c r="R2492" t="s">
        <v>8321</v>
      </c>
      <c r="S2492" s="9">
        <f t="shared" si="115"/>
        <v>41023.019398148142</v>
      </c>
      <c r="T2492" s="9">
        <f t="shared" si="116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4"/>
        <v>103</v>
      </c>
      <c r="Q2493" t="s">
        <v>8317</v>
      </c>
      <c r="R2493" t="s">
        <v>8321</v>
      </c>
      <c r="S2493" s="9">
        <f t="shared" si="115"/>
        <v>40542.630949074075</v>
      </c>
      <c r="T2493" s="9">
        <f t="shared" si="116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4"/>
        <v>125</v>
      </c>
      <c r="Q2494" t="s">
        <v>8317</v>
      </c>
      <c r="R2494" t="s">
        <v>8321</v>
      </c>
      <c r="S2494" s="9">
        <f t="shared" si="115"/>
        <v>41024.777638888889</v>
      </c>
      <c r="T2494" s="9">
        <f t="shared" si="116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4"/>
        <v>129</v>
      </c>
      <c r="Q2495" t="s">
        <v>8317</v>
      </c>
      <c r="R2495" t="s">
        <v>8321</v>
      </c>
      <c r="S2495" s="9">
        <f t="shared" si="115"/>
        <v>41347.959953703699</v>
      </c>
      <c r="T2495" s="9">
        <f t="shared" si="116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4"/>
        <v>101</v>
      </c>
      <c r="Q2496" t="s">
        <v>8317</v>
      </c>
      <c r="R2496" t="s">
        <v>8321</v>
      </c>
      <c r="S2496" s="9">
        <f t="shared" si="115"/>
        <v>41022.436851851846</v>
      </c>
      <c r="T2496" s="9">
        <f t="shared" si="116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4"/>
        <v>128</v>
      </c>
      <c r="Q2497" t="s">
        <v>8317</v>
      </c>
      <c r="R2497" t="s">
        <v>8321</v>
      </c>
      <c r="S2497" s="9">
        <f t="shared" si="115"/>
        <v>41036.738136574073</v>
      </c>
      <c r="T2497" s="9">
        <f t="shared" si="116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4"/>
        <v>100</v>
      </c>
      <c r="Q2498" t="s">
        <v>8317</v>
      </c>
      <c r="R2498" t="s">
        <v>8321</v>
      </c>
      <c r="S2498" s="9">
        <f t="shared" si="115"/>
        <v>41327.788101851853</v>
      </c>
      <c r="T2498" s="9">
        <f t="shared" si="116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17">ROUND(E2499/D2499*100,0)</f>
        <v>113</v>
      </c>
      <c r="Q2499" t="s">
        <v>8317</v>
      </c>
      <c r="R2499" t="s">
        <v>8321</v>
      </c>
      <c r="S2499" s="9">
        <f t="shared" ref="S2499:S2562" si="118">(((J2499/60)/60)/24)+DATE(1970,1,1)+(-5/24)</f>
        <v>40730.670578703699</v>
      </c>
      <c r="T2499" s="9">
        <f t="shared" ref="T2499:T2562" si="11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17"/>
        <v>106</v>
      </c>
      <c r="Q2500" t="s">
        <v>8317</v>
      </c>
      <c r="R2500" t="s">
        <v>8321</v>
      </c>
      <c r="S2500" s="9">
        <f t="shared" si="118"/>
        <v>42017.759108796294</v>
      </c>
      <c r="T2500" s="9">
        <f t="shared" si="11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203</v>
      </c>
      <c r="Q2501" t="s">
        <v>8317</v>
      </c>
      <c r="R2501" t="s">
        <v>8321</v>
      </c>
      <c r="S2501" s="9">
        <f t="shared" si="118"/>
        <v>41226.440243055549</v>
      </c>
      <c r="T2501" s="9">
        <f t="shared" si="11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</v>
      </c>
      <c r="Q2502" t="s">
        <v>8317</v>
      </c>
      <c r="R2502" t="s">
        <v>8321</v>
      </c>
      <c r="S2502" s="9">
        <f t="shared" si="118"/>
        <v>41053.564525462964</v>
      </c>
      <c r="T2502" s="9">
        <f t="shared" si="11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3</v>
      </c>
      <c r="Q2503" t="s">
        <v>8328</v>
      </c>
      <c r="R2503" t="s">
        <v>8344</v>
      </c>
      <c r="S2503" s="9">
        <f t="shared" si="118"/>
        <v>42244.568333333329</v>
      </c>
      <c r="T2503" s="9">
        <f t="shared" si="11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0</v>
      </c>
      <c r="Q2504" t="s">
        <v>8328</v>
      </c>
      <c r="R2504" t="s">
        <v>8344</v>
      </c>
      <c r="S2504" s="9">
        <f t="shared" si="118"/>
        <v>41858.617106481477</v>
      </c>
      <c r="T2504" s="9">
        <f t="shared" si="11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Q2505" t="s">
        <v>8328</v>
      </c>
      <c r="R2505" t="s">
        <v>8344</v>
      </c>
      <c r="S2505" s="9">
        <f t="shared" si="118"/>
        <v>42498.691064814811</v>
      </c>
      <c r="T2505" s="9">
        <f t="shared" si="11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Q2506" t="s">
        <v>8328</v>
      </c>
      <c r="R2506" t="s">
        <v>8344</v>
      </c>
      <c r="S2506" s="9">
        <f t="shared" si="118"/>
        <v>41927.807106481479</v>
      </c>
      <c r="T2506" s="9">
        <f t="shared" si="11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Q2507" t="s">
        <v>8328</v>
      </c>
      <c r="R2507" t="s">
        <v>8344</v>
      </c>
      <c r="S2507" s="9">
        <f t="shared" si="118"/>
        <v>42046.847407407404</v>
      </c>
      <c r="T2507" s="9">
        <f t="shared" si="11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1</v>
      </c>
      <c r="Q2508" t="s">
        <v>8328</v>
      </c>
      <c r="R2508" t="s">
        <v>8344</v>
      </c>
      <c r="S2508" s="9">
        <f t="shared" si="118"/>
        <v>42258.088761574072</v>
      </c>
      <c r="T2508" s="9">
        <f t="shared" si="11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Q2509" t="s">
        <v>8328</v>
      </c>
      <c r="R2509" t="s">
        <v>8344</v>
      </c>
      <c r="S2509" s="9">
        <f t="shared" si="118"/>
        <v>42104.864629629628</v>
      </c>
      <c r="T2509" s="9">
        <f t="shared" si="11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Q2510" t="s">
        <v>8328</v>
      </c>
      <c r="R2510" t="s">
        <v>8344</v>
      </c>
      <c r="S2510" s="9">
        <f t="shared" si="118"/>
        <v>41835.743449074071</v>
      </c>
      <c r="T2510" s="9">
        <f t="shared" si="11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</v>
      </c>
      <c r="Q2511" t="s">
        <v>8328</v>
      </c>
      <c r="R2511" t="s">
        <v>8344</v>
      </c>
      <c r="S2511" s="9">
        <f t="shared" si="118"/>
        <v>42058.601261574069</v>
      </c>
      <c r="T2511" s="9">
        <f t="shared" si="11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</v>
      </c>
      <c r="Q2512" t="s">
        <v>8328</v>
      </c>
      <c r="R2512" t="s">
        <v>8344</v>
      </c>
      <c r="S2512" s="9">
        <f t="shared" si="118"/>
        <v>42078.78902777777</v>
      </c>
      <c r="T2512" s="9">
        <f t="shared" si="11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Q2513" t="s">
        <v>8328</v>
      </c>
      <c r="R2513" t="s">
        <v>8344</v>
      </c>
      <c r="S2513" s="9">
        <f t="shared" si="118"/>
        <v>42371.238576388881</v>
      </c>
      <c r="T2513" s="9">
        <f t="shared" si="11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17"/>
        <v>0</v>
      </c>
      <c r="Q2514" t="s">
        <v>8328</v>
      </c>
      <c r="R2514" t="s">
        <v>8344</v>
      </c>
      <c r="S2514" s="9">
        <f t="shared" si="118"/>
        <v>41971.668530092589</v>
      </c>
      <c r="T2514" s="9">
        <f t="shared" si="11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17"/>
        <v>0</v>
      </c>
      <c r="Q2515" t="s">
        <v>8328</v>
      </c>
      <c r="R2515" t="s">
        <v>8344</v>
      </c>
      <c r="S2515" s="9">
        <f t="shared" si="118"/>
        <v>42731.798483796294</v>
      </c>
      <c r="T2515" s="9">
        <f t="shared" si="11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17"/>
        <v>2</v>
      </c>
      <c r="Q2516" t="s">
        <v>8328</v>
      </c>
      <c r="R2516" t="s">
        <v>8344</v>
      </c>
      <c r="S2516" s="9">
        <f t="shared" si="118"/>
        <v>41854.181446759256</v>
      </c>
      <c r="T2516" s="9">
        <f t="shared" si="11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17"/>
        <v>19</v>
      </c>
      <c r="Q2517" t="s">
        <v>8328</v>
      </c>
      <c r="R2517" t="s">
        <v>8344</v>
      </c>
      <c r="S2517" s="9">
        <f t="shared" si="118"/>
        <v>42027.63140046296</v>
      </c>
      <c r="T2517" s="9">
        <f t="shared" si="11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17"/>
        <v>0</v>
      </c>
      <c r="Q2518" t="s">
        <v>8328</v>
      </c>
      <c r="R2518" t="s">
        <v>8344</v>
      </c>
      <c r="S2518" s="9">
        <f t="shared" si="118"/>
        <v>41942.445046296292</v>
      </c>
      <c r="T2518" s="9">
        <f t="shared" si="11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17"/>
        <v>10</v>
      </c>
      <c r="Q2519" t="s">
        <v>8328</v>
      </c>
      <c r="R2519" t="s">
        <v>8344</v>
      </c>
      <c r="S2519" s="9">
        <f t="shared" si="118"/>
        <v>42052.594097222223</v>
      </c>
      <c r="T2519" s="9">
        <f t="shared" si="11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17"/>
        <v>0</v>
      </c>
      <c r="Q2520" t="s">
        <v>8328</v>
      </c>
      <c r="R2520" t="s">
        <v>8344</v>
      </c>
      <c r="S2520" s="9">
        <f t="shared" si="118"/>
        <v>41926.472546296296</v>
      </c>
      <c r="T2520" s="9">
        <f t="shared" si="11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17"/>
        <v>0</v>
      </c>
      <c r="Q2521" t="s">
        <v>8328</v>
      </c>
      <c r="R2521" t="s">
        <v>8344</v>
      </c>
      <c r="S2521" s="9">
        <f t="shared" si="118"/>
        <v>41808.946805555555</v>
      </c>
      <c r="T2521" s="9">
        <f t="shared" si="11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17"/>
        <v>0</v>
      </c>
      <c r="Q2522" t="s">
        <v>8328</v>
      </c>
      <c r="R2522" t="s">
        <v>8344</v>
      </c>
      <c r="S2522" s="9">
        <f t="shared" si="118"/>
        <v>42612.392187500001</v>
      </c>
      <c r="T2522" s="9">
        <f t="shared" si="11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17"/>
        <v>109</v>
      </c>
      <c r="Q2523" t="s">
        <v>8317</v>
      </c>
      <c r="R2523" t="s">
        <v>8345</v>
      </c>
      <c r="S2523" s="9">
        <f t="shared" si="118"/>
        <v>42269.75950231481</v>
      </c>
      <c r="T2523" s="9">
        <f t="shared" si="11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7"/>
        <v>100</v>
      </c>
      <c r="Q2524" t="s">
        <v>8317</v>
      </c>
      <c r="R2524" t="s">
        <v>8345</v>
      </c>
      <c r="S2524" s="9">
        <f t="shared" si="118"/>
        <v>42460.365277777775</v>
      </c>
      <c r="T2524" s="9">
        <f t="shared" si="11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7"/>
        <v>156</v>
      </c>
      <c r="Q2525" t="s">
        <v>8317</v>
      </c>
      <c r="R2525" t="s">
        <v>8345</v>
      </c>
      <c r="S2525" s="9">
        <f t="shared" si="118"/>
        <v>41930.767268518517</v>
      </c>
      <c r="T2525" s="9">
        <f t="shared" si="11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7"/>
        <v>102</v>
      </c>
      <c r="Q2526" t="s">
        <v>8317</v>
      </c>
      <c r="R2526" t="s">
        <v>8345</v>
      </c>
      <c r="S2526" s="9">
        <f t="shared" si="118"/>
        <v>41961.599039351851</v>
      </c>
      <c r="T2526" s="9">
        <f t="shared" si="11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7"/>
        <v>100</v>
      </c>
      <c r="Q2527" t="s">
        <v>8317</v>
      </c>
      <c r="R2527" t="s">
        <v>8345</v>
      </c>
      <c r="S2527" s="9">
        <f t="shared" si="118"/>
        <v>41058.636238425926</v>
      </c>
      <c r="T2527" s="9">
        <f t="shared" si="11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7"/>
        <v>113</v>
      </c>
      <c r="Q2528" t="s">
        <v>8317</v>
      </c>
      <c r="R2528" t="s">
        <v>8345</v>
      </c>
      <c r="S2528" s="9">
        <f t="shared" si="118"/>
        <v>41952.882800925923</v>
      </c>
      <c r="T2528" s="9">
        <f t="shared" si="11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7"/>
        <v>102</v>
      </c>
      <c r="Q2529" t="s">
        <v>8317</v>
      </c>
      <c r="R2529" t="s">
        <v>8345</v>
      </c>
      <c r="S2529" s="9">
        <f t="shared" si="118"/>
        <v>41546.542719907404</v>
      </c>
      <c r="T2529" s="9">
        <f t="shared" si="11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7"/>
        <v>107</v>
      </c>
      <c r="Q2530" t="s">
        <v>8317</v>
      </c>
      <c r="R2530" t="s">
        <v>8345</v>
      </c>
      <c r="S2530" s="9">
        <f t="shared" si="118"/>
        <v>42217.626192129632</v>
      </c>
      <c r="T2530" s="9">
        <f t="shared" si="11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7"/>
        <v>104</v>
      </c>
      <c r="Q2531" t="s">
        <v>8317</v>
      </c>
      <c r="R2531" t="s">
        <v>8345</v>
      </c>
      <c r="S2531" s="9">
        <f t="shared" si="118"/>
        <v>40947.872395833328</v>
      </c>
      <c r="T2531" s="9">
        <f t="shared" si="11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7"/>
        <v>100</v>
      </c>
      <c r="Q2532" t="s">
        <v>8317</v>
      </c>
      <c r="R2532" t="s">
        <v>8345</v>
      </c>
      <c r="S2532" s="9">
        <f t="shared" si="118"/>
        <v>42081.656307870369</v>
      </c>
      <c r="T2532" s="9">
        <f t="shared" si="11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7"/>
        <v>100</v>
      </c>
      <c r="Q2533" t="s">
        <v>8317</v>
      </c>
      <c r="R2533" t="s">
        <v>8345</v>
      </c>
      <c r="S2533" s="9">
        <f t="shared" si="118"/>
        <v>42208.471689814811</v>
      </c>
      <c r="T2533" s="9">
        <f t="shared" si="11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7"/>
        <v>126</v>
      </c>
      <c r="Q2534" t="s">
        <v>8317</v>
      </c>
      <c r="R2534" t="s">
        <v>8345</v>
      </c>
      <c r="S2534" s="9">
        <f t="shared" si="118"/>
        <v>41107.640810185185</v>
      </c>
      <c r="T2534" s="9">
        <f t="shared" si="11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7"/>
        <v>111</v>
      </c>
      <c r="Q2535" t="s">
        <v>8317</v>
      </c>
      <c r="R2535" t="s">
        <v>8345</v>
      </c>
      <c r="S2535" s="9">
        <f t="shared" si="118"/>
        <v>41304.542951388888</v>
      </c>
      <c r="T2535" s="9">
        <f t="shared" si="11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7"/>
        <v>105</v>
      </c>
      <c r="Q2536" t="s">
        <v>8317</v>
      </c>
      <c r="R2536" t="s">
        <v>8345</v>
      </c>
      <c r="S2536" s="9">
        <f t="shared" si="118"/>
        <v>40127.492037037038</v>
      </c>
      <c r="T2536" s="9">
        <f t="shared" si="11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7"/>
        <v>104</v>
      </c>
      <c r="Q2537" t="s">
        <v>8317</v>
      </c>
      <c r="R2537" t="s">
        <v>8345</v>
      </c>
      <c r="S2537" s="9">
        <f t="shared" si="118"/>
        <v>41943.582696759258</v>
      </c>
      <c r="T2537" s="9">
        <f t="shared" si="11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7"/>
        <v>116</v>
      </c>
      <c r="Q2538" t="s">
        <v>8317</v>
      </c>
      <c r="R2538" t="s">
        <v>8345</v>
      </c>
      <c r="S2538" s="9">
        <f t="shared" si="118"/>
        <v>41463.89775462963</v>
      </c>
      <c r="T2538" s="9">
        <f t="shared" si="11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7"/>
        <v>110</v>
      </c>
      <c r="Q2539" t="s">
        <v>8317</v>
      </c>
      <c r="R2539" t="s">
        <v>8345</v>
      </c>
      <c r="S2539" s="9">
        <f t="shared" si="118"/>
        <v>40696.440451388888</v>
      </c>
      <c r="T2539" s="9">
        <f t="shared" si="11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7"/>
        <v>113</v>
      </c>
      <c r="Q2540" t="s">
        <v>8317</v>
      </c>
      <c r="R2540" t="s">
        <v>8345</v>
      </c>
      <c r="S2540" s="9">
        <f t="shared" si="118"/>
        <v>41298.301631944443</v>
      </c>
      <c r="T2540" s="9">
        <f t="shared" si="11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7"/>
        <v>100</v>
      </c>
      <c r="Q2541" t="s">
        <v>8317</v>
      </c>
      <c r="R2541" t="s">
        <v>8345</v>
      </c>
      <c r="S2541" s="9">
        <f t="shared" si="118"/>
        <v>41977.693888888891</v>
      </c>
      <c r="T2541" s="9">
        <f t="shared" si="11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7"/>
        <v>103</v>
      </c>
      <c r="Q2542" t="s">
        <v>8317</v>
      </c>
      <c r="R2542" t="s">
        <v>8345</v>
      </c>
      <c r="S2542" s="9">
        <f t="shared" si="118"/>
        <v>40785.466678240737</v>
      </c>
      <c r="T2542" s="9">
        <f t="shared" si="11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7"/>
        <v>107</v>
      </c>
      <c r="Q2543" t="s">
        <v>8317</v>
      </c>
      <c r="R2543" t="s">
        <v>8345</v>
      </c>
      <c r="S2543" s="9">
        <f t="shared" si="118"/>
        <v>41483.240949074068</v>
      </c>
      <c r="T2543" s="9">
        <f t="shared" si="11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7"/>
        <v>104</v>
      </c>
      <c r="Q2544" t="s">
        <v>8317</v>
      </c>
      <c r="R2544" t="s">
        <v>8345</v>
      </c>
      <c r="S2544" s="9">
        <f t="shared" si="118"/>
        <v>41509.218252314815</v>
      </c>
      <c r="T2544" s="9">
        <f t="shared" si="11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7"/>
        <v>156</v>
      </c>
      <c r="Q2545" t="s">
        <v>8317</v>
      </c>
      <c r="R2545" t="s">
        <v>8345</v>
      </c>
      <c r="S2545" s="9">
        <f t="shared" si="118"/>
        <v>40513.899282407401</v>
      </c>
      <c r="T2545" s="9">
        <f t="shared" si="11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7"/>
        <v>101</v>
      </c>
      <c r="Q2546" t="s">
        <v>8317</v>
      </c>
      <c r="R2546" t="s">
        <v>8345</v>
      </c>
      <c r="S2546" s="9">
        <f t="shared" si="118"/>
        <v>41068.3121412037</v>
      </c>
      <c r="T2546" s="9">
        <f t="shared" si="11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7"/>
        <v>195</v>
      </c>
      <c r="Q2547" t="s">
        <v>8317</v>
      </c>
      <c r="R2547" t="s">
        <v>8345</v>
      </c>
      <c r="S2547" s="9">
        <f t="shared" si="118"/>
        <v>42026.929837962954</v>
      </c>
      <c r="T2547" s="9">
        <f t="shared" si="11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7"/>
        <v>112</v>
      </c>
      <c r="Q2548" t="s">
        <v>8317</v>
      </c>
      <c r="R2548" t="s">
        <v>8345</v>
      </c>
      <c r="S2548" s="9">
        <f t="shared" si="118"/>
        <v>41524.650219907402</v>
      </c>
      <c r="T2548" s="9">
        <f t="shared" si="11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7"/>
        <v>120</v>
      </c>
      <c r="Q2549" t="s">
        <v>8317</v>
      </c>
      <c r="R2549" t="s">
        <v>8345</v>
      </c>
      <c r="S2549" s="9">
        <f t="shared" si="118"/>
        <v>40973.564849537033</v>
      </c>
      <c r="T2549" s="9">
        <f t="shared" si="11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7"/>
        <v>102</v>
      </c>
      <c r="Q2550" t="s">
        <v>8317</v>
      </c>
      <c r="R2550" t="s">
        <v>8345</v>
      </c>
      <c r="S2550" s="9">
        <f t="shared" si="118"/>
        <v>42618.417094907411</v>
      </c>
      <c r="T2550" s="9">
        <f t="shared" si="11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7"/>
        <v>103</v>
      </c>
      <c r="Q2551" t="s">
        <v>8317</v>
      </c>
      <c r="R2551" t="s">
        <v>8345</v>
      </c>
      <c r="S2551" s="9">
        <f t="shared" si="118"/>
        <v>41390.549421296295</v>
      </c>
      <c r="T2551" s="9">
        <f t="shared" si="11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7"/>
        <v>101</v>
      </c>
      <c r="Q2552" t="s">
        <v>8317</v>
      </c>
      <c r="R2552" t="s">
        <v>8345</v>
      </c>
      <c r="S2552" s="9">
        <f t="shared" si="118"/>
        <v>42228.425995370366</v>
      </c>
      <c r="T2552" s="9">
        <f t="shared" si="11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7"/>
        <v>103</v>
      </c>
      <c r="Q2553" t="s">
        <v>8317</v>
      </c>
      <c r="R2553" t="s">
        <v>8345</v>
      </c>
      <c r="S2553" s="9">
        <f t="shared" si="118"/>
        <v>40961.043807870366</v>
      </c>
      <c r="T2553" s="9">
        <f t="shared" si="11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7"/>
        <v>107</v>
      </c>
      <c r="Q2554" t="s">
        <v>8317</v>
      </c>
      <c r="R2554" t="s">
        <v>8345</v>
      </c>
      <c r="S2554" s="9">
        <f t="shared" si="118"/>
        <v>42769.601631944439</v>
      </c>
      <c r="T2554" s="9">
        <f t="shared" si="11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7"/>
        <v>156</v>
      </c>
      <c r="Q2555" t="s">
        <v>8317</v>
      </c>
      <c r="R2555" t="s">
        <v>8345</v>
      </c>
      <c r="S2555" s="9">
        <f t="shared" si="118"/>
        <v>41112.99082175926</v>
      </c>
      <c r="T2555" s="9">
        <f t="shared" si="11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7"/>
        <v>123</v>
      </c>
      <c r="Q2556" t="s">
        <v>8317</v>
      </c>
      <c r="R2556" t="s">
        <v>8345</v>
      </c>
      <c r="S2556" s="9">
        <f t="shared" si="118"/>
        <v>42124.869942129626</v>
      </c>
      <c r="T2556" s="9">
        <f t="shared" si="11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7"/>
        <v>107</v>
      </c>
      <c r="Q2557" t="s">
        <v>8317</v>
      </c>
      <c r="R2557" t="s">
        <v>8345</v>
      </c>
      <c r="S2557" s="9">
        <f t="shared" si="118"/>
        <v>41026.44667824074</v>
      </c>
      <c r="T2557" s="9">
        <f t="shared" si="11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7"/>
        <v>106</v>
      </c>
      <c r="Q2558" t="s">
        <v>8317</v>
      </c>
      <c r="R2558" t="s">
        <v>8345</v>
      </c>
      <c r="S2558" s="9">
        <f t="shared" si="118"/>
        <v>41222.783067129625</v>
      </c>
      <c r="T2558" s="9">
        <f t="shared" si="11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7"/>
        <v>118</v>
      </c>
      <c r="Q2559" t="s">
        <v>8317</v>
      </c>
      <c r="R2559" t="s">
        <v>8345</v>
      </c>
      <c r="S2559" s="9">
        <f t="shared" si="118"/>
        <v>41744.536874999998</v>
      </c>
      <c r="T2559" s="9">
        <f t="shared" si="11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7"/>
        <v>109</v>
      </c>
      <c r="Q2560" t="s">
        <v>8317</v>
      </c>
      <c r="R2560" t="s">
        <v>8345</v>
      </c>
      <c r="S2560" s="9">
        <f t="shared" si="118"/>
        <v>42093.651689814818</v>
      </c>
      <c r="T2560" s="9">
        <f t="shared" si="11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7"/>
        <v>111</v>
      </c>
      <c r="Q2561" t="s">
        <v>8317</v>
      </c>
      <c r="R2561" t="s">
        <v>8345</v>
      </c>
      <c r="S2561" s="9">
        <f t="shared" si="118"/>
        <v>40829.665324074071</v>
      </c>
      <c r="T2561" s="9">
        <f t="shared" si="11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17"/>
        <v>100</v>
      </c>
      <c r="Q2562" t="s">
        <v>8317</v>
      </c>
      <c r="R2562" t="s">
        <v>8345</v>
      </c>
      <c r="S2562" s="9">
        <f t="shared" si="118"/>
        <v>42039.742754629631</v>
      </c>
      <c r="T2562" s="9">
        <f t="shared" si="11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20">ROUND(E2563/D2563*100,0)</f>
        <v>0</v>
      </c>
      <c r="Q2563" t="s">
        <v>8328</v>
      </c>
      <c r="R2563" t="s">
        <v>8329</v>
      </c>
      <c r="S2563" s="9">
        <f t="shared" ref="S2563:S2626" si="121">(((J2563/60)/60)/24)+DATE(1970,1,1)+(-5/24)</f>
        <v>42260.320474537039</v>
      </c>
      <c r="T2563" s="9">
        <f t="shared" ref="T2563:T2626" si="122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20"/>
        <v>1</v>
      </c>
      <c r="Q2564" t="s">
        <v>8328</v>
      </c>
      <c r="R2564" t="s">
        <v>8329</v>
      </c>
      <c r="S2564" s="9">
        <f t="shared" si="121"/>
        <v>42594.316423611112</v>
      </c>
      <c r="T2564" s="9">
        <f t="shared" si="122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Q2565" t="s">
        <v>8328</v>
      </c>
      <c r="R2565" t="s">
        <v>8329</v>
      </c>
      <c r="S2565" s="9">
        <f t="shared" si="121"/>
        <v>42154.931145833332</v>
      </c>
      <c r="T2565" s="9">
        <f t="shared" si="122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Q2566" t="s">
        <v>8328</v>
      </c>
      <c r="R2566" t="s">
        <v>8329</v>
      </c>
      <c r="S2566" s="9">
        <f t="shared" si="121"/>
        <v>41821.83216435185</v>
      </c>
      <c r="T2566" s="9">
        <f t="shared" si="122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Q2567" t="s">
        <v>8328</v>
      </c>
      <c r="R2567" t="s">
        <v>8329</v>
      </c>
      <c r="S2567" s="9">
        <f t="shared" si="121"/>
        <v>42440.442002314812</v>
      </c>
      <c r="T2567" s="9">
        <f t="shared" si="122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Q2568" t="s">
        <v>8328</v>
      </c>
      <c r="R2568" t="s">
        <v>8329</v>
      </c>
      <c r="S2568" s="9">
        <f t="shared" si="121"/>
        <v>41842.772546296292</v>
      </c>
      <c r="T2568" s="9">
        <f t="shared" si="122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</v>
      </c>
      <c r="Q2569" t="s">
        <v>8328</v>
      </c>
      <c r="R2569" t="s">
        <v>8329</v>
      </c>
      <c r="S2569" s="9">
        <f t="shared" si="121"/>
        <v>42087.670578703699</v>
      </c>
      <c r="T2569" s="9">
        <f t="shared" si="122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1</v>
      </c>
      <c r="Q2570" t="s">
        <v>8328</v>
      </c>
      <c r="R2570" t="s">
        <v>8329</v>
      </c>
      <c r="S2570" s="9">
        <f t="shared" si="121"/>
        <v>42584.45826388889</v>
      </c>
      <c r="T2570" s="9">
        <f t="shared" si="122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</v>
      </c>
      <c r="Q2571" t="s">
        <v>8328</v>
      </c>
      <c r="R2571" t="s">
        <v>8329</v>
      </c>
      <c r="S2571" s="9">
        <f t="shared" si="121"/>
        <v>42233.897129629629</v>
      </c>
      <c r="T2571" s="9">
        <f t="shared" si="122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1</v>
      </c>
      <c r="Q2572" t="s">
        <v>8328</v>
      </c>
      <c r="R2572" t="s">
        <v>8329</v>
      </c>
      <c r="S2572" s="9">
        <f t="shared" si="121"/>
        <v>42744.694849537038</v>
      </c>
      <c r="T2572" s="9">
        <f t="shared" si="122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</v>
      </c>
      <c r="Q2573" t="s">
        <v>8328</v>
      </c>
      <c r="R2573" t="s">
        <v>8329</v>
      </c>
      <c r="S2573" s="9">
        <f t="shared" si="121"/>
        <v>42449.133344907408</v>
      </c>
      <c r="T2573" s="9">
        <f t="shared" si="122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Q2574" t="s">
        <v>8328</v>
      </c>
      <c r="R2574" t="s">
        <v>8329</v>
      </c>
      <c r="S2574" s="9">
        <f t="shared" si="121"/>
        <v>42076.911076388882</v>
      </c>
      <c r="T2574" s="9">
        <f t="shared" si="122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Q2575" t="s">
        <v>8328</v>
      </c>
      <c r="R2575" t="s">
        <v>8329</v>
      </c>
      <c r="S2575" s="9">
        <f t="shared" si="121"/>
        <v>41829.383668981478</v>
      </c>
      <c r="T2575" s="9">
        <f t="shared" si="122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Q2576" t="s">
        <v>8328</v>
      </c>
      <c r="R2576" t="s">
        <v>8329</v>
      </c>
      <c r="S2576" s="9">
        <f t="shared" si="121"/>
        <v>42487.617418981477</v>
      </c>
      <c r="T2576" s="9">
        <f t="shared" si="122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Q2577" t="s">
        <v>8328</v>
      </c>
      <c r="R2577" t="s">
        <v>8329</v>
      </c>
      <c r="S2577" s="9">
        <f t="shared" si="121"/>
        <v>41985.90039351851</v>
      </c>
      <c r="T2577" s="9">
        <f t="shared" si="122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0"/>
        <v>0</v>
      </c>
      <c r="Q2578" t="s">
        <v>8328</v>
      </c>
      <c r="R2578" t="s">
        <v>8329</v>
      </c>
      <c r="S2578" s="9">
        <f t="shared" si="121"/>
        <v>42059.801469907405</v>
      </c>
      <c r="T2578" s="9">
        <f t="shared" si="122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0"/>
        <v>0</v>
      </c>
      <c r="Q2579" t="s">
        <v>8328</v>
      </c>
      <c r="R2579" t="s">
        <v>8329</v>
      </c>
      <c r="S2579" s="9">
        <f t="shared" si="121"/>
        <v>41830.612233796295</v>
      </c>
      <c r="T2579" s="9">
        <f t="shared" si="122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0"/>
        <v>0</v>
      </c>
      <c r="Q2580" t="s">
        <v>8328</v>
      </c>
      <c r="R2580" t="s">
        <v>8329</v>
      </c>
      <c r="S2580" s="9">
        <f t="shared" si="121"/>
        <v>42237.814571759263</v>
      </c>
      <c r="T2580" s="9">
        <f t="shared" si="122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0"/>
        <v>0</v>
      </c>
      <c r="Q2581" t="s">
        <v>8328</v>
      </c>
      <c r="R2581" t="s">
        <v>8329</v>
      </c>
      <c r="S2581" s="9">
        <f t="shared" si="121"/>
        <v>41837.621562499997</v>
      </c>
      <c r="T2581" s="9">
        <f t="shared" si="122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0"/>
        <v>1</v>
      </c>
      <c r="Q2582" t="s">
        <v>8328</v>
      </c>
      <c r="R2582" t="s">
        <v>8329</v>
      </c>
      <c r="S2582" s="9">
        <f t="shared" si="121"/>
        <v>42110.118090277778</v>
      </c>
      <c r="T2582" s="9">
        <f t="shared" si="122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0"/>
        <v>11</v>
      </c>
      <c r="Q2583" t="s">
        <v>8328</v>
      </c>
      <c r="R2583" t="s">
        <v>8329</v>
      </c>
      <c r="S2583" s="9">
        <f t="shared" si="121"/>
        <v>42294.420115740737</v>
      </c>
      <c r="T2583" s="9">
        <f t="shared" si="122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0"/>
        <v>0</v>
      </c>
      <c r="Q2584" t="s">
        <v>8328</v>
      </c>
      <c r="R2584" t="s">
        <v>8329</v>
      </c>
      <c r="S2584" s="9">
        <f t="shared" si="121"/>
        <v>42642.780486111107</v>
      </c>
      <c r="T2584" s="9">
        <f t="shared" si="122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0"/>
        <v>1</v>
      </c>
      <c r="Q2585" t="s">
        <v>8328</v>
      </c>
      <c r="R2585" t="s">
        <v>8329</v>
      </c>
      <c r="S2585" s="9">
        <f t="shared" si="121"/>
        <v>42019.561111111114</v>
      </c>
      <c r="T2585" s="9">
        <f t="shared" si="122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0"/>
        <v>0</v>
      </c>
      <c r="Q2586" t="s">
        <v>8328</v>
      </c>
      <c r="R2586" t="s">
        <v>8329</v>
      </c>
      <c r="S2586" s="9">
        <f t="shared" si="121"/>
        <v>42139.964918981481</v>
      </c>
      <c r="T2586" s="9">
        <f t="shared" si="122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0"/>
        <v>0</v>
      </c>
      <c r="Q2587" t="s">
        <v>8328</v>
      </c>
      <c r="R2587" t="s">
        <v>8329</v>
      </c>
      <c r="S2587" s="9">
        <f t="shared" si="121"/>
        <v>41795.754999999997</v>
      </c>
      <c r="T2587" s="9">
        <f t="shared" si="122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0"/>
        <v>0</v>
      </c>
      <c r="Q2588" t="s">
        <v>8328</v>
      </c>
      <c r="R2588" t="s">
        <v>8329</v>
      </c>
      <c r="S2588" s="9">
        <f t="shared" si="121"/>
        <v>42333.121944444443</v>
      </c>
      <c r="T2588" s="9">
        <f t="shared" si="122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0"/>
        <v>2</v>
      </c>
      <c r="Q2589" t="s">
        <v>8328</v>
      </c>
      <c r="R2589" t="s">
        <v>8329</v>
      </c>
      <c r="S2589" s="9">
        <f t="shared" si="121"/>
        <v>42338.467048611106</v>
      </c>
      <c r="T2589" s="9">
        <f t="shared" si="122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0"/>
        <v>4</v>
      </c>
      <c r="Q2590" t="s">
        <v>8328</v>
      </c>
      <c r="R2590" t="s">
        <v>8329</v>
      </c>
      <c r="S2590" s="9">
        <f t="shared" si="121"/>
        <v>42042.467893518515</v>
      </c>
      <c r="T2590" s="9">
        <f t="shared" si="122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0"/>
        <v>0</v>
      </c>
      <c r="Q2591" t="s">
        <v>8328</v>
      </c>
      <c r="R2591" t="s">
        <v>8329</v>
      </c>
      <c r="S2591" s="9">
        <f t="shared" si="121"/>
        <v>42422.327858796292</v>
      </c>
      <c r="T2591" s="9">
        <f t="shared" si="122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0"/>
        <v>0</v>
      </c>
      <c r="Q2592" t="s">
        <v>8328</v>
      </c>
      <c r="R2592" t="s">
        <v>8329</v>
      </c>
      <c r="S2592" s="9">
        <f t="shared" si="121"/>
        <v>42388.380752314813</v>
      </c>
      <c r="T2592" s="9">
        <f t="shared" si="122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0"/>
        <v>2</v>
      </c>
      <c r="Q2593" t="s">
        <v>8328</v>
      </c>
      <c r="R2593" t="s">
        <v>8329</v>
      </c>
      <c r="S2593" s="9">
        <f t="shared" si="121"/>
        <v>42382.698194444441</v>
      </c>
      <c r="T2593" s="9">
        <f t="shared" si="122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0"/>
        <v>0</v>
      </c>
      <c r="Q2594" t="s">
        <v>8328</v>
      </c>
      <c r="R2594" t="s">
        <v>8329</v>
      </c>
      <c r="S2594" s="9">
        <f t="shared" si="121"/>
        <v>41887.592835648145</v>
      </c>
      <c r="T2594" s="9">
        <f t="shared" si="122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0"/>
        <v>0</v>
      </c>
      <c r="Q2595" t="s">
        <v>8328</v>
      </c>
      <c r="R2595" t="s">
        <v>8329</v>
      </c>
      <c r="S2595" s="9">
        <f t="shared" si="121"/>
        <v>42089.636875000004</v>
      </c>
      <c r="T2595" s="9">
        <f t="shared" si="122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0"/>
        <v>0</v>
      </c>
      <c r="Q2596" t="s">
        <v>8328</v>
      </c>
      <c r="R2596" t="s">
        <v>8329</v>
      </c>
      <c r="S2596" s="9">
        <f t="shared" si="121"/>
        <v>41828.759583333333</v>
      </c>
      <c r="T2596" s="9">
        <f t="shared" si="122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0"/>
        <v>12</v>
      </c>
      <c r="Q2597" t="s">
        <v>8328</v>
      </c>
      <c r="R2597" t="s">
        <v>8329</v>
      </c>
      <c r="S2597" s="9">
        <f t="shared" si="121"/>
        <v>42760.035879629628</v>
      </c>
      <c r="T2597" s="9">
        <f t="shared" si="122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0"/>
        <v>24</v>
      </c>
      <c r="Q2598" t="s">
        <v>8328</v>
      </c>
      <c r="R2598" t="s">
        <v>8329</v>
      </c>
      <c r="S2598" s="9">
        <f t="shared" si="121"/>
        <v>41828.45612268518</v>
      </c>
      <c r="T2598" s="9">
        <f t="shared" si="122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0"/>
        <v>6</v>
      </c>
      <c r="Q2599" t="s">
        <v>8328</v>
      </c>
      <c r="R2599" t="s">
        <v>8329</v>
      </c>
      <c r="S2599" s="9">
        <f t="shared" si="121"/>
        <v>42510.133298611108</v>
      </c>
      <c r="T2599" s="9">
        <f t="shared" si="122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0"/>
        <v>39</v>
      </c>
      <c r="Q2600" t="s">
        <v>8328</v>
      </c>
      <c r="R2600" t="s">
        <v>8329</v>
      </c>
      <c r="S2600" s="9">
        <f t="shared" si="121"/>
        <v>42240.631956018515</v>
      </c>
      <c r="T2600" s="9">
        <f t="shared" si="122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0"/>
        <v>1</v>
      </c>
      <c r="Q2601" t="s">
        <v>8328</v>
      </c>
      <c r="R2601" t="s">
        <v>8329</v>
      </c>
      <c r="S2601" s="9">
        <f t="shared" si="121"/>
        <v>41809.545682870368</v>
      </c>
      <c r="T2601" s="9">
        <f t="shared" si="122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0"/>
        <v>7</v>
      </c>
      <c r="Q2602" t="s">
        <v>8328</v>
      </c>
      <c r="R2602" t="s">
        <v>8329</v>
      </c>
      <c r="S2602" s="9">
        <f t="shared" si="121"/>
        <v>42394.692129629628</v>
      </c>
      <c r="T2602" s="9">
        <f t="shared" si="122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0"/>
        <v>661</v>
      </c>
      <c r="Q2603" t="s">
        <v>8311</v>
      </c>
      <c r="R2603" t="s">
        <v>8346</v>
      </c>
      <c r="S2603" s="9">
        <f t="shared" si="121"/>
        <v>41150.69385416666</v>
      </c>
      <c r="T2603" s="9">
        <f t="shared" si="122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0"/>
        <v>326</v>
      </c>
      <c r="Q2604" t="s">
        <v>8311</v>
      </c>
      <c r="R2604" t="s">
        <v>8346</v>
      </c>
      <c r="S2604" s="9">
        <f t="shared" si="121"/>
        <v>41915.538981481477</v>
      </c>
      <c r="T2604" s="9">
        <f t="shared" si="122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0"/>
        <v>101</v>
      </c>
      <c r="Q2605" t="s">
        <v>8311</v>
      </c>
      <c r="R2605" t="s">
        <v>8346</v>
      </c>
      <c r="S2605" s="9">
        <f t="shared" si="121"/>
        <v>41617.704328703701</v>
      </c>
      <c r="T2605" s="9">
        <f t="shared" si="122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0"/>
        <v>104</v>
      </c>
      <c r="Q2606" t="s">
        <v>8311</v>
      </c>
      <c r="R2606" t="s">
        <v>8346</v>
      </c>
      <c r="S2606" s="9">
        <f t="shared" si="121"/>
        <v>40997.842858796292</v>
      </c>
      <c r="T2606" s="9">
        <f t="shared" si="122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0"/>
        <v>107</v>
      </c>
      <c r="Q2607" t="s">
        <v>8311</v>
      </c>
      <c r="R2607" t="s">
        <v>8346</v>
      </c>
      <c r="S2607" s="9">
        <f t="shared" si="121"/>
        <v>42508.33321759259</v>
      </c>
      <c r="T2607" s="9">
        <f t="shared" si="122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0"/>
        <v>110</v>
      </c>
      <c r="Q2608" t="s">
        <v>8311</v>
      </c>
      <c r="R2608" t="s">
        <v>8346</v>
      </c>
      <c r="S2608" s="9">
        <f t="shared" si="121"/>
        <v>41726.504421296297</v>
      </c>
      <c r="T2608" s="9">
        <f t="shared" si="122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0"/>
        <v>408</v>
      </c>
      <c r="Q2609" t="s">
        <v>8311</v>
      </c>
      <c r="R2609" t="s">
        <v>8346</v>
      </c>
      <c r="S2609" s="9">
        <f t="shared" si="121"/>
        <v>42184.666342592587</v>
      </c>
      <c r="T2609" s="9">
        <f t="shared" si="122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0"/>
        <v>224</v>
      </c>
      <c r="Q2610" t="s">
        <v>8311</v>
      </c>
      <c r="R2610" t="s">
        <v>8346</v>
      </c>
      <c r="S2610" s="9">
        <f t="shared" si="121"/>
        <v>42767.593379629623</v>
      </c>
      <c r="T2610" s="9">
        <f t="shared" si="122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0"/>
        <v>304</v>
      </c>
      <c r="Q2611" t="s">
        <v>8311</v>
      </c>
      <c r="R2611" t="s">
        <v>8346</v>
      </c>
      <c r="S2611" s="9">
        <f t="shared" si="121"/>
        <v>41075.02952546296</v>
      </c>
      <c r="T2611" s="9">
        <f t="shared" si="122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0"/>
        <v>141</v>
      </c>
      <c r="Q2612" t="s">
        <v>8311</v>
      </c>
      <c r="R2612" t="s">
        <v>8346</v>
      </c>
      <c r="S2612" s="9">
        <f t="shared" si="121"/>
        <v>42564.672743055555</v>
      </c>
      <c r="T2612" s="9">
        <f t="shared" si="122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0"/>
        <v>2791</v>
      </c>
      <c r="Q2613" t="s">
        <v>8311</v>
      </c>
      <c r="R2613" t="s">
        <v>8346</v>
      </c>
      <c r="S2613" s="9">
        <f t="shared" si="121"/>
        <v>42704.127476851849</v>
      </c>
      <c r="T2613" s="9">
        <f t="shared" si="122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0"/>
        <v>172</v>
      </c>
      <c r="Q2614" t="s">
        <v>8311</v>
      </c>
      <c r="R2614" t="s">
        <v>8346</v>
      </c>
      <c r="S2614" s="9">
        <f t="shared" si="121"/>
        <v>41981.934837962959</v>
      </c>
      <c r="T2614" s="9">
        <f t="shared" si="122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0"/>
        <v>101</v>
      </c>
      <c r="Q2615" t="s">
        <v>8311</v>
      </c>
      <c r="R2615" t="s">
        <v>8346</v>
      </c>
      <c r="S2615" s="9">
        <f t="shared" si="121"/>
        <v>41143.609884259255</v>
      </c>
      <c r="T2615" s="9">
        <f t="shared" si="122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0"/>
        <v>102</v>
      </c>
      <c r="Q2616" t="s">
        <v>8311</v>
      </c>
      <c r="R2616" t="s">
        <v>8346</v>
      </c>
      <c r="S2616" s="9">
        <f t="shared" si="121"/>
        <v>41730.500138888885</v>
      </c>
      <c r="T2616" s="9">
        <f t="shared" si="122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0"/>
        <v>170</v>
      </c>
      <c r="Q2617" t="s">
        <v>8311</v>
      </c>
      <c r="R2617" t="s">
        <v>8346</v>
      </c>
      <c r="S2617" s="9">
        <f t="shared" si="121"/>
        <v>42453.288935185185</v>
      </c>
      <c r="T2617" s="9">
        <f t="shared" si="122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0"/>
        <v>115</v>
      </c>
      <c r="Q2618" t="s">
        <v>8311</v>
      </c>
      <c r="R2618" t="s">
        <v>8346</v>
      </c>
      <c r="S2618" s="9">
        <f t="shared" si="121"/>
        <v>42211.786215277774</v>
      </c>
      <c r="T2618" s="9">
        <f t="shared" si="122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0"/>
        <v>878</v>
      </c>
      <c r="Q2619" t="s">
        <v>8311</v>
      </c>
      <c r="R2619" t="s">
        <v>8346</v>
      </c>
      <c r="S2619" s="9">
        <f t="shared" si="121"/>
        <v>41902.666099537033</v>
      </c>
      <c r="T2619" s="9">
        <f t="shared" si="122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0"/>
        <v>105</v>
      </c>
      <c r="Q2620" t="s">
        <v>8311</v>
      </c>
      <c r="R2620" t="s">
        <v>8346</v>
      </c>
      <c r="S2620" s="9">
        <f t="shared" si="121"/>
        <v>42279.584039351852</v>
      </c>
      <c r="T2620" s="9">
        <f t="shared" si="122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0"/>
        <v>188</v>
      </c>
      <c r="Q2621" t="s">
        <v>8311</v>
      </c>
      <c r="R2621" t="s">
        <v>8346</v>
      </c>
      <c r="S2621" s="9">
        <f t="shared" si="121"/>
        <v>42273.67597222222</v>
      </c>
      <c r="T2621" s="9">
        <f t="shared" si="122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0"/>
        <v>144</v>
      </c>
      <c r="Q2622" t="s">
        <v>8311</v>
      </c>
      <c r="R2622" t="s">
        <v>8346</v>
      </c>
      <c r="S2622" s="9">
        <f t="shared" si="121"/>
        <v>42250.958819444444</v>
      </c>
      <c r="T2622" s="9">
        <f t="shared" si="122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0"/>
        <v>146</v>
      </c>
      <c r="Q2623" t="s">
        <v>8311</v>
      </c>
      <c r="R2623" t="s">
        <v>8346</v>
      </c>
      <c r="S2623" s="9">
        <f t="shared" si="121"/>
        <v>42115.539212962954</v>
      </c>
      <c r="T2623" s="9">
        <f t="shared" si="122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0"/>
        <v>131</v>
      </c>
      <c r="Q2624" t="s">
        <v>8311</v>
      </c>
      <c r="R2624" t="s">
        <v>8346</v>
      </c>
      <c r="S2624" s="9">
        <f t="shared" si="121"/>
        <v>42689.534907407404</v>
      </c>
      <c r="T2624" s="9">
        <f t="shared" si="122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0"/>
        <v>114</v>
      </c>
      <c r="Q2625" t="s">
        <v>8311</v>
      </c>
      <c r="R2625" t="s">
        <v>8346</v>
      </c>
      <c r="S2625" s="9">
        <f t="shared" si="121"/>
        <v>42692.048217592594</v>
      </c>
      <c r="T2625" s="9">
        <f t="shared" si="122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0"/>
        <v>1379</v>
      </c>
      <c r="Q2626" t="s">
        <v>8311</v>
      </c>
      <c r="R2626" t="s">
        <v>8346</v>
      </c>
      <c r="S2626" s="9">
        <f t="shared" si="121"/>
        <v>41144.213217592594</v>
      </c>
      <c r="T2626" s="9">
        <f t="shared" si="122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23">ROUND(E2627/D2627*100,0)</f>
        <v>956</v>
      </c>
      <c r="Q2627" t="s">
        <v>8311</v>
      </c>
      <c r="R2627" t="s">
        <v>8346</v>
      </c>
      <c r="S2627" s="9">
        <f t="shared" ref="S2627:S2690" si="124">(((J2627/60)/60)/24)+DATE(1970,1,1)+(-5/24)</f>
        <v>42658.601944444446</v>
      </c>
      <c r="T2627" s="9">
        <f t="shared" ref="T2627:T2690" si="125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23"/>
        <v>112</v>
      </c>
      <c r="Q2628" t="s">
        <v>8311</v>
      </c>
      <c r="R2628" t="s">
        <v>8346</v>
      </c>
      <c r="S2628" s="9">
        <f t="shared" si="124"/>
        <v>42128.41978009259</v>
      </c>
      <c r="T2628" s="9">
        <f t="shared" si="125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647</v>
      </c>
      <c r="Q2629" t="s">
        <v>8311</v>
      </c>
      <c r="R2629" t="s">
        <v>8346</v>
      </c>
      <c r="S2629" s="9">
        <f t="shared" si="124"/>
        <v>42304.621076388888</v>
      </c>
      <c r="T2629" s="9">
        <f t="shared" si="125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</v>
      </c>
      <c r="Q2630" t="s">
        <v>8311</v>
      </c>
      <c r="R2630" t="s">
        <v>8346</v>
      </c>
      <c r="S2630" s="9">
        <f t="shared" si="124"/>
        <v>41953.757719907408</v>
      </c>
      <c r="T2630" s="9">
        <f t="shared" si="125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128</v>
      </c>
      <c r="Q2631" t="s">
        <v>8311</v>
      </c>
      <c r="R2631" t="s">
        <v>8346</v>
      </c>
      <c r="S2631" s="9">
        <f t="shared" si="124"/>
        <v>42108.330115740733</v>
      </c>
      <c r="T2631" s="9">
        <f t="shared" si="125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158</v>
      </c>
      <c r="Q2632" t="s">
        <v>8311</v>
      </c>
      <c r="R2632" t="s">
        <v>8346</v>
      </c>
      <c r="S2632" s="9">
        <f t="shared" si="124"/>
        <v>42523.897129629629</v>
      </c>
      <c r="T2632" s="9">
        <f t="shared" si="125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115</v>
      </c>
      <c r="Q2633" t="s">
        <v>8311</v>
      </c>
      <c r="R2633" t="s">
        <v>8346</v>
      </c>
      <c r="S2633" s="9">
        <f t="shared" si="124"/>
        <v>42217.960960648146</v>
      </c>
      <c r="T2633" s="9">
        <f t="shared" si="125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</v>
      </c>
      <c r="Q2634" t="s">
        <v>8311</v>
      </c>
      <c r="R2634" t="s">
        <v>8346</v>
      </c>
      <c r="S2634" s="9">
        <f t="shared" si="124"/>
        <v>42493.853460648148</v>
      </c>
      <c r="T2634" s="9">
        <f t="shared" si="125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355</v>
      </c>
      <c r="Q2635" t="s">
        <v>8311</v>
      </c>
      <c r="R2635" t="s">
        <v>8346</v>
      </c>
      <c r="S2635" s="9">
        <f t="shared" si="124"/>
        <v>41667.614953703705</v>
      </c>
      <c r="T2635" s="9">
        <f t="shared" si="125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</v>
      </c>
      <c r="Q2636" t="s">
        <v>8311</v>
      </c>
      <c r="R2636" t="s">
        <v>8346</v>
      </c>
      <c r="S2636" s="9">
        <f t="shared" si="124"/>
        <v>42612.448159722226</v>
      </c>
      <c r="T2636" s="9">
        <f t="shared" si="125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Q2637" t="s">
        <v>8311</v>
      </c>
      <c r="R2637" t="s">
        <v>8346</v>
      </c>
      <c r="S2637" s="9">
        <f t="shared" si="124"/>
        <v>42037.742604166669</v>
      </c>
      <c r="T2637" s="9">
        <f t="shared" si="125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</v>
      </c>
      <c r="Q2638" t="s">
        <v>8311</v>
      </c>
      <c r="R2638" t="s">
        <v>8346</v>
      </c>
      <c r="S2638" s="9">
        <f t="shared" si="124"/>
        <v>42636.406412037039</v>
      </c>
      <c r="T2638" s="9">
        <f t="shared" si="125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</v>
      </c>
      <c r="Q2639" t="s">
        <v>8311</v>
      </c>
      <c r="R2639" t="s">
        <v>8346</v>
      </c>
      <c r="S2639" s="9">
        <f t="shared" si="124"/>
        <v>42639.341145833336</v>
      </c>
      <c r="T2639" s="9">
        <f t="shared" si="125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102</v>
      </c>
      <c r="Q2640" t="s">
        <v>8311</v>
      </c>
      <c r="R2640" t="s">
        <v>8346</v>
      </c>
      <c r="S2640" s="9">
        <f t="shared" si="124"/>
        <v>41989.70480324074</v>
      </c>
      <c r="T2640" s="9">
        <f t="shared" si="125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Q2641" t="s">
        <v>8311</v>
      </c>
      <c r="R2641" t="s">
        <v>8346</v>
      </c>
      <c r="S2641" s="9">
        <f t="shared" si="124"/>
        <v>42024.656805555554</v>
      </c>
      <c r="T2641" s="9">
        <f t="shared" si="125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3"/>
        <v>106</v>
      </c>
      <c r="Q2642" t="s">
        <v>8311</v>
      </c>
      <c r="R2642" t="s">
        <v>8346</v>
      </c>
      <c r="S2642" s="9">
        <f t="shared" si="124"/>
        <v>42102.952245370368</v>
      </c>
      <c r="T2642" s="9">
        <f t="shared" si="125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3"/>
        <v>1</v>
      </c>
      <c r="Q2643" t="s">
        <v>8311</v>
      </c>
      <c r="R2643" t="s">
        <v>8346</v>
      </c>
      <c r="S2643" s="9">
        <f t="shared" si="124"/>
        <v>41880.618784722217</v>
      </c>
      <c r="T2643" s="9">
        <f t="shared" si="125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3"/>
        <v>0</v>
      </c>
      <c r="Q2644" t="s">
        <v>8311</v>
      </c>
      <c r="R2644" t="s">
        <v>8346</v>
      </c>
      <c r="S2644" s="9">
        <f t="shared" si="124"/>
        <v>42536.03828703703</v>
      </c>
      <c r="T2644" s="9">
        <f t="shared" si="125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3"/>
        <v>34</v>
      </c>
      <c r="Q2645" t="s">
        <v>8311</v>
      </c>
      <c r="R2645" t="s">
        <v>8346</v>
      </c>
      <c r="S2645" s="9">
        <f t="shared" si="124"/>
        <v>42689.374016203699</v>
      </c>
      <c r="T2645" s="9">
        <f t="shared" si="125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3"/>
        <v>2</v>
      </c>
      <c r="Q2646" t="s">
        <v>8311</v>
      </c>
      <c r="R2646" t="s">
        <v>8346</v>
      </c>
      <c r="S2646" s="9">
        <f t="shared" si="124"/>
        <v>42774.583738425928</v>
      </c>
      <c r="T2646" s="9">
        <f t="shared" si="125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3"/>
        <v>11</v>
      </c>
      <c r="Q2647" t="s">
        <v>8311</v>
      </c>
      <c r="R2647" t="s">
        <v>8346</v>
      </c>
      <c r="S2647" s="9">
        <f t="shared" si="124"/>
        <v>41921.634293981479</v>
      </c>
      <c r="T2647" s="9">
        <f t="shared" si="125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3"/>
        <v>8</v>
      </c>
      <c r="Q2648" t="s">
        <v>8311</v>
      </c>
      <c r="R2648" t="s">
        <v>8346</v>
      </c>
      <c r="S2648" s="9">
        <f t="shared" si="124"/>
        <v>42226.10496527778</v>
      </c>
      <c r="T2648" s="9">
        <f t="shared" si="125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3"/>
        <v>1</v>
      </c>
      <c r="Q2649" t="s">
        <v>8311</v>
      </c>
      <c r="R2649" t="s">
        <v>8346</v>
      </c>
      <c r="S2649" s="9">
        <f t="shared" si="124"/>
        <v>42200.053460648145</v>
      </c>
      <c r="T2649" s="9">
        <f t="shared" si="125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3"/>
        <v>1</v>
      </c>
      <c r="Q2650" t="s">
        <v>8311</v>
      </c>
      <c r="R2650" t="s">
        <v>8346</v>
      </c>
      <c r="S2650" s="9">
        <f t="shared" si="124"/>
        <v>42408.506481481476</v>
      </c>
      <c r="T2650" s="9">
        <f t="shared" si="125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3"/>
        <v>0</v>
      </c>
      <c r="Q2651" t="s">
        <v>8311</v>
      </c>
      <c r="R2651" t="s">
        <v>8346</v>
      </c>
      <c r="S2651" s="9">
        <f t="shared" si="124"/>
        <v>42341.788668981484</v>
      </c>
      <c r="T2651" s="9">
        <f t="shared" si="125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3"/>
        <v>1</v>
      </c>
      <c r="Q2652" t="s">
        <v>8311</v>
      </c>
      <c r="R2652" t="s">
        <v>8346</v>
      </c>
      <c r="S2652" s="9">
        <f t="shared" si="124"/>
        <v>42695.416006944441</v>
      </c>
      <c r="T2652" s="9">
        <f t="shared" si="125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3"/>
        <v>2</v>
      </c>
      <c r="Q2653" t="s">
        <v>8311</v>
      </c>
      <c r="R2653" t="s">
        <v>8346</v>
      </c>
      <c r="S2653" s="9">
        <f t="shared" si="124"/>
        <v>42327.597326388881</v>
      </c>
      <c r="T2653" s="9">
        <f t="shared" si="125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3"/>
        <v>1</v>
      </c>
      <c r="Q2654" t="s">
        <v>8311</v>
      </c>
      <c r="R2654" t="s">
        <v>8346</v>
      </c>
      <c r="S2654" s="9">
        <f t="shared" si="124"/>
        <v>41952.950520833336</v>
      </c>
      <c r="T2654" s="9">
        <f t="shared" si="125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12</v>
      </c>
      <c r="Q2655" t="s">
        <v>8311</v>
      </c>
      <c r="R2655" t="s">
        <v>8346</v>
      </c>
      <c r="S2655" s="9">
        <f t="shared" si="124"/>
        <v>41771.443599537037</v>
      </c>
      <c r="T2655" s="9">
        <f t="shared" si="125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0</v>
      </c>
      <c r="Q2656" t="s">
        <v>8311</v>
      </c>
      <c r="R2656" t="s">
        <v>8346</v>
      </c>
      <c r="S2656" s="9">
        <f t="shared" si="124"/>
        <v>42055.39266203704</v>
      </c>
      <c r="T2656" s="9">
        <f t="shared" si="125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</v>
      </c>
      <c r="Q2657" t="s">
        <v>8311</v>
      </c>
      <c r="R2657" t="s">
        <v>8346</v>
      </c>
      <c r="S2657" s="9">
        <f t="shared" si="124"/>
        <v>42381.657951388886</v>
      </c>
      <c r="T2657" s="9">
        <f t="shared" si="125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3"/>
        <v>11</v>
      </c>
      <c r="Q2658" t="s">
        <v>8311</v>
      </c>
      <c r="R2658" t="s">
        <v>8346</v>
      </c>
      <c r="S2658" s="9">
        <f t="shared" si="124"/>
        <v>42767.480185185181</v>
      </c>
      <c r="T2658" s="9">
        <f t="shared" si="125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3"/>
        <v>19</v>
      </c>
      <c r="Q2659" t="s">
        <v>8311</v>
      </c>
      <c r="R2659" t="s">
        <v>8346</v>
      </c>
      <c r="S2659" s="9">
        <f t="shared" si="124"/>
        <v>42551.720520833333</v>
      </c>
      <c r="T2659" s="9">
        <f t="shared" si="125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3"/>
        <v>0</v>
      </c>
      <c r="Q2660" t="s">
        <v>8311</v>
      </c>
      <c r="R2660" t="s">
        <v>8346</v>
      </c>
      <c r="S2660" s="9">
        <f t="shared" si="124"/>
        <v>42551.675856481481</v>
      </c>
      <c r="T2660" s="9">
        <f t="shared" si="125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3"/>
        <v>3</v>
      </c>
      <c r="Q2661" t="s">
        <v>8311</v>
      </c>
      <c r="R2661" t="s">
        <v>8346</v>
      </c>
      <c r="S2661" s="9">
        <f t="shared" si="124"/>
        <v>42081.861226851855</v>
      </c>
      <c r="T2661" s="9">
        <f t="shared" si="125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3"/>
        <v>0</v>
      </c>
      <c r="Q2662" t="s">
        <v>8311</v>
      </c>
      <c r="R2662" t="s">
        <v>8346</v>
      </c>
      <c r="S2662" s="9">
        <f t="shared" si="124"/>
        <v>42272.504837962959</v>
      </c>
      <c r="T2662" s="9">
        <f t="shared" si="125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3"/>
        <v>103</v>
      </c>
      <c r="Q2663" t="s">
        <v>8311</v>
      </c>
      <c r="R2663" t="s">
        <v>8347</v>
      </c>
      <c r="S2663" s="9">
        <f t="shared" si="124"/>
        <v>41542.750115740739</v>
      </c>
      <c r="T2663" s="9">
        <f t="shared" si="125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3"/>
        <v>107</v>
      </c>
      <c r="Q2664" t="s">
        <v>8311</v>
      </c>
      <c r="R2664" t="s">
        <v>8347</v>
      </c>
      <c r="S2664" s="9">
        <f t="shared" si="124"/>
        <v>42207.538344907407</v>
      </c>
      <c r="T2664" s="9">
        <f t="shared" si="125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3"/>
        <v>105</v>
      </c>
      <c r="Q2665" t="s">
        <v>8311</v>
      </c>
      <c r="R2665" t="s">
        <v>8347</v>
      </c>
      <c r="S2665" s="9">
        <f t="shared" si="124"/>
        <v>42222.41443287037</v>
      </c>
      <c r="T2665" s="9">
        <f t="shared" si="125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3"/>
        <v>103</v>
      </c>
      <c r="Q2666" t="s">
        <v>8311</v>
      </c>
      <c r="R2666" t="s">
        <v>8347</v>
      </c>
      <c r="S2666" s="9">
        <f t="shared" si="124"/>
        <v>42312.817094907405</v>
      </c>
      <c r="T2666" s="9">
        <f t="shared" si="125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3"/>
        <v>123</v>
      </c>
      <c r="Q2667" t="s">
        <v>8311</v>
      </c>
      <c r="R2667" t="s">
        <v>8347</v>
      </c>
      <c r="S2667" s="9">
        <f t="shared" si="124"/>
        <v>42083.687199074069</v>
      </c>
      <c r="T2667" s="9">
        <f t="shared" si="125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3"/>
        <v>159</v>
      </c>
      <c r="Q2668" t="s">
        <v>8311</v>
      </c>
      <c r="R2668" t="s">
        <v>8347</v>
      </c>
      <c r="S2668" s="9">
        <f t="shared" si="124"/>
        <v>42235.55600694444</v>
      </c>
      <c r="T2668" s="9">
        <f t="shared" si="125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3"/>
        <v>111</v>
      </c>
      <c r="Q2669" t="s">
        <v>8311</v>
      </c>
      <c r="R2669" t="s">
        <v>8347</v>
      </c>
      <c r="S2669" s="9">
        <f t="shared" si="124"/>
        <v>42380.717777777776</v>
      </c>
      <c r="T2669" s="9">
        <f t="shared" si="125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3"/>
        <v>171</v>
      </c>
      <c r="Q2670" t="s">
        <v>8311</v>
      </c>
      <c r="R2670" t="s">
        <v>8347</v>
      </c>
      <c r="S2670" s="9">
        <f t="shared" si="124"/>
        <v>42275.380381944437</v>
      </c>
      <c r="T2670" s="9">
        <f t="shared" si="125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3"/>
        <v>125</v>
      </c>
      <c r="Q2671" t="s">
        <v>8311</v>
      </c>
      <c r="R2671" t="s">
        <v>8347</v>
      </c>
      <c r="S2671" s="9">
        <f t="shared" si="124"/>
        <v>42318.827499999999</v>
      </c>
      <c r="T2671" s="9">
        <f t="shared" si="125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3"/>
        <v>6</v>
      </c>
      <c r="Q2672" t="s">
        <v>8311</v>
      </c>
      <c r="R2672" t="s">
        <v>8347</v>
      </c>
      <c r="S2672" s="9">
        <f t="shared" si="124"/>
        <v>41820.812268518515</v>
      </c>
      <c r="T2672" s="9">
        <f t="shared" si="125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3"/>
        <v>11</v>
      </c>
      <c r="Q2673" t="s">
        <v>8311</v>
      </c>
      <c r="R2673" t="s">
        <v>8347</v>
      </c>
      <c r="S2673" s="9">
        <f t="shared" si="124"/>
        <v>41962.540694444448</v>
      </c>
      <c r="T2673" s="9">
        <f t="shared" si="125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3"/>
        <v>33</v>
      </c>
      <c r="Q2674" t="s">
        <v>8311</v>
      </c>
      <c r="R2674" t="s">
        <v>8347</v>
      </c>
      <c r="S2674" s="9">
        <f t="shared" si="124"/>
        <v>42344.675810185181</v>
      </c>
      <c r="T2674" s="9">
        <f t="shared" si="125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3"/>
        <v>28</v>
      </c>
      <c r="Q2675" t="s">
        <v>8311</v>
      </c>
      <c r="R2675" t="s">
        <v>8347</v>
      </c>
      <c r="S2675" s="9">
        <f t="shared" si="124"/>
        <v>41912.333321759259</v>
      </c>
      <c r="T2675" s="9">
        <f t="shared" si="125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3"/>
        <v>63</v>
      </c>
      <c r="Q2676" t="s">
        <v>8311</v>
      </c>
      <c r="R2676" t="s">
        <v>8347</v>
      </c>
      <c r="S2676" s="9">
        <f t="shared" si="124"/>
        <v>42529.424421296295</v>
      </c>
      <c r="T2676" s="9">
        <f t="shared" si="125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3"/>
        <v>8</v>
      </c>
      <c r="Q2677" t="s">
        <v>8311</v>
      </c>
      <c r="R2677" t="s">
        <v>8347</v>
      </c>
      <c r="S2677" s="9">
        <f t="shared" si="124"/>
        <v>41923.649178240739</v>
      </c>
      <c r="T2677" s="9">
        <f t="shared" si="125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3"/>
        <v>50</v>
      </c>
      <c r="Q2678" t="s">
        <v>8311</v>
      </c>
      <c r="R2678" t="s">
        <v>8347</v>
      </c>
      <c r="S2678" s="9">
        <f t="shared" si="124"/>
        <v>42482.416365740741</v>
      </c>
      <c r="T2678" s="9">
        <f t="shared" si="125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3"/>
        <v>18</v>
      </c>
      <c r="Q2679" t="s">
        <v>8311</v>
      </c>
      <c r="R2679" t="s">
        <v>8347</v>
      </c>
      <c r="S2679" s="9">
        <f t="shared" si="124"/>
        <v>41792.821099537032</v>
      </c>
      <c r="T2679" s="9">
        <f t="shared" si="125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3"/>
        <v>0</v>
      </c>
      <c r="Q2680" t="s">
        <v>8311</v>
      </c>
      <c r="R2680" t="s">
        <v>8347</v>
      </c>
      <c r="S2680" s="9">
        <f t="shared" si="124"/>
        <v>42241.589872685181</v>
      </c>
      <c r="T2680" s="9">
        <f t="shared" si="125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3"/>
        <v>0</v>
      </c>
      <c r="Q2681" t="s">
        <v>8311</v>
      </c>
      <c r="R2681" t="s">
        <v>8347</v>
      </c>
      <c r="S2681" s="9">
        <f t="shared" si="124"/>
        <v>42032.792754629627</v>
      </c>
      <c r="T2681" s="9">
        <f t="shared" si="125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3"/>
        <v>1</v>
      </c>
      <c r="Q2682" t="s">
        <v>8311</v>
      </c>
      <c r="R2682" t="s">
        <v>8347</v>
      </c>
      <c r="S2682" s="9">
        <f t="shared" si="124"/>
        <v>42436.003368055557</v>
      </c>
      <c r="T2682" s="9">
        <f t="shared" si="125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3"/>
        <v>1</v>
      </c>
      <c r="Q2683" t="s">
        <v>8328</v>
      </c>
      <c r="R2683" t="s">
        <v>8329</v>
      </c>
      <c r="S2683" s="9">
        <f t="shared" si="124"/>
        <v>41805.686921296292</v>
      </c>
      <c r="T2683" s="9">
        <f t="shared" si="125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3"/>
        <v>28</v>
      </c>
      <c r="Q2684" t="s">
        <v>8328</v>
      </c>
      <c r="R2684" t="s">
        <v>8329</v>
      </c>
      <c r="S2684" s="9">
        <f t="shared" si="124"/>
        <v>41932.663657407407</v>
      </c>
      <c r="T2684" s="9">
        <f t="shared" si="125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3"/>
        <v>0</v>
      </c>
      <c r="Q2685" t="s">
        <v>8328</v>
      </c>
      <c r="R2685" t="s">
        <v>8329</v>
      </c>
      <c r="S2685" s="9">
        <f t="shared" si="124"/>
        <v>42034.546759259254</v>
      </c>
      <c r="T2685" s="9">
        <f t="shared" si="125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3"/>
        <v>1</v>
      </c>
      <c r="Q2686" t="s">
        <v>8328</v>
      </c>
      <c r="R2686" t="s">
        <v>8329</v>
      </c>
      <c r="S2686" s="9">
        <f t="shared" si="124"/>
        <v>41820.706307870365</v>
      </c>
      <c r="T2686" s="9">
        <f t="shared" si="125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3"/>
        <v>0</v>
      </c>
      <c r="Q2687" t="s">
        <v>8328</v>
      </c>
      <c r="R2687" t="s">
        <v>8329</v>
      </c>
      <c r="S2687" s="9">
        <f t="shared" si="124"/>
        <v>42061.487615740734</v>
      </c>
      <c r="T2687" s="9">
        <f t="shared" si="125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3"/>
        <v>0</v>
      </c>
      <c r="Q2688" t="s">
        <v>8328</v>
      </c>
      <c r="R2688" t="s">
        <v>8329</v>
      </c>
      <c r="S2688" s="9">
        <f t="shared" si="124"/>
        <v>41892.766469907401</v>
      </c>
      <c r="T2688" s="9">
        <f t="shared" si="125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3"/>
        <v>0</v>
      </c>
      <c r="Q2689" t="s">
        <v>8328</v>
      </c>
      <c r="R2689" t="s">
        <v>8329</v>
      </c>
      <c r="S2689" s="9">
        <f t="shared" si="124"/>
        <v>42154.431921296295</v>
      </c>
      <c r="T2689" s="9">
        <f t="shared" si="125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3"/>
        <v>0</v>
      </c>
      <c r="Q2690" t="s">
        <v>8328</v>
      </c>
      <c r="R2690" t="s">
        <v>8329</v>
      </c>
      <c r="S2690" s="9">
        <f t="shared" si="124"/>
        <v>42027.910532407412</v>
      </c>
      <c r="T2690" s="9">
        <f t="shared" si="125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26">ROUND(E2691/D2691*100,0)</f>
        <v>0</v>
      </c>
      <c r="Q2691" t="s">
        <v>8328</v>
      </c>
      <c r="R2691" t="s">
        <v>8329</v>
      </c>
      <c r="S2691" s="9">
        <f t="shared" ref="S2691:S2754" si="127">(((J2691/60)/60)/24)+DATE(1970,1,1)+(-5/24)</f>
        <v>42551.753356481473</v>
      </c>
      <c r="T2691" s="9">
        <f t="shared" ref="T2691:T2754" si="128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26"/>
        <v>11</v>
      </c>
      <c r="Q2692" t="s">
        <v>8328</v>
      </c>
      <c r="R2692" t="s">
        <v>8329</v>
      </c>
      <c r="S2692" s="9">
        <f t="shared" si="127"/>
        <v>42112.89671296296</v>
      </c>
      <c r="T2692" s="9">
        <f t="shared" si="12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0</v>
      </c>
      <c r="Q2693" t="s">
        <v>8328</v>
      </c>
      <c r="R2693" t="s">
        <v>8329</v>
      </c>
      <c r="S2693" s="9">
        <f t="shared" si="127"/>
        <v>42089.515706018516</v>
      </c>
      <c r="T2693" s="9">
        <f t="shared" si="12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1</v>
      </c>
      <c r="Q2694" t="s">
        <v>8328</v>
      </c>
      <c r="R2694" t="s">
        <v>8329</v>
      </c>
      <c r="S2694" s="9">
        <f t="shared" si="127"/>
        <v>42058.125694444439</v>
      </c>
      <c r="T2694" s="9">
        <f t="shared" si="12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1</v>
      </c>
      <c r="Q2695" t="s">
        <v>8328</v>
      </c>
      <c r="R2695" t="s">
        <v>8329</v>
      </c>
      <c r="S2695" s="9">
        <f t="shared" si="127"/>
        <v>41833.930162037032</v>
      </c>
      <c r="T2695" s="9">
        <f t="shared" si="12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0</v>
      </c>
      <c r="Q2696" t="s">
        <v>8328</v>
      </c>
      <c r="R2696" t="s">
        <v>8329</v>
      </c>
      <c r="S2696" s="9">
        <f t="shared" si="127"/>
        <v>41877.932164351849</v>
      </c>
      <c r="T2696" s="9">
        <f t="shared" si="12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</v>
      </c>
      <c r="Q2697" t="s">
        <v>8328</v>
      </c>
      <c r="R2697" t="s">
        <v>8329</v>
      </c>
      <c r="S2697" s="9">
        <f t="shared" si="127"/>
        <v>42047.973587962959</v>
      </c>
      <c r="T2697" s="9">
        <f t="shared" si="12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6</v>
      </c>
      <c r="Q2698" t="s">
        <v>8328</v>
      </c>
      <c r="R2698" t="s">
        <v>8329</v>
      </c>
      <c r="S2698" s="9">
        <f t="shared" si="127"/>
        <v>41964.636111111111</v>
      </c>
      <c r="T2698" s="9">
        <f t="shared" si="12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</v>
      </c>
      <c r="Q2699" t="s">
        <v>8328</v>
      </c>
      <c r="R2699" t="s">
        <v>8329</v>
      </c>
      <c r="S2699" s="9">
        <f t="shared" si="127"/>
        <v>42187.731747685182</v>
      </c>
      <c r="T2699" s="9">
        <f t="shared" si="12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</v>
      </c>
      <c r="Q2700" t="s">
        <v>8328</v>
      </c>
      <c r="R2700" t="s">
        <v>8329</v>
      </c>
      <c r="S2700" s="9">
        <f t="shared" si="127"/>
        <v>41787.689907407403</v>
      </c>
      <c r="T2700" s="9">
        <f t="shared" si="12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Q2701" t="s">
        <v>8328</v>
      </c>
      <c r="R2701" t="s">
        <v>8329</v>
      </c>
      <c r="S2701" s="9">
        <f t="shared" si="127"/>
        <v>41829.688229166662</v>
      </c>
      <c r="T2701" s="9">
        <f t="shared" si="12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1</v>
      </c>
      <c r="Q2702" t="s">
        <v>8328</v>
      </c>
      <c r="R2702" t="s">
        <v>8329</v>
      </c>
      <c r="S2702" s="9">
        <f t="shared" si="127"/>
        <v>41870.666342592594</v>
      </c>
      <c r="T2702" s="9">
        <f t="shared" si="128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</v>
      </c>
      <c r="Q2703" t="s">
        <v>8309</v>
      </c>
      <c r="R2703" t="s">
        <v>8348</v>
      </c>
      <c r="S2703" s="9">
        <f t="shared" si="127"/>
        <v>42801.566365740735</v>
      </c>
      <c r="T2703" s="9">
        <f t="shared" si="12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</v>
      </c>
      <c r="Q2704" t="s">
        <v>8309</v>
      </c>
      <c r="R2704" t="s">
        <v>8348</v>
      </c>
      <c r="S2704" s="9">
        <f t="shared" si="127"/>
        <v>42800.593483796292</v>
      </c>
      <c r="T2704" s="9">
        <f t="shared" si="12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104</v>
      </c>
      <c r="Q2705" t="s">
        <v>8309</v>
      </c>
      <c r="R2705" t="s">
        <v>8348</v>
      </c>
      <c r="S2705" s="9">
        <f t="shared" si="127"/>
        <v>42756.481828703698</v>
      </c>
      <c r="T2705" s="9">
        <f t="shared" si="12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6"/>
        <v>6</v>
      </c>
      <c r="Q2706" t="s">
        <v>8309</v>
      </c>
      <c r="R2706" t="s">
        <v>8348</v>
      </c>
      <c r="S2706" s="9">
        <f t="shared" si="127"/>
        <v>42787.654097222221</v>
      </c>
      <c r="T2706" s="9">
        <f t="shared" si="12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6"/>
        <v>11</v>
      </c>
      <c r="Q2707" t="s">
        <v>8309</v>
      </c>
      <c r="R2707" t="s">
        <v>8348</v>
      </c>
      <c r="S2707" s="9">
        <f t="shared" si="127"/>
        <v>42773.70784722222</v>
      </c>
      <c r="T2707" s="9">
        <f t="shared" si="12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6"/>
        <v>112</v>
      </c>
      <c r="Q2708" t="s">
        <v>8309</v>
      </c>
      <c r="R2708" t="s">
        <v>8348</v>
      </c>
      <c r="S2708" s="9">
        <f t="shared" si="127"/>
        <v>41899.086608796293</v>
      </c>
      <c r="T2708" s="9">
        <f t="shared" si="12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6"/>
        <v>351</v>
      </c>
      <c r="Q2709" t="s">
        <v>8309</v>
      </c>
      <c r="R2709" t="s">
        <v>8348</v>
      </c>
      <c r="S2709" s="9">
        <f t="shared" si="127"/>
        <v>41391.574571759258</v>
      </c>
      <c r="T2709" s="9">
        <f t="shared" si="12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6"/>
        <v>233</v>
      </c>
      <c r="Q2710" t="s">
        <v>8309</v>
      </c>
      <c r="R2710" t="s">
        <v>8348</v>
      </c>
      <c r="S2710" s="9">
        <f t="shared" si="127"/>
        <v>42512.489884259259</v>
      </c>
      <c r="T2710" s="9">
        <f t="shared" si="12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6"/>
        <v>102</v>
      </c>
      <c r="Q2711" t="s">
        <v>8309</v>
      </c>
      <c r="R2711" t="s">
        <v>8348</v>
      </c>
      <c r="S2711" s="9">
        <f t="shared" si="127"/>
        <v>42611.941446759258</v>
      </c>
      <c r="T2711" s="9">
        <f t="shared" si="12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6"/>
        <v>154</v>
      </c>
      <c r="Q2712" t="s">
        <v>8309</v>
      </c>
      <c r="R2712" t="s">
        <v>8348</v>
      </c>
      <c r="S2712" s="9">
        <f t="shared" si="127"/>
        <v>41828.021157407406</v>
      </c>
      <c r="T2712" s="9">
        <f t="shared" si="12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6"/>
        <v>101</v>
      </c>
      <c r="Q2713" t="s">
        <v>8309</v>
      </c>
      <c r="R2713" t="s">
        <v>8348</v>
      </c>
      <c r="S2713" s="9">
        <f t="shared" si="127"/>
        <v>41780.536921296298</v>
      </c>
      <c r="T2713" s="9">
        <f t="shared" si="12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6"/>
        <v>131</v>
      </c>
      <c r="Q2714" t="s">
        <v>8309</v>
      </c>
      <c r="R2714" t="s">
        <v>8348</v>
      </c>
      <c r="S2714" s="9">
        <f t="shared" si="127"/>
        <v>41431.853703703702</v>
      </c>
      <c r="T2714" s="9">
        <f t="shared" si="12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6"/>
        <v>102</v>
      </c>
      <c r="Q2715" t="s">
        <v>8309</v>
      </c>
      <c r="R2715" t="s">
        <v>8348</v>
      </c>
      <c r="S2715" s="9">
        <f t="shared" si="127"/>
        <v>42322.445416666662</v>
      </c>
      <c r="T2715" s="9">
        <f t="shared" si="12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6"/>
        <v>116</v>
      </c>
      <c r="Q2716" t="s">
        <v>8309</v>
      </c>
      <c r="R2716" t="s">
        <v>8348</v>
      </c>
      <c r="S2716" s="9">
        <f t="shared" si="127"/>
        <v>42629.446712962956</v>
      </c>
      <c r="T2716" s="9">
        <f t="shared" si="12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6"/>
        <v>265</v>
      </c>
      <c r="Q2717" t="s">
        <v>8309</v>
      </c>
      <c r="R2717" t="s">
        <v>8348</v>
      </c>
      <c r="S2717" s="9">
        <f t="shared" si="127"/>
        <v>42387.190138888887</v>
      </c>
      <c r="T2717" s="9">
        <f t="shared" si="12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6"/>
        <v>120</v>
      </c>
      <c r="Q2718" t="s">
        <v>8309</v>
      </c>
      <c r="R2718" t="s">
        <v>8348</v>
      </c>
      <c r="S2718" s="9">
        <f t="shared" si="127"/>
        <v>42255.124918981477</v>
      </c>
      <c r="T2718" s="9">
        <f t="shared" si="12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6"/>
        <v>120</v>
      </c>
      <c r="Q2719" t="s">
        <v>8309</v>
      </c>
      <c r="R2719" t="s">
        <v>8348</v>
      </c>
      <c r="S2719" s="9">
        <f t="shared" si="127"/>
        <v>41934.706585648149</v>
      </c>
      <c r="T2719" s="9">
        <f t="shared" si="12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6"/>
        <v>104</v>
      </c>
      <c r="Q2720" t="s">
        <v>8309</v>
      </c>
      <c r="R2720" t="s">
        <v>8348</v>
      </c>
      <c r="S2720" s="9">
        <f t="shared" si="127"/>
        <v>42465.388252314813</v>
      </c>
      <c r="T2720" s="9">
        <f t="shared" si="12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6"/>
        <v>109</v>
      </c>
      <c r="Q2721" t="s">
        <v>8309</v>
      </c>
      <c r="R2721" t="s">
        <v>8348</v>
      </c>
      <c r="S2721" s="9">
        <f t="shared" si="127"/>
        <v>42417.822847222218</v>
      </c>
      <c r="T2721" s="9">
        <f t="shared" si="128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6"/>
        <v>118</v>
      </c>
      <c r="Q2722" t="s">
        <v>8309</v>
      </c>
      <c r="R2722" t="s">
        <v>8348</v>
      </c>
      <c r="S2722" s="9">
        <f t="shared" si="127"/>
        <v>42655.257557870362</v>
      </c>
      <c r="T2722" s="9">
        <f t="shared" si="12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6"/>
        <v>1462</v>
      </c>
      <c r="Q2723" t="s">
        <v>8311</v>
      </c>
      <c r="R2723" t="s">
        <v>8340</v>
      </c>
      <c r="S2723" s="9">
        <f t="shared" si="127"/>
        <v>41493.335625</v>
      </c>
      <c r="T2723" s="9">
        <f t="shared" si="12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6"/>
        <v>253</v>
      </c>
      <c r="Q2724" t="s">
        <v>8311</v>
      </c>
      <c r="R2724" t="s">
        <v>8340</v>
      </c>
      <c r="S2724" s="9">
        <f t="shared" si="127"/>
        <v>42704.64876157407</v>
      </c>
      <c r="T2724" s="9">
        <f t="shared" si="12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6"/>
        <v>140</v>
      </c>
      <c r="Q2725" t="s">
        <v>8311</v>
      </c>
      <c r="R2725" t="s">
        <v>8340</v>
      </c>
      <c r="S2725" s="9">
        <f t="shared" si="127"/>
        <v>41944.630648148144</v>
      </c>
      <c r="T2725" s="9">
        <f t="shared" si="12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6"/>
        <v>297</v>
      </c>
      <c r="Q2726" t="s">
        <v>8311</v>
      </c>
      <c r="R2726" t="s">
        <v>8340</v>
      </c>
      <c r="S2726" s="9">
        <f t="shared" si="127"/>
        <v>42199.118738425925</v>
      </c>
      <c r="T2726" s="9">
        <f t="shared" si="12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6"/>
        <v>145</v>
      </c>
      <c r="Q2727" t="s">
        <v>8311</v>
      </c>
      <c r="R2727" t="s">
        <v>8340</v>
      </c>
      <c r="S2727" s="9">
        <f t="shared" si="127"/>
        <v>42745.53628472222</v>
      </c>
      <c r="T2727" s="9">
        <f t="shared" si="12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6"/>
        <v>106</v>
      </c>
      <c r="Q2728" t="s">
        <v>8311</v>
      </c>
      <c r="R2728" t="s">
        <v>8340</v>
      </c>
      <c r="S2728" s="9">
        <f t="shared" si="127"/>
        <v>42452.371655092589</v>
      </c>
      <c r="T2728" s="9">
        <f t="shared" si="12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6"/>
        <v>493</v>
      </c>
      <c r="Q2729" t="s">
        <v>8311</v>
      </c>
      <c r="R2729" t="s">
        <v>8340</v>
      </c>
      <c r="S2729" s="9">
        <f t="shared" si="127"/>
        <v>42198.468321759261</v>
      </c>
      <c r="T2729" s="9">
        <f t="shared" si="12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6"/>
        <v>202</v>
      </c>
      <c r="Q2730" t="s">
        <v>8311</v>
      </c>
      <c r="R2730" t="s">
        <v>8340</v>
      </c>
      <c r="S2730" s="9">
        <f t="shared" si="127"/>
        <v>42333.391597222224</v>
      </c>
      <c r="T2730" s="9">
        <f t="shared" si="12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6"/>
        <v>104</v>
      </c>
      <c r="Q2731" t="s">
        <v>8311</v>
      </c>
      <c r="R2731" t="s">
        <v>8340</v>
      </c>
      <c r="S2731" s="9">
        <f t="shared" si="127"/>
        <v>42095.032372685186</v>
      </c>
      <c r="T2731" s="9">
        <f t="shared" si="12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6"/>
        <v>170</v>
      </c>
      <c r="Q2732" t="s">
        <v>8311</v>
      </c>
      <c r="R2732" t="s">
        <v>8340</v>
      </c>
      <c r="S2732" s="9">
        <f t="shared" si="127"/>
        <v>41351.333043981482</v>
      </c>
      <c r="T2732" s="9">
        <f t="shared" si="12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6"/>
        <v>104</v>
      </c>
      <c r="Q2733" t="s">
        <v>8311</v>
      </c>
      <c r="R2733" t="s">
        <v>8340</v>
      </c>
      <c r="S2733" s="9">
        <f t="shared" si="127"/>
        <v>41872.317384259259</v>
      </c>
      <c r="T2733" s="9">
        <f t="shared" si="12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6"/>
        <v>118</v>
      </c>
      <c r="Q2734" t="s">
        <v>8311</v>
      </c>
      <c r="R2734" t="s">
        <v>8340</v>
      </c>
      <c r="S2734" s="9">
        <f t="shared" si="127"/>
        <v>41389.599861111106</v>
      </c>
      <c r="T2734" s="9">
        <f t="shared" si="12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6"/>
        <v>108</v>
      </c>
      <c r="Q2735" t="s">
        <v>8311</v>
      </c>
      <c r="R2735" t="s">
        <v>8340</v>
      </c>
      <c r="S2735" s="9">
        <f t="shared" si="127"/>
        <v>42044.064513888887</v>
      </c>
      <c r="T2735" s="9">
        <f t="shared" si="12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6"/>
        <v>2260300</v>
      </c>
      <c r="Q2736" t="s">
        <v>8311</v>
      </c>
      <c r="R2736" t="s">
        <v>8340</v>
      </c>
      <c r="S2736" s="9">
        <f t="shared" si="127"/>
        <v>42626.460555555554</v>
      </c>
      <c r="T2736" s="9">
        <f t="shared" si="12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6"/>
        <v>978</v>
      </c>
      <c r="Q2737" t="s">
        <v>8311</v>
      </c>
      <c r="R2737" t="s">
        <v>8340</v>
      </c>
      <c r="S2737" s="9">
        <f t="shared" si="127"/>
        <v>41315.912615740737</v>
      </c>
      <c r="T2737" s="9">
        <f t="shared" si="12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6"/>
        <v>123</v>
      </c>
      <c r="Q2738" t="s">
        <v>8311</v>
      </c>
      <c r="R2738" t="s">
        <v>8340</v>
      </c>
      <c r="S2738" s="9">
        <f t="shared" si="127"/>
        <v>41722.458020833328</v>
      </c>
      <c r="T2738" s="9">
        <f t="shared" si="12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6"/>
        <v>246</v>
      </c>
      <c r="Q2739" t="s">
        <v>8311</v>
      </c>
      <c r="R2739" t="s">
        <v>8340</v>
      </c>
      <c r="S2739" s="9">
        <f t="shared" si="127"/>
        <v>41611.709340277775</v>
      </c>
      <c r="T2739" s="9">
        <f t="shared" si="12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6"/>
        <v>148</v>
      </c>
      <c r="Q2740" t="s">
        <v>8311</v>
      </c>
      <c r="R2740" t="s">
        <v>8340</v>
      </c>
      <c r="S2740" s="9">
        <f t="shared" si="127"/>
        <v>42619.935231481482</v>
      </c>
      <c r="T2740" s="9">
        <f t="shared" si="12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6"/>
        <v>384</v>
      </c>
      <c r="Q2741" t="s">
        <v>8311</v>
      </c>
      <c r="R2741" t="s">
        <v>8340</v>
      </c>
      <c r="S2741" s="9">
        <f t="shared" si="127"/>
        <v>41719.679594907408</v>
      </c>
      <c r="T2741" s="9">
        <f t="shared" si="12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6"/>
        <v>103</v>
      </c>
      <c r="Q2742" t="s">
        <v>8311</v>
      </c>
      <c r="R2742" t="s">
        <v>8340</v>
      </c>
      <c r="S2742" s="9">
        <f t="shared" si="127"/>
        <v>42044.823518518511</v>
      </c>
      <c r="T2742" s="9">
        <f t="shared" si="12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6"/>
        <v>0</v>
      </c>
      <c r="Q2743" t="s">
        <v>8314</v>
      </c>
      <c r="R2743" t="s">
        <v>8349</v>
      </c>
      <c r="S2743" s="9">
        <f t="shared" si="127"/>
        <v>41911.449097222219</v>
      </c>
      <c r="T2743" s="9">
        <f t="shared" si="12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6"/>
        <v>29</v>
      </c>
      <c r="Q2744" t="s">
        <v>8314</v>
      </c>
      <c r="R2744" t="s">
        <v>8349</v>
      </c>
      <c r="S2744" s="9">
        <f t="shared" si="127"/>
        <v>41030.511423611111</v>
      </c>
      <c r="T2744" s="9">
        <f t="shared" si="12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6"/>
        <v>0</v>
      </c>
      <c r="Q2745" t="s">
        <v>8314</v>
      </c>
      <c r="R2745" t="s">
        <v>8349</v>
      </c>
      <c r="S2745" s="9">
        <f t="shared" si="127"/>
        <v>42632.120451388888</v>
      </c>
      <c r="T2745" s="9">
        <f t="shared" si="12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6"/>
        <v>5</v>
      </c>
      <c r="Q2746" t="s">
        <v>8314</v>
      </c>
      <c r="R2746" t="s">
        <v>8349</v>
      </c>
      <c r="S2746" s="9">
        <f t="shared" si="127"/>
        <v>40937.854143518518</v>
      </c>
      <c r="T2746" s="9">
        <f t="shared" si="12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6"/>
        <v>22</v>
      </c>
      <c r="Q2747" t="s">
        <v>8314</v>
      </c>
      <c r="R2747" t="s">
        <v>8349</v>
      </c>
      <c r="S2747" s="9">
        <f t="shared" si="127"/>
        <v>41044.779722222222</v>
      </c>
      <c r="T2747" s="9">
        <f t="shared" si="12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6"/>
        <v>27</v>
      </c>
      <c r="Q2748" t="s">
        <v>8314</v>
      </c>
      <c r="R2748" t="s">
        <v>8349</v>
      </c>
      <c r="S2748" s="9">
        <f t="shared" si="127"/>
        <v>41850.57304398148</v>
      </c>
      <c r="T2748" s="9">
        <f t="shared" si="12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6"/>
        <v>28</v>
      </c>
      <c r="Q2749" t="s">
        <v>8314</v>
      </c>
      <c r="R2749" t="s">
        <v>8349</v>
      </c>
      <c r="S2749" s="9">
        <f t="shared" si="127"/>
        <v>41044.439780092594</v>
      </c>
      <c r="T2749" s="9">
        <f t="shared" si="12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6"/>
        <v>1</v>
      </c>
      <c r="Q2750" t="s">
        <v>8314</v>
      </c>
      <c r="R2750" t="s">
        <v>8349</v>
      </c>
      <c r="S2750" s="9">
        <f t="shared" si="127"/>
        <v>42585.502337962964</v>
      </c>
      <c r="T2750" s="9">
        <f t="shared" si="12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6"/>
        <v>1</v>
      </c>
      <c r="Q2751" t="s">
        <v>8314</v>
      </c>
      <c r="R2751" t="s">
        <v>8349</v>
      </c>
      <c r="S2751" s="9">
        <f t="shared" si="127"/>
        <v>42068.59070601852</v>
      </c>
      <c r="T2751" s="9">
        <f t="shared" si="12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6"/>
        <v>0</v>
      </c>
      <c r="Q2752" t="s">
        <v>8314</v>
      </c>
      <c r="R2752" t="s">
        <v>8349</v>
      </c>
      <c r="S2752" s="9">
        <f t="shared" si="127"/>
        <v>41078.69149305555</v>
      </c>
      <c r="T2752" s="9">
        <f t="shared" si="12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6"/>
        <v>0</v>
      </c>
      <c r="Q2753" t="s">
        <v>8314</v>
      </c>
      <c r="R2753" t="s">
        <v>8349</v>
      </c>
      <c r="S2753" s="9">
        <f t="shared" si="127"/>
        <v>41747.678726851853</v>
      </c>
      <c r="T2753" s="9">
        <f t="shared" si="128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6"/>
        <v>11</v>
      </c>
      <c r="Q2754" t="s">
        <v>8314</v>
      </c>
      <c r="R2754" t="s">
        <v>8349</v>
      </c>
      <c r="S2754" s="9">
        <f t="shared" si="127"/>
        <v>40855.556759259256</v>
      </c>
      <c r="T2754" s="9">
        <f t="shared" si="12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29">ROUND(E2755/D2755*100,0)</f>
        <v>19</v>
      </c>
      <c r="Q2755" t="s">
        <v>8314</v>
      </c>
      <c r="R2755" t="s">
        <v>8349</v>
      </c>
      <c r="S2755" s="9">
        <f t="shared" ref="S2755:S2818" si="130">(((J2755/60)/60)/24)+DATE(1970,1,1)+(-5/24)</f>
        <v>41117.692395833328</v>
      </c>
      <c r="T2755" s="9">
        <f t="shared" ref="T2755:T2818" si="131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29"/>
        <v>0</v>
      </c>
      <c r="Q2756" t="s">
        <v>8314</v>
      </c>
      <c r="R2756" t="s">
        <v>8349</v>
      </c>
      <c r="S2756" s="9">
        <f t="shared" si="130"/>
        <v>41863.427673611113</v>
      </c>
      <c r="T2756" s="9">
        <f t="shared" si="131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Q2757" t="s">
        <v>8314</v>
      </c>
      <c r="R2757" t="s">
        <v>8349</v>
      </c>
      <c r="S2757" s="9">
        <f t="shared" si="130"/>
        <v>42072.582488425927</v>
      </c>
      <c r="T2757" s="9">
        <f t="shared" si="13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</v>
      </c>
      <c r="Q2758" t="s">
        <v>8314</v>
      </c>
      <c r="R2758" t="s">
        <v>8349</v>
      </c>
      <c r="S2758" s="9">
        <f t="shared" si="130"/>
        <v>41620.692141203705</v>
      </c>
      <c r="T2758" s="9">
        <f t="shared" si="131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1</v>
      </c>
      <c r="Q2759" t="s">
        <v>8314</v>
      </c>
      <c r="R2759" t="s">
        <v>8349</v>
      </c>
      <c r="S2759" s="9">
        <f t="shared" si="130"/>
        <v>42573.448287037034</v>
      </c>
      <c r="T2759" s="9">
        <f t="shared" si="13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12</v>
      </c>
      <c r="Q2760" t="s">
        <v>8314</v>
      </c>
      <c r="R2760" t="s">
        <v>8349</v>
      </c>
      <c r="S2760" s="9">
        <f t="shared" si="130"/>
        <v>42639.23359953703</v>
      </c>
      <c r="T2760" s="9">
        <f t="shared" si="13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11</v>
      </c>
      <c r="Q2761" t="s">
        <v>8314</v>
      </c>
      <c r="R2761" t="s">
        <v>8349</v>
      </c>
      <c r="S2761" s="9">
        <f t="shared" si="130"/>
        <v>42524.158171296294</v>
      </c>
      <c r="T2761" s="9">
        <f t="shared" si="13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Q2762" t="s">
        <v>8314</v>
      </c>
      <c r="R2762" t="s">
        <v>8349</v>
      </c>
      <c r="S2762" s="9">
        <f t="shared" si="130"/>
        <v>41415.252986111111</v>
      </c>
      <c r="T2762" s="9">
        <f t="shared" si="13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1</v>
      </c>
      <c r="Q2763" t="s">
        <v>8314</v>
      </c>
      <c r="R2763" t="s">
        <v>8349</v>
      </c>
      <c r="S2763" s="9">
        <f t="shared" si="130"/>
        <v>41246.85524305555</v>
      </c>
      <c r="T2763" s="9">
        <f t="shared" si="13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1</v>
      </c>
      <c r="Q2764" t="s">
        <v>8314</v>
      </c>
      <c r="R2764" t="s">
        <v>8349</v>
      </c>
      <c r="S2764" s="9">
        <f t="shared" si="130"/>
        <v>40926.828645833331</v>
      </c>
      <c r="T2764" s="9">
        <f t="shared" si="13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</v>
      </c>
      <c r="Q2765" t="s">
        <v>8314</v>
      </c>
      <c r="R2765" t="s">
        <v>8349</v>
      </c>
      <c r="S2765" s="9">
        <f t="shared" si="130"/>
        <v>41373.371342592589</v>
      </c>
      <c r="T2765" s="9">
        <f t="shared" si="13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</v>
      </c>
      <c r="Q2766" t="s">
        <v>8314</v>
      </c>
      <c r="R2766" t="s">
        <v>8349</v>
      </c>
      <c r="S2766" s="9">
        <f t="shared" si="130"/>
        <v>41030.083692129629</v>
      </c>
      <c r="T2766" s="9">
        <f t="shared" si="13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Q2767" t="s">
        <v>8314</v>
      </c>
      <c r="R2767" t="s">
        <v>8349</v>
      </c>
      <c r="S2767" s="9">
        <f t="shared" si="130"/>
        <v>41194.370694444442</v>
      </c>
      <c r="T2767" s="9">
        <f t="shared" si="13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Q2768" t="s">
        <v>8314</v>
      </c>
      <c r="R2768" t="s">
        <v>8349</v>
      </c>
      <c r="S2768" s="9">
        <f t="shared" si="130"/>
        <v>40736.459699074068</v>
      </c>
      <c r="T2768" s="9">
        <f t="shared" si="131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1</v>
      </c>
      <c r="Q2769" t="s">
        <v>8314</v>
      </c>
      <c r="R2769" t="s">
        <v>8349</v>
      </c>
      <c r="S2769" s="9">
        <f t="shared" si="130"/>
        <v>42172.750578703701</v>
      </c>
      <c r="T2769" s="9">
        <f t="shared" si="13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29"/>
        <v>14</v>
      </c>
      <c r="Q2770" t="s">
        <v>8314</v>
      </c>
      <c r="R2770" t="s">
        <v>8349</v>
      </c>
      <c r="S2770" s="9">
        <f t="shared" si="130"/>
        <v>40967.4065162037</v>
      </c>
      <c r="T2770" s="9">
        <f t="shared" si="13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29"/>
        <v>0</v>
      </c>
      <c r="Q2771" t="s">
        <v>8314</v>
      </c>
      <c r="R2771" t="s">
        <v>8349</v>
      </c>
      <c r="S2771" s="9">
        <f t="shared" si="130"/>
        <v>41745.617939814809</v>
      </c>
      <c r="T2771" s="9">
        <f t="shared" si="131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29"/>
        <v>10</v>
      </c>
      <c r="Q2772" t="s">
        <v>8314</v>
      </c>
      <c r="R2772" t="s">
        <v>8349</v>
      </c>
      <c r="S2772" s="9">
        <f t="shared" si="130"/>
        <v>41686.496874999997</v>
      </c>
      <c r="T2772" s="9">
        <f t="shared" si="13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29"/>
        <v>0</v>
      </c>
      <c r="Q2773" t="s">
        <v>8314</v>
      </c>
      <c r="R2773" t="s">
        <v>8349</v>
      </c>
      <c r="S2773" s="9">
        <f t="shared" si="130"/>
        <v>41257.323379629626</v>
      </c>
      <c r="T2773" s="9">
        <f t="shared" si="13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29"/>
        <v>0</v>
      </c>
      <c r="Q2774" t="s">
        <v>8314</v>
      </c>
      <c r="R2774" t="s">
        <v>8349</v>
      </c>
      <c r="S2774" s="9">
        <f t="shared" si="130"/>
        <v>41537.660810185182</v>
      </c>
      <c r="T2774" s="9">
        <f t="shared" si="13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29"/>
        <v>0</v>
      </c>
      <c r="Q2775" t="s">
        <v>8314</v>
      </c>
      <c r="R2775" t="s">
        <v>8349</v>
      </c>
      <c r="S2775" s="9">
        <f t="shared" si="130"/>
        <v>42474.656493055554</v>
      </c>
      <c r="T2775" s="9">
        <f t="shared" si="13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29"/>
        <v>14</v>
      </c>
      <c r="Q2776" t="s">
        <v>8314</v>
      </c>
      <c r="R2776" t="s">
        <v>8349</v>
      </c>
      <c r="S2776" s="9">
        <f t="shared" si="130"/>
        <v>41310.918148148143</v>
      </c>
      <c r="T2776" s="9">
        <f t="shared" si="13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29"/>
        <v>3</v>
      </c>
      <c r="Q2777" t="s">
        <v>8314</v>
      </c>
      <c r="R2777" t="s">
        <v>8349</v>
      </c>
      <c r="S2777" s="9">
        <f t="shared" si="130"/>
        <v>40862.805023148147</v>
      </c>
      <c r="T2777" s="9">
        <f t="shared" si="13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29"/>
        <v>8</v>
      </c>
      <c r="Q2778" t="s">
        <v>8314</v>
      </c>
      <c r="R2778" t="s">
        <v>8349</v>
      </c>
      <c r="S2778" s="9">
        <f t="shared" si="130"/>
        <v>42136.088842592588</v>
      </c>
      <c r="T2778" s="9">
        <f t="shared" si="13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29"/>
        <v>0</v>
      </c>
      <c r="Q2779" t="s">
        <v>8314</v>
      </c>
      <c r="R2779" t="s">
        <v>8349</v>
      </c>
      <c r="S2779" s="9">
        <f t="shared" si="130"/>
        <v>42172.460694444446</v>
      </c>
      <c r="T2779" s="9">
        <f t="shared" si="13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29"/>
        <v>26</v>
      </c>
      <c r="Q2780" t="s">
        <v>8314</v>
      </c>
      <c r="R2780" t="s">
        <v>8349</v>
      </c>
      <c r="S2780" s="9">
        <f t="shared" si="130"/>
        <v>41846.769745370366</v>
      </c>
      <c r="T2780" s="9">
        <f t="shared" si="13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29"/>
        <v>2</v>
      </c>
      <c r="Q2781" t="s">
        <v>8314</v>
      </c>
      <c r="R2781" t="s">
        <v>8349</v>
      </c>
      <c r="S2781" s="9">
        <f t="shared" si="130"/>
        <v>42300.377557870372</v>
      </c>
      <c r="T2781" s="9">
        <f t="shared" si="13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29"/>
        <v>0</v>
      </c>
      <c r="Q2782" t="s">
        <v>8314</v>
      </c>
      <c r="R2782" t="s">
        <v>8349</v>
      </c>
      <c r="S2782" s="9">
        <f t="shared" si="130"/>
        <v>42774.239444444444</v>
      </c>
      <c r="T2782" s="9">
        <f t="shared" si="13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29"/>
        <v>105</v>
      </c>
      <c r="Q2783" t="s">
        <v>8309</v>
      </c>
      <c r="R2783" t="s">
        <v>8310</v>
      </c>
      <c r="S2783" s="9">
        <f t="shared" si="130"/>
        <v>42018.733263888884</v>
      </c>
      <c r="T2783" s="9">
        <f t="shared" si="13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9"/>
        <v>120</v>
      </c>
      <c r="Q2784" t="s">
        <v>8309</v>
      </c>
      <c r="R2784" t="s">
        <v>8310</v>
      </c>
      <c r="S2784" s="9">
        <f t="shared" si="130"/>
        <v>42026.716643518514</v>
      </c>
      <c r="T2784" s="9">
        <f t="shared" si="13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9"/>
        <v>115</v>
      </c>
      <c r="Q2785" t="s">
        <v>8309</v>
      </c>
      <c r="R2785" t="s">
        <v>8310</v>
      </c>
      <c r="S2785" s="9">
        <f t="shared" si="130"/>
        <v>42103.326921296299</v>
      </c>
      <c r="T2785" s="9">
        <f t="shared" si="13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9"/>
        <v>119</v>
      </c>
      <c r="Q2786" t="s">
        <v>8309</v>
      </c>
      <c r="R2786" t="s">
        <v>8310</v>
      </c>
      <c r="S2786" s="9">
        <f t="shared" si="130"/>
        <v>41920.579201388886</v>
      </c>
      <c r="T2786" s="9">
        <f t="shared" si="13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9"/>
        <v>105</v>
      </c>
      <c r="Q2787" t="s">
        <v>8309</v>
      </c>
      <c r="R2787" t="s">
        <v>8310</v>
      </c>
      <c r="S2787" s="9">
        <f t="shared" si="130"/>
        <v>42557.981099537035</v>
      </c>
      <c r="T2787" s="9">
        <f t="shared" si="13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9"/>
        <v>118</v>
      </c>
      <c r="Q2788" t="s">
        <v>8309</v>
      </c>
      <c r="R2788" t="s">
        <v>8310</v>
      </c>
      <c r="S2788" s="9">
        <f t="shared" si="130"/>
        <v>41815.360879629625</v>
      </c>
      <c r="T2788" s="9">
        <f t="shared" si="13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9"/>
        <v>120</v>
      </c>
      <c r="Q2789" t="s">
        <v>8309</v>
      </c>
      <c r="R2789" t="s">
        <v>8310</v>
      </c>
      <c r="S2789" s="9">
        <f t="shared" si="130"/>
        <v>41807.990185185183</v>
      </c>
      <c r="T2789" s="9">
        <f t="shared" si="13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9"/>
        <v>103</v>
      </c>
      <c r="Q2790" t="s">
        <v>8309</v>
      </c>
      <c r="R2790" t="s">
        <v>8310</v>
      </c>
      <c r="S2790" s="9">
        <f t="shared" si="130"/>
        <v>42550.493553240733</v>
      </c>
      <c r="T2790" s="9">
        <f t="shared" si="131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9"/>
        <v>101</v>
      </c>
      <c r="Q2791" t="s">
        <v>8309</v>
      </c>
      <c r="R2791" t="s">
        <v>8310</v>
      </c>
      <c r="S2791" s="9">
        <f t="shared" si="130"/>
        <v>42055.804791666662</v>
      </c>
      <c r="T2791" s="9">
        <f t="shared" si="13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9"/>
        <v>105</v>
      </c>
      <c r="Q2792" t="s">
        <v>8309</v>
      </c>
      <c r="R2792" t="s">
        <v>8310</v>
      </c>
      <c r="S2792" s="9">
        <f t="shared" si="130"/>
        <v>42016.730358796289</v>
      </c>
      <c r="T2792" s="9">
        <f t="shared" si="13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9"/>
        <v>103</v>
      </c>
      <c r="Q2793" t="s">
        <v>8309</v>
      </c>
      <c r="R2793" t="s">
        <v>8310</v>
      </c>
      <c r="S2793" s="9">
        <f t="shared" si="130"/>
        <v>42591.691655092589</v>
      </c>
      <c r="T2793" s="9">
        <f t="shared" si="13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9"/>
        <v>108</v>
      </c>
      <c r="Q2794" t="s">
        <v>8309</v>
      </c>
      <c r="R2794" t="s">
        <v>8310</v>
      </c>
      <c r="S2794" s="9">
        <f t="shared" si="130"/>
        <v>42183.022673611107</v>
      </c>
      <c r="T2794" s="9">
        <f t="shared" si="13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9"/>
        <v>111</v>
      </c>
      <c r="Q2795" t="s">
        <v>8309</v>
      </c>
      <c r="R2795" t="s">
        <v>8310</v>
      </c>
      <c r="S2795" s="9">
        <f t="shared" si="130"/>
        <v>42176.210706018515</v>
      </c>
      <c r="T2795" s="9">
        <f t="shared" si="13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9"/>
        <v>150</v>
      </c>
      <c r="Q2796" t="s">
        <v>8309</v>
      </c>
      <c r="R2796" t="s">
        <v>8310</v>
      </c>
      <c r="S2796" s="9">
        <f t="shared" si="130"/>
        <v>42416.48332175926</v>
      </c>
      <c r="T2796" s="9">
        <f t="shared" si="13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9"/>
        <v>104</v>
      </c>
      <c r="Q2797" t="s">
        <v>8309</v>
      </c>
      <c r="R2797" t="s">
        <v>8310</v>
      </c>
      <c r="S2797" s="9">
        <f t="shared" si="130"/>
        <v>41780.317604166667</v>
      </c>
      <c r="T2797" s="9">
        <f t="shared" si="13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9"/>
        <v>116</v>
      </c>
      <c r="Q2798" t="s">
        <v>8309</v>
      </c>
      <c r="R2798" t="s">
        <v>8310</v>
      </c>
      <c r="S2798" s="9">
        <f t="shared" si="130"/>
        <v>41795.319768518515</v>
      </c>
      <c r="T2798" s="9">
        <f t="shared" si="13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9"/>
        <v>103</v>
      </c>
      <c r="Q2799" t="s">
        <v>8309</v>
      </c>
      <c r="R2799" t="s">
        <v>8310</v>
      </c>
      <c r="S2799" s="9">
        <f t="shared" si="130"/>
        <v>41798.731944444444</v>
      </c>
      <c r="T2799" s="9">
        <f t="shared" si="13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9"/>
        <v>101</v>
      </c>
      <c r="Q2800" t="s">
        <v>8309</v>
      </c>
      <c r="R2800" t="s">
        <v>8310</v>
      </c>
      <c r="S2800" s="9">
        <f t="shared" si="130"/>
        <v>42201.466678240737</v>
      </c>
      <c r="T2800" s="9">
        <f t="shared" si="13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9"/>
        <v>117</v>
      </c>
      <c r="Q2801" t="s">
        <v>8309</v>
      </c>
      <c r="R2801" t="s">
        <v>8310</v>
      </c>
      <c r="S2801" s="9">
        <f t="shared" si="130"/>
        <v>42507.05636574074</v>
      </c>
      <c r="T2801" s="9">
        <f t="shared" si="13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9"/>
        <v>133</v>
      </c>
      <c r="Q2802" t="s">
        <v>8309</v>
      </c>
      <c r="R2802" t="s">
        <v>8310</v>
      </c>
      <c r="S2802" s="9">
        <f t="shared" si="130"/>
        <v>41948.344513888886</v>
      </c>
      <c r="T2802" s="9">
        <f t="shared" si="13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9"/>
        <v>133</v>
      </c>
      <c r="Q2803" t="s">
        <v>8309</v>
      </c>
      <c r="R2803" t="s">
        <v>8310</v>
      </c>
      <c r="S2803" s="9">
        <f t="shared" si="130"/>
        <v>41900.034826388888</v>
      </c>
      <c r="T2803" s="9">
        <f t="shared" si="13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9"/>
        <v>102</v>
      </c>
      <c r="Q2804" t="s">
        <v>8309</v>
      </c>
      <c r="R2804" t="s">
        <v>8310</v>
      </c>
      <c r="S2804" s="9">
        <f t="shared" si="130"/>
        <v>42192.438738425924</v>
      </c>
      <c r="T2804" s="9">
        <f t="shared" si="13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9"/>
        <v>128</v>
      </c>
      <c r="Q2805" t="s">
        <v>8309</v>
      </c>
      <c r="R2805" t="s">
        <v>8310</v>
      </c>
      <c r="S2805" s="9">
        <f t="shared" si="130"/>
        <v>42157.857361111113</v>
      </c>
      <c r="T2805" s="9">
        <f t="shared" si="13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9"/>
        <v>115</v>
      </c>
      <c r="Q2806" t="s">
        <v>8309</v>
      </c>
      <c r="R2806" t="s">
        <v>8310</v>
      </c>
      <c r="S2806" s="9">
        <f t="shared" si="130"/>
        <v>41881.245254629626</v>
      </c>
      <c r="T2806" s="9">
        <f t="shared" si="13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9"/>
        <v>110</v>
      </c>
      <c r="Q2807" t="s">
        <v>8309</v>
      </c>
      <c r="R2807" t="s">
        <v>8310</v>
      </c>
      <c r="S2807" s="9">
        <f t="shared" si="130"/>
        <v>42213.2971412037</v>
      </c>
      <c r="T2807" s="9">
        <f t="shared" si="13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9"/>
        <v>112</v>
      </c>
      <c r="Q2808" t="s">
        <v>8309</v>
      </c>
      <c r="R2808" t="s">
        <v>8310</v>
      </c>
      <c r="S2808" s="9">
        <f t="shared" si="130"/>
        <v>42185.058912037035</v>
      </c>
      <c r="T2808" s="9">
        <f t="shared" si="13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9"/>
        <v>126</v>
      </c>
      <c r="Q2809" t="s">
        <v>8309</v>
      </c>
      <c r="R2809" t="s">
        <v>8310</v>
      </c>
      <c r="S2809" s="9">
        <f t="shared" si="130"/>
        <v>42154.664791666662</v>
      </c>
      <c r="T2809" s="9">
        <f t="shared" si="13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9"/>
        <v>100</v>
      </c>
      <c r="Q2810" t="s">
        <v>8309</v>
      </c>
      <c r="R2810" t="s">
        <v>8310</v>
      </c>
      <c r="S2810" s="9">
        <f t="shared" si="130"/>
        <v>42208.638136574074</v>
      </c>
      <c r="T2810" s="9">
        <f t="shared" si="13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9"/>
        <v>102</v>
      </c>
      <c r="Q2811" t="s">
        <v>8309</v>
      </c>
      <c r="R2811" t="s">
        <v>8310</v>
      </c>
      <c r="S2811" s="9">
        <f t="shared" si="130"/>
        <v>42451.288483796299</v>
      </c>
      <c r="T2811" s="9">
        <f t="shared" si="13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9"/>
        <v>108</v>
      </c>
      <c r="Q2812" t="s">
        <v>8309</v>
      </c>
      <c r="R2812" t="s">
        <v>8310</v>
      </c>
      <c r="S2812" s="9">
        <f t="shared" si="130"/>
        <v>41758.931296296294</v>
      </c>
      <c r="T2812" s="9">
        <f t="shared" si="13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9"/>
        <v>100</v>
      </c>
      <c r="Q2813" t="s">
        <v>8309</v>
      </c>
      <c r="R2813" t="s">
        <v>8310</v>
      </c>
      <c r="S2813" s="9">
        <f t="shared" si="130"/>
        <v>42028.288229166668</v>
      </c>
      <c r="T2813" s="9">
        <f t="shared" si="13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9"/>
        <v>113</v>
      </c>
      <c r="Q2814" t="s">
        <v>8309</v>
      </c>
      <c r="R2814" t="s">
        <v>8310</v>
      </c>
      <c r="S2814" s="9">
        <f t="shared" si="130"/>
        <v>42054.535856481474</v>
      </c>
      <c r="T2814" s="9">
        <f t="shared" si="13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9"/>
        <v>128</v>
      </c>
      <c r="Q2815" t="s">
        <v>8309</v>
      </c>
      <c r="R2815" t="s">
        <v>8310</v>
      </c>
      <c r="S2815" s="9">
        <f t="shared" si="130"/>
        <v>42693.534270833326</v>
      </c>
      <c r="T2815" s="9">
        <f t="shared" si="13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9"/>
        <v>108</v>
      </c>
      <c r="Q2816" t="s">
        <v>8309</v>
      </c>
      <c r="R2816" t="s">
        <v>8310</v>
      </c>
      <c r="S2816" s="9">
        <f t="shared" si="130"/>
        <v>42103.191145833327</v>
      </c>
      <c r="T2816" s="9">
        <f t="shared" si="13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9"/>
        <v>242</v>
      </c>
      <c r="Q2817" t="s">
        <v>8309</v>
      </c>
      <c r="R2817" t="s">
        <v>8310</v>
      </c>
      <c r="S2817" s="9">
        <f t="shared" si="130"/>
        <v>42559.568391203698</v>
      </c>
      <c r="T2817" s="9">
        <f t="shared" si="13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29"/>
        <v>142</v>
      </c>
      <c r="Q2818" t="s">
        <v>8309</v>
      </c>
      <c r="R2818" t="s">
        <v>8310</v>
      </c>
      <c r="S2818" s="9">
        <f t="shared" si="130"/>
        <v>42188.259166666663</v>
      </c>
      <c r="T2818" s="9">
        <f t="shared" si="13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32">ROUND(E2819/D2819*100,0)</f>
        <v>130</v>
      </c>
      <c r="Q2819" t="s">
        <v>8309</v>
      </c>
      <c r="R2819" t="s">
        <v>8310</v>
      </c>
      <c r="S2819" s="9">
        <f t="shared" ref="S2819:S2882" si="133">(((J2819/60)/60)/24)+DATE(1970,1,1)+(-5/24)</f>
        <v>42023.42664351852</v>
      </c>
      <c r="T2819" s="9">
        <f t="shared" ref="T2819:T2882" si="134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32"/>
        <v>106</v>
      </c>
      <c r="Q2820" t="s">
        <v>8309</v>
      </c>
      <c r="R2820" t="s">
        <v>8310</v>
      </c>
      <c r="S2820" s="9">
        <f t="shared" si="133"/>
        <v>42250.389884259253</v>
      </c>
      <c r="T2820" s="9">
        <f t="shared" si="134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105</v>
      </c>
      <c r="Q2821" t="s">
        <v>8309</v>
      </c>
      <c r="R2821" t="s">
        <v>8310</v>
      </c>
      <c r="S2821" s="9">
        <f t="shared" si="133"/>
        <v>42139.317233796297</v>
      </c>
      <c r="T2821" s="9">
        <f t="shared" si="134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Q2822" t="s">
        <v>8309</v>
      </c>
      <c r="R2822" t="s">
        <v>8310</v>
      </c>
      <c r="S2822" s="9">
        <f t="shared" si="133"/>
        <v>42401.402650462966</v>
      </c>
      <c r="T2822" s="9">
        <f t="shared" si="134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Q2823" t="s">
        <v>8309</v>
      </c>
      <c r="R2823" t="s">
        <v>8310</v>
      </c>
      <c r="S2823" s="9">
        <f t="shared" si="133"/>
        <v>41875.714525462965</v>
      </c>
      <c r="T2823" s="9">
        <f t="shared" si="134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Q2824" t="s">
        <v>8309</v>
      </c>
      <c r="R2824" t="s">
        <v>8310</v>
      </c>
      <c r="S2824" s="9">
        <f t="shared" si="133"/>
        <v>42060.475601851846</v>
      </c>
      <c r="T2824" s="9">
        <f t="shared" si="134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Q2825" t="s">
        <v>8309</v>
      </c>
      <c r="R2825" t="s">
        <v>8310</v>
      </c>
      <c r="S2825" s="9">
        <f t="shared" si="133"/>
        <v>42066.803310185183</v>
      </c>
      <c r="T2825" s="9">
        <f t="shared" si="134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117</v>
      </c>
      <c r="Q2826" t="s">
        <v>8309</v>
      </c>
      <c r="R2826" t="s">
        <v>8310</v>
      </c>
      <c r="S2826" s="9">
        <f t="shared" si="133"/>
        <v>42136.0624537037</v>
      </c>
      <c r="T2826" s="9">
        <f t="shared" si="134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</v>
      </c>
      <c r="Q2827" t="s">
        <v>8309</v>
      </c>
      <c r="R2827" t="s">
        <v>8310</v>
      </c>
      <c r="S2827" s="9">
        <f t="shared" si="133"/>
        <v>42312.584328703706</v>
      </c>
      <c r="T2827" s="9">
        <f t="shared" si="134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108</v>
      </c>
      <c r="Q2828" t="s">
        <v>8309</v>
      </c>
      <c r="R2828" t="s">
        <v>8310</v>
      </c>
      <c r="S2828" s="9">
        <f t="shared" si="133"/>
        <v>42170.826527777775</v>
      </c>
      <c r="T2828" s="9">
        <f t="shared" si="134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</v>
      </c>
      <c r="Q2829" t="s">
        <v>8309</v>
      </c>
      <c r="R2829" t="s">
        <v>8310</v>
      </c>
      <c r="S2829" s="9">
        <f t="shared" si="133"/>
        <v>42494.475300925922</v>
      </c>
      <c r="T2829" s="9">
        <f t="shared" si="134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</v>
      </c>
      <c r="Q2830" t="s">
        <v>8309</v>
      </c>
      <c r="R2830" t="s">
        <v>8310</v>
      </c>
      <c r="S2830" s="9">
        <f t="shared" si="133"/>
        <v>42254.056354166663</v>
      </c>
      <c r="T2830" s="9">
        <f t="shared" si="134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107</v>
      </c>
      <c r="Q2831" t="s">
        <v>8309</v>
      </c>
      <c r="R2831" t="s">
        <v>8310</v>
      </c>
      <c r="S2831" s="9">
        <f t="shared" si="133"/>
        <v>42495.225902777776</v>
      </c>
      <c r="T2831" s="9">
        <f t="shared" si="134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Q2832" t="s">
        <v>8309</v>
      </c>
      <c r="R2832" t="s">
        <v>8310</v>
      </c>
      <c r="S2832" s="9">
        <f t="shared" si="133"/>
        <v>41758.631342592591</v>
      </c>
      <c r="T2832" s="9">
        <f t="shared" si="134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111</v>
      </c>
      <c r="Q2833" t="s">
        <v>8309</v>
      </c>
      <c r="R2833" t="s">
        <v>8310</v>
      </c>
      <c r="S2833" s="9">
        <f t="shared" si="133"/>
        <v>42171.616550925923</v>
      </c>
      <c r="T2833" s="9">
        <f t="shared" si="134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2"/>
        <v>115</v>
      </c>
      <c r="Q2834" t="s">
        <v>8309</v>
      </c>
      <c r="R2834" t="s">
        <v>8310</v>
      </c>
      <c r="S2834" s="9">
        <f t="shared" si="133"/>
        <v>41938.501087962963</v>
      </c>
      <c r="T2834" s="9">
        <f t="shared" si="134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2"/>
        <v>108</v>
      </c>
      <c r="Q2835" t="s">
        <v>8309</v>
      </c>
      <c r="R2835" t="s">
        <v>8310</v>
      </c>
      <c r="S2835" s="9">
        <f t="shared" si="133"/>
        <v>42267.919363425921</v>
      </c>
      <c r="T2835" s="9">
        <f t="shared" si="134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2"/>
        <v>170</v>
      </c>
      <c r="Q2836" t="s">
        <v>8309</v>
      </c>
      <c r="R2836" t="s">
        <v>8310</v>
      </c>
      <c r="S2836" s="9">
        <f t="shared" si="133"/>
        <v>42019.751504629625</v>
      </c>
      <c r="T2836" s="9">
        <f t="shared" si="134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2"/>
        <v>187</v>
      </c>
      <c r="Q2837" t="s">
        <v>8309</v>
      </c>
      <c r="R2837" t="s">
        <v>8310</v>
      </c>
      <c r="S2837" s="9">
        <f t="shared" si="133"/>
        <v>42313.495567129627</v>
      </c>
      <c r="T2837" s="9">
        <f t="shared" si="134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2"/>
        <v>108</v>
      </c>
      <c r="Q2838" t="s">
        <v>8309</v>
      </c>
      <c r="R2838" t="s">
        <v>8310</v>
      </c>
      <c r="S2838" s="9">
        <f t="shared" si="133"/>
        <v>42746.053449074076</v>
      </c>
      <c r="T2838" s="9">
        <f t="shared" si="134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2"/>
        <v>100</v>
      </c>
      <c r="Q2839" t="s">
        <v>8309</v>
      </c>
      <c r="R2839" t="s">
        <v>8310</v>
      </c>
      <c r="S2839" s="9">
        <f t="shared" si="133"/>
        <v>42307.700046296297</v>
      </c>
      <c r="T2839" s="9">
        <f t="shared" si="134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2"/>
        <v>120</v>
      </c>
      <c r="Q2840" t="s">
        <v>8309</v>
      </c>
      <c r="R2840" t="s">
        <v>8310</v>
      </c>
      <c r="S2840" s="9">
        <f t="shared" si="133"/>
        <v>41842.399259259255</v>
      </c>
      <c r="T2840" s="9">
        <f t="shared" si="134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2"/>
        <v>111</v>
      </c>
      <c r="Q2841" t="s">
        <v>8309</v>
      </c>
      <c r="R2841" t="s">
        <v>8310</v>
      </c>
      <c r="S2841" s="9">
        <f t="shared" si="133"/>
        <v>41853.031874999993</v>
      </c>
      <c r="T2841" s="9">
        <f t="shared" si="134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2"/>
        <v>104</v>
      </c>
      <c r="Q2842" t="s">
        <v>8309</v>
      </c>
      <c r="R2842" t="s">
        <v>8310</v>
      </c>
      <c r="S2842" s="9">
        <f t="shared" si="133"/>
        <v>42059.827303240738</v>
      </c>
      <c r="T2842" s="9">
        <f t="shared" si="134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2"/>
        <v>1</v>
      </c>
      <c r="Q2843" t="s">
        <v>8309</v>
      </c>
      <c r="R2843" t="s">
        <v>8310</v>
      </c>
      <c r="S2843" s="9">
        <f t="shared" si="133"/>
        <v>42291.53121527777</v>
      </c>
      <c r="T2843" s="9">
        <f t="shared" si="134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2"/>
        <v>0</v>
      </c>
      <c r="Q2844" t="s">
        <v>8309</v>
      </c>
      <c r="R2844" t="s">
        <v>8310</v>
      </c>
      <c r="S2844" s="9">
        <f t="shared" si="133"/>
        <v>41784.744155092587</v>
      </c>
      <c r="T2844" s="9">
        <f t="shared" si="134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2"/>
        <v>0</v>
      </c>
      <c r="Q2845" t="s">
        <v>8309</v>
      </c>
      <c r="R2845" t="s">
        <v>8310</v>
      </c>
      <c r="S2845" s="9">
        <f t="shared" si="133"/>
        <v>42492.529513888883</v>
      </c>
      <c r="T2845" s="9">
        <f t="shared" si="134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2"/>
        <v>5</v>
      </c>
      <c r="Q2846" t="s">
        <v>8309</v>
      </c>
      <c r="R2846" t="s">
        <v>8310</v>
      </c>
      <c r="S2846" s="9">
        <f t="shared" si="133"/>
        <v>42709.337731481479</v>
      </c>
      <c r="T2846" s="9">
        <f t="shared" si="134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2"/>
        <v>32</v>
      </c>
      <c r="Q2847" t="s">
        <v>8309</v>
      </c>
      <c r="R2847" t="s">
        <v>8310</v>
      </c>
      <c r="S2847" s="9">
        <f t="shared" si="133"/>
        <v>42102.808252314811</v>
      </c>
      <c r="T2847" s="9">
        <f t="shared" si="134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2"/>
        <v>0</v>
      </c>
      <c r="Q2848" t="s">
        <v>8309</v>
      </c>
      <c r="R2848" t="s">
        <v>8310</v>
      </c>
      <c r="S2848" s="9">
        <f t="shared" si="133"/>
        <v>42108.483726851853</v>
      </c>
      <c r="T2848" s="9">
        <f t="shared" si="134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2"/>
        <v>0</v>
      </c>
      <c r="Q2849" t="s">
        <v>8309</v>
      </c>
      <c r="R2849" t="s">
        <v>8310</v>
      </c>
      <c r="S2849" s="9">
        <f t="shared" si="133"/>
        <v>42453.597974537035</v>
      </c>
      <c r="T2849" s="9">
        <f t="shared" si="134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2"/>
        <v>0</v>
      </c>
      <c r="Q2850" t="s">
        <v>8309</v>
      </c>
      <c r="R2850" t="s">
        <v>8310</v>
      </c>
      <c r="S2850" s="9">
        <f t="shared" si="133"/>
        <v>42123.440497685187</v>
      </c>
      <c r="T2850" s="9">
        <f t="shared" si="134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2"/>
        <v>1</v>
      </c>
      <c r="Q2851" t="s">
        <v>8309</v>
      </c>
      <c r="R2851" t="s">
        <v>8310</v>
      </c>
      <c r="S2851" s="9">
        <f t="shared" si="133"/>
        <v>42453.219907407409</v>
      </c>
      <c r="T2851" s="9">
        <f t="shared" si="134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2"/>
        <v>4</v>
      </c>
      <c r="Q2852" t="s">
        <v>8309</v>
      </c>
      <c r="R2852" t="s">
        <v>8310</v>
      </c>
      <c r="S2852" s="9">
        <f t="shared" si="133"/>
        <v>41857.798738425925</v>
      </c>
      <c r="T2852" s="9">
        <f t="shared" si="134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2"/>
        <v>0</v>
      </c>
      <c r="Q2853" t="s">
        <v>8309</v>
      </c>
      <c r="R2853" t="s">
        <v>8310</v>
      </c>
      <c r="S2853" s="9">
        <f t="shared" si="133"/>
        <v>42389.794317129628</v>
      </c>
      <c r="T2853" s="9">
        <f t="shared" si="134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2"/>
        <v>2</v>
      </c>
      <c r="Q2854" t="s">
        <v>8309</v>
      </c>
      <c r="R2854" t="s">
        <v>8310</v>
      </c>
      <c r="S2854" s="9">
        <f t="shared" si="133"/>
        <v>41780.836840277778</v>
      </c>
      <c r="T2854" s="9">
        <f t="shared" si="134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2"/>
        <v>0</v>
      </c>
      <c r="Q2855" t="s">
        <v>8309</v>
      </c>
      <c r="R2855" t="s">
        <v>8310</v>
      </c>
      <c r="S2855" s="9">
        <f t="shared" si="133"/>
        <v>41835.98260416666</v>
      </c>
      <c r="T2855" s="9">
        <f t="shared" si="134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2"/>
        <v>42</v>
      </c>
      <c r="Q2856" t="s">
        <v>8309</v>
      </c>
      <c r="R2856" t="s">
        <v>8310</v>
      </c>
      <c r="S2856" s="9">
        <f t="shared" si="133"/>
        <v>42111.508321759255</v>
      </c>
      <c r="T2856" s="9">
        <f t="shared" si="134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2"/>
        <v>50</v>
      </c>
      <c r="Q2857" t="s">
        <v>8309</v>
      </c>
      <c r="R2857" t="s">
        <v>8310</v>
      </c>
      <c r="S2857" s="9">
        <f t="shared" si="133"/>
        <v>42369.799432870372</v>
      </c>
      <c r="T2857" s="9">
        <f t="shared" si="134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2"/>
        <v>5</v>
      </c>
      <c r="Q2858" t="s">
        <v>8309</v>
      </c>
      <c r="R2858" t="s">
        <v>8310</v>
      </c>
      <c r="S2858" s="9">
        <f t="shared" si="133"/>
        <v>42164.829247685186</v>
      </c>
      <c r="T2858" s="9">
        <f t="shared" si="134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2"/>
        <v>20</v>
      </c>
      <c r="Q2859" t="s">
        <v>8309</v>
      </c>
      <c r="R2859" t="s">
        <v>8310</v>
      </c>
      <c r="S2859" s="9">
        <f t="shared" si="133"/>
        <v>42726.711747685178</v>
      </c>
      <c r="T2859" s="9">
        <f t="shared" si="134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2"/>
        <v>0</v>
      </c>
      <c r="Q2860" t="s">
        <v>8309</v>
      </c>
      <c r="R2860" t="s">
        <v>8310</v>
      </c>
      <c r="S2860" s="9">
        <f t="shared" si="133"/>
        <v>41954.336747685178</v>
      </c>
      <c r="T2860" s="9">
        <f t="shared" si="134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2"/>
        <v>2</v>
      </c>
      <c r="Q2861" t="s">
        <v>8309</v>
      </c>
      <c r="R2861" t="s">
        <v>8310</v>
      </c>
      <c r="S2861" s="9">
        <f t="shared" si="133"/>
        <v>42233.153981481482</v>
      </c>
      <c r="T2861" s="9">
        <f t="shared" si="134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2"/>
        <v>7</v>
      </c>
      <c r="Q2862" t="s">
        <v>8309</v>
      </c>
      <c r="R2862" t="s">
        <v>8310</v>
      </c>
      <c r="S2862" s="9">
        <f t="shared" si="133"/>
        <v>42480.592314814807</v>
      </c>
      <c r="T2862" s="9">
        <f t="shared" si="134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2"/>
        <v>32</v>
      </c>
      <c r="Q2863" t="s">
        <v>8309</v>
      </c>
      <c r="R2863" t="s">
        <v>8310</v>
      </c>
      <c r="S2863" s="9">
        <f t="shared" si="133"/>
        <v>42257.3825</v>
      </c>
      <c r="T2863" s="9">
        <f t="shared" si="134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2"/>
        <v>0</v>
      </c>
      <c r="Q2864" t="s">
        <v>8309</v>
      </c>
      <c r="R2864" t="s">
        <v>8310</v>
      </c>
      <c r="S2864" s="9">
        <f t="shared" si="133"/>
        <v>41784.581354166665</v>
      </c>
      <c r="T2864" s="9">
        <f t="shared" si="134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2"/>
        <v>0</v>
      </c>
      <c r="Q2865" t="s">
        <v>8309</v>
      </c>
      <c r="R2865" t="s">
        <v>8310</v>
      </c>
      <c r="S2865" s="9">
        <f t="shared" si="133"/>
        <v>41831.46670138889</v>
      </c>
      <c r="T2865" s="9">
        <f t="shared" si="134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2"/>
        <v>2</v>
      </c>
      <c r="Q2866" t="s">
        <v>8309</v>
      </c>
      <c r="R2866" t="s">
        <v>8310</v>
      </c>
      <c r="S2866" s="9">
        <f t="shared" si="133"/>
        <v>42172.405173611107</v>
      </c>
      <c r="T2866" s="9">
        <f t="shared" si="134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2"/>
        <v>0</v>
      </c>
      <c r="Q2867" t="s">
        <v>8309</v>
      </c>
      <c r="R2867" t="s">
        <v>8310</v>
      </c>
      <c r="S2867" s="9">
        <f t="shared" si="133"/>
        <v>41949.905775462961</v>
      </c>
      <c r="T2867" s="9">
        <f t="shared" si="134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2"/>
        <v>1</v>
      </c>
      <c r="Q2868" t="s">
        <v>8309</v>
      </c>
      <c r="R2868" t="s">
        <v>8310</v>
      </c>
      <c r="S2868" s="9">
        <f t="shared" si="133"/>
        <v>42627.746770833335</v>
      </c>
      <c r="T2868" s="9">
        <f t="shared" si="134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2"/>
        <v>20</v>
      </c>
      <c r="Q2869" t="s">
        <v>8309</v>
      </c>
      <c r="R2869" t="s">
        <v>8310</v>
      </c>
      <c r="S2869" s="9">
        <f t="shared" si="133"/>
        <v>42530.986944444441</v>
      </c>
      <c r="T2869" s="9">
        <f t="shared" si="134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2"/>
        <v>42</v>
      </c>
      <c r="Q2870" t="s">
        <v>8309</v>
      </c>
      <c r="R2870" t="s">
        <v>8310</v>
      </c>
      <c r="S2870" s="9">
        <f t="shared" si="133"/>
        <v>42618.618680555555</v>
      </c>
      <c r="T2870" s="9">
        <f t="shared" si="134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2"/>
        <v>1</v>
      </c>
      <c r="Q2871" t="s">
        <v>8309</v>
      </c>
      <c r="R2871" t="s">
        <v>8310</v>
      </c>
      <c r="S2871" s="9">
        <f t="shared" si="133"/>
        <v>42540.385196759256</v>
      </c>
      <c r="T2871" s="9">
        <f t="shared" si="134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2"/>
        <v>15</v>
      </c>
      <c r="Q2872" t="s">
        <v>8309</v>
      </c>
      <c r="R2872" t="s">
        <v>8310</v>
      </c>
      <c r="S2872" s="9">
        <f t="shared" si="133"/>
        <v>41745.981076388889</v>
      </c>
      <c r="T2872" s="9">
        <f t="shared" si="134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2"/>
        <v>5</v>
      </c>
      <c r="Q2873" t="s">
        <v>8309</v>
      </c>
      <c r="R2873" t="s">
        <v>8310</v>
      </c>
      <c r="S2873" s="9">
        <f t="shared" si="133"/>
        <v>41974.530243055553</v>
      </c>
      <c r="T2873" s="9">
        <f t="shared" si="134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2"/>
        <v>0</v>
      </c>
      <c r="Q2874" t="s">
        <v>8309</v>
      </c>
      <c r="R2874" t="s">
        <v>8310</v>
      </c>
      <c r="S2874" s="9">
        <f t="shared" si="133"/>
        <v>42114.907847222225</v>
      </c>
      <c r="T2874" s="9">
        <f t="shared" si="134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2"/>
        <v>38</v>
      </c>
      <c r="Q2875" t="s">
        <v>8309</v>
      </c>
      <c r="R2875" t="s">
        <v>8310</v>
      </c>
      <c r="S2875" s="9">
        <f t="shared" si="133"/>
        <v>42002.609155092585</v>
      </c>
      <c r="T2875" s="9">
        <f t="shared" si="134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2"/>
        <v>5</v>
      </c>
      <c r="Q2876" t="s">
        <v>8309</v>
      </c>
      <c r="R2876" t="s">
        <v>8310</v>
      </c>
      <c r="S2876" s="9">
        <f t="shared" si="133"/>
        <v>42722.636412037034</v>
      </c>
      <c r="T2876" s="9">
        <f t="shared" si="134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2"/>
        <v>0</v>
      </c>
      <c r="Q2877" t="s">
        <v>8309</v>
      </c>
      <c r="R2877" t="s">
        <v>8310</v>
      </c>
      <c r="S2877" s="9">
        <f t="shared" si="133"/>
        <v>42464.920057870368</v>
      </c>
      <c r="T2877" s="9">
        <f t="shared" si="134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2"/>
        <v>0</v>
      </c>
      <c r="Q2878" t="s">
        <v>8309</v>
      </c>
      <c r="R2878" t="s">
        <v>8310</v>
      </c>
      <c r="S2878" s="9">
        <f t="shared" si="133"/>
        <v>42171.535636574066</v>
      </c>
      <c r="T2878" s="9">
        <f t="shared" si="134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2"/>
        <v>11</v>
      </c>
      <c r="Q2879" t="s">
        <v>8309</v>
      </c>
      <c r="R2879" t="s">
        <v>8310</v>
      </c>
      <c r="S2879" s="9">
        <f t="shared" si="133"/>
        <v>42672.746805555551</v>
      </c>
      <c r="T2879" s="9">
        <f t="shared" si="134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2"/>
        <v>2</v>
      </c>
      <c r="Q2880" t="s">
        <v>8309</v>
      </c>
      <c r="R2880" t="s">
        <v>8310</v>
      </c>
      <c r="S2880" s="9">
        <f t="shared" si="133"/>
        <v>42128.407349537032</v>
      </c>
      <c r="T2880" s="9">
        <f t="shared" si="134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2"/>
        <v>0</v>
      </c>
      <c r="Q2881" t="s">
        <v>8309</v>
      </c>
      <c r="R2881" t="s">
        <v>8310</v>
      </c>
      <c r="S2881" s="9">
        <f t="shared" si="133"/>
        <v>42359.516909722217</v>
      </c>
      <c r="T2881" s="9">
        <f t="shared" si="134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2"/>
        <v>23</v>
      </c>
      <c r="Q2882" t="s">
        <v>8309</v>
      </c>
      <c r="R2882" t="s">
        <v>8310</v>
      </c>
      <c r="S2882" s="9">
        <f t="shared" si="133"/>
        <v>42192.69736111111</v>
      </c>
      <c r="T2882" s="9">
        <f t="shared" si="134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35">ROUND(E2883/D2883*100,0)</f>
        <v>0</v>
      </c>
      <c r="Q2883" t="s">
        <v>8309</v>
      </c>
      <c r="R2883" t="s">
        <v>8310</v>
      </c>
      <c r="S2883" s="9">
        <f t="shared" ref="S2883:S2946" si="136">(((J2883/60)/60)/24)+DATE(1970,1,1)+(-5/24)</f>
        <v>41916.389305555553</v>
      </c>
      <c r="T2883" s="9">
        <f t="shared" ref="T2883:T2946" si="137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5"/>
        <v>34</v>
      </c>
      <c r="Q2884" t="s">
        <v>8309</v>
      </c>
      <c r="R2884" t="s">
        <v>8310</v>
      </c>
      <c r="S2884" s="9">
        <f t="shared" si="136"/>
        <v>42461.387939814813</v>
      </c>
      <c r="T2884" s="9">
        <f t="shared" si="137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</v>
      </c>
      <c r="Q2885" t="s">
        <v>8309</v>
      </c>
      <c r="R2885" t="s">
        <v>8310</v>
      </c>
      <c r="S2885" s="9">
        <f t="shared" si="136"/>
        <v>42370.694872685184</v>
      </c>
      <c r="T2885" s="9">
        <f t="shared" si="137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</v>
      </c>
      <c r="Q2886" t="s">
        <v>8309</v>
      </c>
      <c r="R2886" t="s">
        <v>8310</v>
      </c>
      <c r="S2886" s="9">
        <f t="shared" si="136"/>
        <v>41948.518923611111</v>
      </c>
      <c r="T2886" s="9">
        <f t="shared" si="137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33</v>
      </c>
      <c r="Q2887" t="s">
        <v>8309</v>
      </c>
      <c r="R2887" t="s">
        <v>8310</v>
      </c>
      <c r="S2887" s="9">
        <f t="shared" si="136"/>
        <v>42046.868067129624</v>
      </c>
      <c r="T2887" s="9">
        <f t="shared" si="137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Q2888" t="s">
        <v>8309</v>
      </c>
      <c r="R2888" t="s">
        <v>8310</v>
      </c>
      <c r="S2888" s="9">
        <f t="shared" si="136"/>
        <v>42261.424583333333</v>
      </c>
      <c r="T2888" s="9">
        <f t="shared" si="137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</v>
      </c>
      <c r="Q2889" t="s">
        <v>8309</v>
      </c>
      <c r="R2889" t="s">
        <v>8310</v>
      </c>
      <c r="S2889" s="9">
        <f t="shared" si="136"/>
        <v>41985.219027777777</v>
      </c>
      <c r="T2889" s="9">
        <f t="shared" si="137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Q2890" t="s">
        <v>8309</v>
      </c>
      <c r="R2890" t="s">
        <v>8310</v>
      </c>
      <c r="S2890" s="9">
        <f t="shared" si="136"/>
        <v>41922.326851851853</v>
      </c>
      <c r="T2890" s="9">
        <f t="shared" si="137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</v>
      </c>
      <c r="Q2891" t="s">
        <v>8309</v>
      </c>
      <c r="R2891" t="s">
        <v>8310</v>
      </c>
      <c r="S2891" s="9">
        <f t="shared" si="136"/>
        <v>41850.654918981476</v>
      </c>
      <c r="T2891" s="9">
        <f t="shared" si="137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</v>
      </c>
      <c r="Q2892" t="s">
        <v>8309</v>
      </c>
      <c r="R2892" t="s">
        <v>8310</v>
      </c>
      <c r="S2892" s="9">
        <f t="shared" si="136"/>
        <v>41831.534629629627</v>
      </c>
      <c r="T2892" s="9">
        <f t="shared" si="137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3</v>
      </c>
      <c r="Q2893" t="s">
        <v>8309</v>
      </c>
      <c r="R2893" t="s">
        <v>8310</v>
      </c>
      <c r="S2893" s="9">
        <f t="shared" si="136"/>
        <v>42415.675092592595</v>
      </c>
      <c r="T2893" s="9">
        <f t="shared" si="137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</v>
      </c>
      <c r="Q2894" t="s">
        <v>8309</v>
      </c>
      <c r="R2894" t="s">
        <v>8310</v>
      </c>
      <c r="S2894" s="9">
        <f t="shared" si="136"/>
        <v>41869.505833333329</v>
      </c>
      <c r="T2894" s="9">
        <f t="shared" si="137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1</v>
      </c>
      <c r="Q2895" t="s">
        <v>8309</v>
      </c>
      <c r="R2895" t="s">
        <v>8310</v>
      </c>
      <c r="S2895" s="9">
        <f t="shared" si="136"/>
        <v>41953.564756944441</v>
      </c>
      <c r="T2895" s="9">
        <f t="shared" si="137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Q2896" t="s">
        <v>8309</v>
      </c>
      <c r="R2896" t="s">
        <v>8310</v>
      </c>
      <c r="S2896" s="9">
        <f t="shared" si="136"/>
        <v>42037.777951388889</v>
      </c>
      <c r="T2896" s="9">
        <f t="shared" si="137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5</v>
      </c>
      <c r="Q2897" t="s">
        <v>8309</v>
      </c>
      <c r="R2897" t="s">
        <v>8310</v>
      </c>
      <c r="S2897" s="9">
        <f t="shared" si="136"/>
        <v>41811.347129629627</v>
      </c>
      <c r="T2897" s="9">
        <f t="shared" si="137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5"/>
        <v>21</v>
      </c>
      <c r="Q2898" t="s">
        <v>8309</v>
      </c>
      <c r="R2898" t="s">
        <v>8310</v>
      </c>
      <c r="S2898" s="9">
        <f t="shared" si="136"/>
        <v>42701.700474537036</v>
      </c>
      <c r="T2898" s="9">
        <f t="shared" si="137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5"/>
        <v>5</v>
      </c>
      <c r="Q2899" t="s">
        <v>8309</v>
      </c>
      <c r="R2899" t="s">
        <v>8310</v>
      </c>
      <c r="S2899" s="9">
        <f t="shared" si="136"/>
        <v>42258.438171296293</v>
      </c>
      <c r="T2899" s="9">
        <f t="shared" si="137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5"/>
        <v>4</v>
      </c>
      <c r="Q2900" t="s">
        <v>8309</v>
      </c>
      <c r="R2900" t="s">
        <v>8310</v>
      </c>
      <c r="S2900" s="9">
        <f t="shared" si="136"/>
        <v>42278.456631944442</v>
      </c>
      <c r="T2900" s="9">
        <f t="shared" si="137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Q2901" t="s">
        <v>8309</v>
      </c>
      <c r="R2901" t="s">
        <v>8310</v>
      </c>
      <c r="S2901" s="9">
        <f t="shared" si="136"/>
        <v>42514.869884259257</v>
      </c>
      <c r="T2901" s="9">
        <f t="shared" si="137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62</v>
      </c>
      <c r="Q2902" t="s">
        <v>8309</v>
      </c>
      <c r="R2902" t="s">
        <v>8310</v>
      </c>
      <c r="S2902" s="9">
        <f t="shared" si="136"/>
        <v>41830.025833333333</v>
      </c>
      <c r="T2902" s="9">
        <f t="shared" si="137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5"/>
        <v>1</v>
      </c>
      <c r="Q2903" t="s">
        <v>8309</v>
      </c>
      <c r="R2903" t="s">
        <v>8310</v>
      </c>
      <c r="S2903" s="9">
        <f t="shared" si="136"/>
        <v>41982.696053240739</v>
      </c>
      <c r="T2903" s="9">
        <f t="shared" si="137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5"/>
        <v>0</v>
      </c>
      <c r="Q2904" t="s">
        <v>8309</v>
      </c>
      <c r="R2904" t="s">
        <v>8310</v>
      </c>
      <c r="S2904" s="9">
        <f t="shared" si="136"/>
        <v>42210.231435185182</v>
      </c>
      <c r="T2904" s="9">
        <f t="shared" si="137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5"/>
        <v>1</v>
      </c>
      <c r="Q2905" t="s">
        <v>8309</v>
      </c>
      <c r="R2905" t="s">
        <v>8310</v>
      </c>
      <c r="S2905" s="9">
        <f t="shared" si="136"/>
        <v>42195.95854166666</v>
      </c>
      <c r="T2905" s="9">
        <f t="shared" si="137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5"/>
        <v>5</v>
      </c>
      <c r="Q2906" t="s">
        <v>8309</v>
      </c>
      <c r="R2906" t="s">
        <v>8310</v>
      </c>
      <c r="S2906" s="9">
        <f t="shared" si="136"/>
        <v>41940.759618055556</v>
      </c>
      <c r="T2906" s="9">
        <f t="shared" si="137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5"/>
        <v>18</v>
      </c>
      <c r="Q2907" t="s">
        <v>8309</v>
      </c>
      <c r="R2907" t="s">
        <v>8310</v>
      </c>
      <c r="S2907" s="9">
        <f t="shared" si="136"/>
        <v>42605.848530092589</v>
      </c>
      <c r="T2907" s="9">
        <f t="shared" si="137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5"/>
        <v>9</v>
      </c>
      <c r="Q2908" t="s">
        <v>8309</v>
      </c>
      <c r="R2908" t="s">
        <v>8310</v>
      </c>
      <c r="S2908" s="9">
        <f t="shared" si="136"/>
        <v>42199.440578703703</v>
      </c>
      <c r="T2908" s="9">
        <f t="shared" si="137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5"/>
        <v>0</v>
      </c>
      <c r="Q2909" t="s">
        <v>8309</v>
      </c>
      <c r="R2909" t="s">
        <v>8310</v>
      </c>
      <c r="S2909" s="9">
        <f t="shared" si="136"/>
        <v>42444.669409722213</v>
      </c>
      <c r="T2909" s="9">
        <f t="shared" si="137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5"/>
        <v>3</v>
      </c>
      <c r="Q2910" t="s">
        <v>8309</v>
      </c>
      <c r="R2910" t="s">
        <v>8310</v>
      </c>
      <c r="S2910" s="9">
        <f t="shared" si="136"/>
        <v>42499.523368055547</v>
      </c>
      <c r="T2910" s="9">
        <f t="shared" si="137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5"/>
        <v>0</v>
      </c>
      <c r="Q2911" t="s">
        <v>8309</v>
      </c>
      <c r="R2911" t="s">
        <v>8310</v>
      </c>
      <c r="S2911" s="9">
        <f t="shared" si="136"/>
        <v>41929.057881944442</v>
      </c>
      <c r="T2911" s="9">
        <f t="shared" si="137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5"/>
        <v>0</v>
      </c>
      <c r="Q2912" t="s">
        <v>8309</v>
      </c>
      <c r="R2912" t="s">
        <v>8310</v>
      </c>
      <c r="S2912" s="9">
        <f t="shared" si="136"/>
        <v>42107.632951388885</v>
      </c>
      <c r="T2912" s="9">
        <f t="shared" si="137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5"/>
        <v>37</v>
      </c>
      <c r="Q2913" t="s">
        <v>8309</v>
      </c>
      <c r="R2913" t="s">
        <v>8310</v>
      </c>
      <c r="S2913" s="9">
        <f t="shared" si="136"/>
        <v>42142.560486111113</v>
      </c>
      <c r="T2913" s="9">
        <f t="shared" si="137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5"/>
        <v>14</v>
      </c>
      <c r="Q2914" t="s">
        <v>8309</v>
      </c>
      <c r="R2914" t="s">
        <v>8310</v>
      </c>
      <c r="S2914" s="9">
        <f t="shared" si="136"/>
        <v>42353.923310185179</v>
      </c>
      <c r="T2914" s="9">
        <f t="shared" si="137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5"/>
        <v>0</v>
      </c>
      <c r="Q2915" t="s">
        <v>8309</v>
      </c>
      <c r="R2915" t="s">
        <v>8310</v>
      </c>
      <c r="S2915" s="9">
        <f t="shared" si="136"/>
        <v>41828.714571759258</v>
      </c>
      <c r="T2915" s="9">
        <f t="shared" si="137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5"/>
        <v>0</v>
      </c>
      <c r="Q2916" t="s">
        <v>8309</v>
      </c>
      <c r="R2916" t="s">
        <v>8310</v>
      </c>
      <c r="S2916" s="9">
        <f t="shared" si="136"/>
        <v>42017.699004629627</v>
      </c>
      <c r="T2916" s="9">
        <f t="shared" si="137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5"/>
        <v>61</v>
      </c>
      <c r="Q2917" t="s">
        <v>8309</v>
      </c>
      <c r="R2917" t="s">
        <v>8310</v>
      </c>
      <c r="S2917" s="9">
        <f t="shared" si="136"/>
        <v>42415.189699074072</v>
      </c>
      <c r="T2917" s="9">
        <f t="shared" si="137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5"/>
        <v>8</v>
      </c>
      <c r="Q2918" t="s">
        <v>8309</v>
      </c>
      <c r="R2918" t="s">
        <v>8310</v>
      </c>
      <c r="S2918" s="9">
        <f t="shared" si="136"/>
        <v>41755.268391203703</v>
      </c>
      <c r="T2918" s="9">
        <f t="shared" si="137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5"/>
        <v>22</v>
      </c>
      <c r="Q2919" t="s">
        <v>8309</v>
      </c>
      <c r="R2919" t="s">
        <v>8310</v>
      </c>
      <c r="S2919" s="9">
        <f t="shared" si="136"/>
        <v>42245.026006944441</v>
      </c>
      <c r="T2919" s="9">
        <f t="shared" si="137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5"/>
        <v>27</v>
      </c>
      <c r="Q2920" t="s">
        <v>8309</v>
      </c>
      <c r="R2920" t="s">
        <v>8310</v>
      </c>
      <c r="S2920" s="9">
        <f t="shared" si="136"/>
        <v>42278.421377314815</v>
      </c>
      <c r="T2920" s="9">
        <f t="shared" si="137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5"/>
        <v>9</v>
      </c>
      <c r="Q2921" t="s">
        <v>8309</v>
      </c>
      <c r="R2921" t="s">
        <v>8310</v>
      </c>
      <c r="S2921" s="9">
        <f t="shared" si="136"/>
        <v>41826.411215277774</v>
      </c>
      <c r="T2921" s="9">
        <f t="shared" si="137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5"/>
        <v>27</v>
      </c>
      <c r="Q2922" t="s">
        <v>8309</v>
      </c>
      <c r="R2922" t="s">
        <v>8310</v>
      </c>
      <c r="S2922" s="9">
        <f t="shared" si="136"/>
        <v>42058.584143518521</v>
      </c>
      <c r="T2922" s="9">
        <f t="shared" si="137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5"/>
        <v>129</v>
      </c>
      <c r="Q2923" t="s">
        <v>8309</v>
      </c>
      <c r="R2923" t="s">
        <v>8350</v>
      </c>
      <c r="S2923" s="9">
        <f t="shared" si="136"/>
        <v>41877.678287037037</v>
      </c>
      <c r="T2923" s="9">
        <f t="shared" si="137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5"/>
        <v>100</v>
      </c>
      <c r="Q2924" t="s">
        <v>8309</v>
      </c>
      <c r="R2924" t="s">
        <v>8350</v>
      </c>
      <c r="S2924" s="9">
        <f t="shared" si="136"/>
        <v>42097.665821759256</v>
      </c>
      <c r="T2924" s="9">
        <f t="shared" si="137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5"/>
        <v>100</v>
      </c>
      <c r="Q2925" t="s">
        <v>8309</v>
      </c>
      <c r="R2925" t="s">
        <v>8350</v>
      </c>
      <c r="S2925" s="9">
        <f t="shared" si="136"/>
        <v>42012.944201388884</v>
      </c>
      <c r="T2925" s="9">
        <f t="shared" si="137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5"/>
        <v>103</v>
      </c>
      <c r="Q2926" t="s">
        <v>8309</v>
      </c>
      <c r="R2926" t="s">
        <v>8350</v>
      </c>
      <c r="S2926" s="9">
        <f t="shared" si="136"/>
        <v>42103.348495370366</v>
      </c>
      <c r="T2926" s="9">
        <f t="shared" si="137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5"/>
        <v>102</v>
      </c>
      <c r="Q2927" t="s">
        <v>8309</v>
      </c>
      <c r="R2927" t="s">
        <v>8350</v>
      </c>
      <c r="S2927" s="9">
        <f t="shared" si="136"/>
        <v>41863.375787037032</v>
      </c>
      <c r="T2927" s="9">
        <f t="shared" si="137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5"/>
        <v>125</v>
      </c>
      <c r="Q2928" t="s">
        <v>8309</v>
      </c>
      <c r="R2928" t="s">
        <v>8350</v>
      </c>
      <c r="S2928" s="9">
        <f t="shared" si="136"/>
        <v>42044.557627314811</v>
      </c>
      <c r="T2928" s="9">
        <f t="shared" si="137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5"/>
        <v>131</v>
      </c>
      <c r="Q2929" t="s">
        <v>8309</v>
      </c>
      <c r="R2929" t="s">
        <v>8350</v>
      </c>
      <c r="S2929" s="9">
        <f t="shared" si="136"/>
        <v>41806.460983796293</v>
      </c>
      <c r="T2929" s="9">
        <f t="shared" si="137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5"/>
        <v>100</v>
      </c>
      <c r="Q2930" t="s">
        <v>8309</v>
      </c>
      <c r="R2930" t="s">
        <v>8350</v>
      </c>
      <c r="S2930" s="9">
        <f t="shared" si="136"/>
        <v>42403.789884259262</v>
      </c>
      <c r="T2930" s="9">
        <f t="shared" si="137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5"/>
        <v>102</v>
      </c>
      <c r="Q2931" t="s">
        <v>8309</v>
      </c>
      <c r="R2931" t="s">
        <v>8350</v>
      </c>
      <c r="S2931" s="9">
        <f t="shared" si="136"/>
        <v>41754.355995370366</v>
      </c>
      <c r="T2931" s="9">
        <f t="shared" si="137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5"/>
        <v>101</v>
      </c>
      <c r="Q2932" t="s">
        <v>8309</v>
      </c>
      <c r="R2932" t="s">
        <v>8350</v>
      </c>
      <c r="S2932" s="9">
        <f t="shared" si="136"/>
        <v>42101.375740740739</v>
      </c>
      <c r="T2932" s="9">
        <f t="shared" si="137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5"/>
        <v>106</v>
      </c>
      <c r="Q2933" t="s">
        <v>8309</v>
      </c>
      <c r="R2933" t="s">
        <v>8350</v>
      </c>
      <c r="S2933" s="9">
        <f t="shared" si="136"/>
        <v>41872.082905092589</v>
      </c>
      <c r="T2933" s="9">
        <f t="shared" si="137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5"/>
        <v>105</v>
      </c>
      <c r="Q2934" t="s">
        <v>8309</v>
      </c>
      <c r="R2934" t="s">
        <v>8350</v>
      </c>
      <c r="S2934" s="9">
        <f t="shared" si="136"/>
        <v>42024.956446759257</v>
      </c>
      <c r="T2934" s="9">
        <f t="shared" si="137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5"/>
        <v>103</v>
      </c>
      <c r="Q2935" t="s">
        <v>8309</v>
      </c>
      <c r="R2935" t="s">
        <v>8350</v>
      </c>
      <c r="S2935" s="9">
        <f t="shared" si="136"/>
        <v>42495.748298611106</v>
      </c>
      <c r="T2935" s="9">
        <f t="shared" si="137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5"/>
        <v>108</v>
      </c>
      <c r="Q2936" t="s">
        <v>8309</v>
      </c>
      <c r="R2936" t="s">
        <v>8350</v>
      </c>
      <c r="S2936" s="9">
        <f t="shared" si="136"/>
        <v>41775.427824074075</v>
      </c>
      <c r="T2936" s="9">
        <f t="shared" si="137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5"/>
        <v>101</v>
      </c>
      <c r="Q2937" t="s">
        <v>8309</v>
      </c>
      <c r="R2937" t="s">
        <v>8350</v>
      </c>
      <c r="S2937" s="9">
        <f t="shared" si="136"/>
        <v>42553.375092592592</v>
      </c>
      <c r="T2937" s="9">
        <f t="shared" si="137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5"/>
        <v>128</v>
      </c>
      <c r="Q2938" t="s">
        <v>8309</v>
      </c>
      <c r="R2938" t="s">
        <v>8350</v>
      </c>
      <c r="S2938" s="9">
        <f t="shared" si="136"/>
        <v>41912.442395833328</v>
      </c>
      <c r="T2938" s="9">
        <f t="shared" si="137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5"/>
        <v>133</v>
      </c>
      <c r="Q2939" t="s">
        <v>8309</v>
      </c>
      <c r="R2939" t="s">
        <v>8350</v>
      </c>
      <c r="S2939" s="9">
        <f t="shared" si="136"/>
        <v>41803.248993055553</v>
      </c>
      <c r="T2939" s="9">
        <f t="shared" si="137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5"/>
        <v>101</v>
      </c>
      <c r="Q2940" t="s">
        <v>8309</v>
      </c>
      <c r="R2940" t="s">
        <v>8350</v>
      </c>
      <c r="S2940" s="9">
        <f t="shared" si="136"/>
        <v>42004.495532407404</v>
      </c>
      <c r="T2940" s="9">
        <f t="shared" si="137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5"/>
        <v>103</v>
      </c>
      <c r="Q2941" t="s">
        <v>8309</v>
      </c>
      <c r="R2941" t="s">
        <v>8350</v>
      </c>
      <c r="S2941" s="9">
        <f t="shared" si="136"/>
        <v>41845.60083333333</v>
      </c>
      <c r="T2941" s="9">
        <f t="shared" si="137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5"/>
        <v>107</v>
      </c>
      <c r="Q2942" t="s">
        <v>8309</v>
      </c>
      <c r="R2942" t="s">
        <v>8350</v>
      </c>
      <c r="S2942" s="9">
        <f t="shared" si="136"/>
        <v>41982.565023148149</v>
      </c>
      <c r="T2942" s="9">
        <f t="shared" si="137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5"/>
        <v>0</v>
      </c>
      <c r="Q2943" t="s">
        <v>8309</v>
      </c>
      <c r="R2943" t="s">
        <v>8348</v>
      </c>
      <c r="S2943" s="9">
        <f t="shared" si="136"/>
        <v>42034.751793981479</v>
      </c>
      <c r="T2943" s="9">
        <f t="shared" si="137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5"/>
        <v>20</v>
      </c>
      <c r="Q2944" t="s">
        <v>8309</v>
      </c>
      <c r="R2944" t="s">
        <v>8348</v>
      </c>
      <c r="S2944" s="9">
        <f t="shared" si="136"/>
        <v>42334.595590277771</v>
      </c>
      <c r="T2944" s="9">
        <f t="shared" si="137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5"/>
        <v>0</v>
      </c>
      <c r="Q2945" t="s">
        <v>8309</v>
      </c>
      <c r="R2945" t="s">
        <v>8348</v>
      </c>
      <c r="S2945" s="9">
        <f t="shared" si="136"/>
        <v>42076.921064814807</v>
      </c>
      <c r="T2945" s="9">
        <f t="shared" si="137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5"/>
        <v>1</v>
      </c>
      <c r="Q2946" t="s">
        <v>8309</v>
      </c>
      <c r="R2946" t="s">
        <v>8348</v>
      </c>
      <c r="S2946" s="9">
        <f t="shared" si="136"/>
        <v>42132.705995370365</v>
      </c>
      <c r="T2946" s="9">
        <f t="shared" si="137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38">ROUND(E2947/D2947*100,0)</f>
        <v>0</v>
      </c>
      <c r="Q2947" t="s">
        <v>8309</v>
      </c>
      <c r="R2947" t="s">
        <v>8348</v>
      </c>
      <c r="S2947" s="9">
        <f t="shared" ref="S2947:S3010" si="139">(((J2947/60)/60)/24)+DATE(1970,1,1)+(-5/24)</f>
        <v>42117.931250000001</v>
      </c>
      <c r="T2947" s="9">
        <f t="shared" ref="T2947:T3010" si="140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38"/>
        <v>0</v>
      </c>
      <c r="Q2948" t="s">
        <v>8309</v>
      </c>
      <c r="R2948" t="s">
        <v>8348</v>
      </c>
      <c r="S2948" s="9">
        <f t="shared" si="139"/>
        <v>42567.322824074072</v>
      </c>
      <c r="T2948" s="9">
        <f t="shared" si="140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</v>
      </c>
      <c r="Q2949" t="s">
        <v>8309</v>
      </c>
      <c r="R2949" t="s">
        <v>8348</v>
      </c>
      <c r="S2949" s="9">
        <f t="shared" si="139"/>
        <v>42649.353784722225</v>
      </c>
      <c r="T2949" s="9">
        <f t="shared" si="140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0</v>
      </c>
      <c r="Q2950" t="s">
        <v>8309</v>
      </c>
      <c r="R2950" t="s">
        <v>8348</v>
      </c>
      <c r="S2950" s="9">
        <f t="shared" si="139"/>
        <v>42097.440891203696</v>
      </c>
      <c r="T2950" s="9">
        <f t="shared" si="140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3</v>
      </c>
      <c r="Q2951" t="s">
        <v>8309</v>
      </c>
      <c r="R2951" t="s">
        <v>8348</v>
      </c>
      <c r="S2951" s="9">
        <f t="shared" si="139"/>
        <v>42297.61478009259</v>
      </c>
      <c r="T2951" s="9">
        <f t="shared" si="140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Q2952" t="s">
        <v>8309</v>
      </c>
      <c r="R2952" t="s">
        <v>8348</v>
      </c>
      <c r="S2952" s="9">
        <f t="shared" si="139"/>
        <v>42362.156851851854</v>
      </c>
      <c r="T2952" s="9">
        <f t="shared" si="140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</v>
      </c>
      <c r="Q2953" t="s">
        <v>8309</v>
      </c>
      <c r="R2953" t="s">
        <v>8348</v>
      </c>
      <c r="S2953" s="9">
        <f t="shared" si="139"/>
        <v>41872.594594907401</v>
      </c>
      <c r="T2953" s="9">
        <f t="shared" si="140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</v>
      </c>
      <c r="Q2954" t="s">
        <v>8309</v>
      </c>
      <c r="R2954" t="s">
        <v>8348</v>
      </c>
      <c r="S2954" s="9">
        <f t="shared" si="139"/>
        <v>42628.481932870367</v>
      </c>
      <c r="T2954" s="9">
        <f t="shared" si="140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</v>
      </c>
      <c r="Q2955" t="s">
        <v>8309</v>
      </c>
      <c r="R2955" t="s">
        <v>8348</v>
      </c>
      <c r="S2955" s="9">
        <f t="shared" si="139"/>
        <v>42255.583576388883</v>
      </c>
      <c r="T2955" s="9">
        <f t="shared" si="140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Q2956" t="s">
        <v>8309</v>
      </c>
      <c r="R2956" t="s">
        <v>8348</v>
      </c>
      <c r="S2956" s="9">
        <f t="shared" si="139"/>
        <v>42790.375034722216</v>
      </c>
      <c r="T2956" s="9">
        <f t="shared" si="140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60</v>
      </c>
      <c r="Q2957" t="s">
        <v>8309</v>
      </c>
      <c r="R2957" t="s">
        <v>8348</v>
      </c>
      <c r="S2957" s="9">
        <f t="shared" si="139"/>
        <v>42141.532974537033</v>
      </c>
      <c r="T2957" s="9">
        <f t="shared" si="140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17</v>
      </c>
      <c r="Q2958" t="s">
        <v>8309</v>
      </c>
      <c r="R2958" t="s">
        <v>8348</v>
      </c>
      <c r="S2958" s="9">
        <f t="shared" si="139"/>
        <v>42464.750578703701</v>
      </c>
      <c r="T2958" s="9">
        <f t="shared" si="140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2</v>
      </c>
      <c r="Q2959" t="s">
        <v>8309</v>
      </c>
      <c r="R2959" t="s">
        <v>8348</v>
      </c>
      <c r="S2959" s="9">
        <f t="shared" si="139"/>
        <v>42030.80291666666</v>
      </c>
      <c r="T2959" s="9">
        <f t="shared" si="140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Q2960" t="s">
        <v>8309</v>
      </c>
      <c r="R2960" t="s">
        <v>8348</v>
      </c>
      <c r="S2960" s="9">
        <f t="shared" si="139"/>
        <v>42438.570798611108</v>
      </c>
      <c r="T2960" s="9">
        <f t="shared" si="140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Q2961" t="s">
        <v>8309</v>
      </c>
      <c r="R2961" t="s">
        <v>8348</v>
      </c>
      <c r="S2961" s="9">
        <f t="shared" si="139"/>
        <v>42497.800057870372</v>
      </c>
      <c r="T2961" s="9">
        <f t="shared" si="140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38"/>
        <v>0</v>
      </c>
      <c r="Q2962" t="s">
        <v>8309</v>
      </c>
      <c r="R2962" t="s">
        <v>8348</v>
      </c>
      <c r="S2962" s="9">
        <f t="shared" si="139"/>
        <v>41863.54887731481</v>
      </c>
      <c r="T2962" s="9">
        <f t="shared" si="140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8"/>
        <v>110</v>
      </c>
      <c r="Q2963" t="s">
        <v>8309</v>
      </c>
      <c r="R2963" t="s">
        <v>8310</v>
      </c>
      <c r="S2963" s="9">
        <f t="shared" si="139"/>
        <v>42061.004155092589</v>
      </c>
      <c r="T2963" s="9">
        <f t="shared" si="140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8"/>
        <v>122</v>
      </c>
      <c r="Q2964" t="s">
        <v>8309</v>
      </c>
      <c r="R2964" t="s">
        <v>8310</v>
      </c>
      <c r="S2964" s="9">
        <f t="shared" si="139"/>
        <v>42036.035949074074</v>
      </c>
      <c r="T2964" s="9">
        <f t="shared" si="140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8"/>
        <v>107</v>
      </c>
      <c r="Q2965" t="s">
        <v>8309</v>
      </c>
      <c r="R2965" t="s">
        <v>8310</v>
      </c>
      <c r="S2965" s="9">
        <f t="shared" si="139"/>
        <v>42157.26185185185</v>
      </c>
      <c r="T2965" s="9">
        <f t="shared" si="140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8"/>
        <v>101</v>
      </c>
      <c r="Q2966" t="s">
        <v>8309</v>
      </c>
      <c r="R2966" t="s">
        <v>8310</v>
      </c>
      <c r="S2966" s="9">
        <f t="shared" si="139"/>
        <v>41827.701608796291</v>
      </c>
      <c r="T2966" s="9">
        <f t="shared" si="140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8"/>
        <v>109</v>
      </c>
      <c r="Q2967" t="s">
        <v>8309</v>
      </c>
      <c r="R2967" t="s">
        <v>8310</v>
      </c>
      <c r="S2967" s="9">
        <f t="shared" si="139"/>
        <v>42162.521215277775</v>
      </c>
      <c r="T2967" s="9">
        <f t="shared" si="140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8"/>
        <v>114</v>
      </c>
      <c r="Q2968" t="s">
        <v>8309</v>
      </c>
      <c r="R2968" t="s">
        <v>8310</v>
      </c>
      <c r="S2968" s="9">
        <f t="shared" si="139"/>
        <v>42233.530231481483</v>
      </c>
      <c r="T2968" s="9">
        <f t="shared" si="140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8"/>
        <v>114</v>
      </c>
      <c r="Q2969" t="s">
        <v>8309</v>
      </c>
      <c r="R2969" t="s">
        <v>8310</v>
      </c>
      <c r="S2969" s="9">
        <f t="shared" si="139"/>
        <v>42041.989490740736</v>
      </c>
      <c r="T2969" s="9">
        <f t="shared" si="140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8"/>
        <v>106</v>
      </c>
      <c r="Q2970" t="s">
        <v>8309</v>
      </c>
      <c r="R2970" t="s">
        <v>8310</v>
      </c>
      <c r="S2970" s="9">
        <f t="shared" si="139"/>
        <v>42585.315509259257</v>
      </c>
      <c r="T2970" s="9">
        <f t="shared" si="140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8"/>
        <v>163</v>
      </c>
      <c r="Q2971" t="s">
        <v>8309</v>
      </c>
      <c r="R2971" t="s">
        <v>8310</v>
      </c>
      <c r="S2971" s="9">
        <f t="shared" si="139"/>
        <v>42097.578159722216</v>
      </c>
      <c r="T2971" s="9">
        <f t="shared" si="140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8"/>
        <v>106</v>
      </c>
      <c r="Q2972" t="s">
        <v>8309</v>
      </c>
      <c r="R2972" t="s">
        <v>8310</v>
      </c>
      <c r="S2972" s="9">
        <f t="shared" si="139"/>
        <v>41808.461238425924</v>
      </c>
      <c r="T2972" s="9">
        <f t="shared" si="140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8"/>
        <v>100</v>
      </c>
      <c r="Q2973" t="s">
        <v>8309</v>
      </c>
      <c r="R2973" t="s">
        <v>8310</v>
      </c>
      <c r="S2973" s="9">
        <f t="shared" si="139"/>
        <v>41852.449976851851</v>
      </c>
      <c r="T2973" s="9">
        <f t="shared" si="140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8"/>
        <v>105</v>
      </c>
      <c r="Q2974" t="s">
        <v>8309</v>
      </c>
      <c r="R2974" t="s">
        <v>8310</v>
      </c>
      <c r="S2974" s="9">
        <f t="shared" si="139"/>
        <v>42693.90185185185</v>
      </c>
      <c r="T2974" s="9">
        <f t="shared" si="140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8"/>
        <v>175</v>
      </c>
      <c r="Q2975" t="s">
        <v>8309</v>
      </c>
      <c r="R2975" t="s">
        <v>8310</v>
      </c>
      <c r="S2975" s="9">
        <f t="shared" si="139"/>
        <v>42341.610046296293</v>
      </c>
      <c r="T2975" s="9">
        <f t="shared" si="140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8"/>
        <v>102</v>
      </c>
      <c r="Q2976" t="s">
        <v>8309</v>
      </c>
      <c r="R2976" t="s">
        <v>8310</v>
      </c>
      <c r="S2976" s="9">
        <f t="shared" si="139"/>
        <v>41879.852673611109</v>
      </c>
      <c r="T2976" s="9">
        <f t="shared" si="140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8"/>
        <v>100</v>
      </c>
      <c r="Q2977" t="s">
        <v>8309</v>
      </c>
      <c r="R2977" t="s">
        <v>8310</v>
      </c>
      <c r="S2977" s="9">
        <f t="shared" si="139"/>
        <v>41941.475532407407</v>
      </c>
      <c r="T2977" s="9">
        <f t="shared" si="140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8"/>
        <v>171</v>
      </c>
      <c r="Q2978" t="s">
        <v>8309</v>
      </c>
      <c r="R2978" t="s">
        <v>8310</v>
      </c>
      <c r="S2978" s="9">
        <f t="shared" si="139"/>
        <v>42425.522337962961</v>
      </c>
      <c r="T2978" s="9">
        <f t="shared" si="140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8"/>
        <v>114</v>
      </c>
      <c r="Q2979" t="s">
        <v>8309</v>
      </c>
      <c r="R2979" t="s">
        <v>8310</v>
      </c>
      <c r="S2979" s="9">
        <f t="shared" si="139"/>
        <v>42026.672847222224</v>
      </c>
      <c r="T2979" s="9">
        <f t="shared" si="140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8"/>
        <v>129</v>
      </c>
      <c r="Q2980" t="s">
        <v>8309</v>
      </c>
      <c r="R2980" t="s">
        <v>8310</v>
      </c>
      <c r="S2980" s="9">
        <f t="shared" si="139"/>
        <v>41922.432256944441</v>
      </c>
      <c r="T2980" s="9">
        <f t="shared" si="140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8"/>
        <v>101</v>
      </c>
      <c r="Q2981" t="s">
        <v>8309</v>
      </c>
      <c r="R2981" t="s">
        <v>8310</v>
      </c>
      <c r="S2981" s="9">
        <f t="shared" si="139"/>
        <v>41993.616006944438</v>
      </c>
      <c r="T2981" s="9">
        <f t="shared" si="140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8"/>
        <v>109</v>
      </c>
      <c r="Q2982" t="s">
        <v>8309</v>
      </c>
      <c r="R2982" t="s">
        <v>8310</v>
      </c>
      <c r="S2982" s="9">
        <f t="shared" si="139"/>
        <v>42219.70752314815</v>
      </c>
      <c r="T2982" s="9">
        <f t="shared" si="140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8"/>
        <v>129</v>
      </c>
      <c r="Q2983" t="s">
        <v>8309</v>
      </c>
      <c r="R2983" t="s">
        <v>8348</v>
      </c>
      <c r="S2983" s="9">
        <f t="shared" si="139"/>
        <v>42225.351342592585</v>
      </c>
      <c r="T2983" s="9">
        <f t="shared" si="140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8"/>
        <v>102</v>
      </c>
      <c r="Q2984" t="s">
        <v>8309</v>
      </c>
      <c r="R2984" t="s">
        <v>8348</v>
      </c>
      <c r="S2984" s="9">
        <f t="shared" si="139"/>
        <v>42381.478506944441</v>
      </c>
      <c r="T2984" s="9">
        <f t="shared" si="140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8"/>
        <v>147</v>
      </c>
      <c r="Q2985" t="s">
        <v>8309</v>
      </c>
      <c r="R2985" t="s">
        <v>8348</v>
      </c>
      <c r="S2985" s="9">
        <f t="shared" si="139"/>
        <v>41894.424027777779</v>
      </c>
      <c r="T2985" s="9">
        <f t="shared" si="140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8"/>
        <v>100</v>
      </c>
      <c r="Q2986" t="s">
        <v>8309</v>
      </c>
      <c r="R2986" t="s">
        <v>8348</v>
      </c>
      <c r="S2986" s="9">
        <f t="shared" si="139"/>
        <v>42576.070381944439</v>
      </c>
      <c r="T2986" s="9">
        <f t="shared" si="140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8"/>
        <v>122</v>
      </c>
      <c r="Q2987" t="s">
        <v>8309</v>
      </c>
      <c r="R2987" t="s">
        <v>8348</v>
      </c>
      <c r="S2987" s="9">
        <f t="shared" si="139"/>
        <v>42654.765370370362</v>
      </c>
      <c r="T2987" s="9">
        <f t="shared" si="140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8"/>
        <v>106</v>
      </c>
      <c r="Q2988" t="s">
        <v>8309</v>
      </c>
      <c r="R2988" t="s">
        <v>8348</v>
      </c>
      <c r="S2988" s="9">
        <f t="shared" si="139"/>
        <v>42431.29173611111</v>
      </c>
      <c r="T2988" s="9">
        <f t="shared" si="140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8"/>
        <v>110</v>
      </c>
      <c r="Q2989" t="s">
        <v>8309</v>
      </c>
      <c r="R2989" t="s">
        <v>8348</v>
      </c>
      <c r="S2989" s="9">
        <f t="shared" si="139"/>
        <v>42627.098969907405</v>
      </c>
      <c r="T2989" s="9">
        <f t="shared" si="140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8"/>
        <v>100</v>
      </c>
      <c r="Q2990" t="s">
        <v>8309</v>
      </c>
      <c r="R2990" t="s">
        <v>8348</v>
      </c>
      <c r="S2990" s="9">
        <f t="shared" si="139"/>
        <v>42511.153715277782</v>
      </c>
      <c r="T2990" s="9">
        <f t="shared" si="140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8"/>
        <v>177</v>
      </c>
      <c r="Q2991" t="s">
        <v>8309</v>
      </c>
      <c r="R2991" t="s">
        <v>8348</v>
      </c>
      <c r="S2991" s="9">
        <f t="shared" si="139"/>
        <v>42336.812060185184</v>
      </c>
      <c r="T2991" s="9">
        <f t="shared" si="140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8"/>
        <v>100</v>
      </c>
      <c r="Q2992" t="s">
        <v>8309</v>
      </c>
      <c r="R2992" t="s">
        <v>8348</v>
      </c>
      <c r="S2992" s="9">
        <f t="shared" si="139"/>
        <v>42341.365972222215</v>
      </c>
      <c r="T2992" s="9">
        <f t="shared" si="140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8"/>
        <v>103</v>
      </c>
      <c r="Q2993" t="s">
        <v>8309</v>
      </c>
      <c r="R2993" t="s">
        <v>8348</v>
      </c>
      <c r="S2993" s="9">
        <f t="shared" si="139"/>
        <v>42740.628819444442</v>
      </c>
      <c r="T2993" s="9">
        <f t="shared" si="140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8"/>
        <v>105</v>
      </c>
      <c r="Q2994" t="s">
        <v>8309</v>
      </c>
      <c r="R2994" t="s">
        <v>8348</v>
      </c>
      <c r="S2994" s="9">
        <f t="shared" si="139"/>
        <v>42622.559143518512</v>
      </c>
      <c r="T2994" s="9">
        <f t="shared" si="140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8"/>
        <v>100</v>
      </c>
      <c r="Q2995" t="s">
        <v>8309</v>
      </c>
      <c r="R2995" t="s">
        <v>8348</v>
      </c>
      <c r="S2995" s="9">
        <f t="shared" si="139"/>
        <v>42390.63040509259</v>
      </c>
      <c r="T2995" s="9">
        <f t="shared" si="140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8"/>
        <v>458</v>
      </c>
      <c r="Q2996" t="s">
        <v>8309</v>
      </c>
      <c r="R2996" t="s">
        <v>8348</v>
      </c>
      <c r="S2996" s="9">
        <f t="shared" si="139"/>
        <v>41885.270509259259</v>
      </c>
      <c r="T2996" s="9">
        <f t="shared" si="140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8"/>
        <v>105</v>
      </c>
      <c r="Q2997" t="s">
        <v>8309</v>
      </c>
      <c r="R2997" t="s">
        <v>8348</v>
      </c>
      <c r="S2997" s="9">
        <f t="shared" si="139"/>
        <v>42724.456840277773</v>
      </c>
      <c r="T2997" s="9">
        <f t="shared" si="140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8"/>
        <v>172</v>
      </c>
      <c r="Q2998" t="s">
        <v>8309</v>
      </c>
      <c r="R2998" t="s">
        <v>8348</v>
      </c>
      <c r="S2998" s="9">
        <f t="shared" si="139"/>
        <v>42090.70416666667</v>
      </c>
      <c r="T2998" s="9">
        <f t="shared" si="140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8"/>
        <v>104</v>
      </c>
      <c r="Q2999" t="s">
        <v>8309</v>
      </c>
      <c r="R2999" t="s">
        <v>8348</v>
      </c>
      <c r="S2999" s="9">
        <f t="shared" si="139"/>
        <v>42775.525381944441</v>
      </c>
      <c r="T2999" s="9">
        <f t="shared" si="140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8"/>
        <v>103</v>
      </c>
      <c r="Q3000" t="s">
        <v>8309</v>
      </c>
      <c r="R3000" t="s">
        <v>8348</v>
      </c>
      <c r="S3000" s="9">
        <f t="shared" si="139"/>
        <v>41777.985289351847</v>
      </c>
      <c r="T3000" s="9">
        <f t="shared" si="140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8"/>
        <v>119</v>
      </c>
      <c r="Q3001" t="s">
        <v>8309</v>
      </c>
      <c r="R3001" t="s">
        <v>8348</v>
      </c>
      <c r="S3001" s="9">
        <f t="shared" si="139"/>
        <v>42780.531944444439</v>
      </c>
      <c r="T3001" s="9">
        <f t="shared" si="140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8"/>
        <v>100</v>
      </c>
      <c r="Q3002" t="s">
        <v>8309</v>
      </c>
      <c r="R3002" t="s">
        <v>8348</v>
      </c>
      <c r="S3002" s="9">
        <f t="shared" si="139"/>
        <v>42752.61886574074</v>
      </c>
      <c r="T3002" s="9">
        <f t="shared" si="140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8"/>
        <v>319</v>
      </c>
      <c r="Q3003" t="s">
        <v>8309</v>
      </c>
      <c r="R3003" t="s">
        <v>8348</v>
      </c>
      <c r="S3003" s="9">
        <f t="shared" si="139"/>
        <v>42534.687291666669</v>
      </c>
      <c r="T3003" s="9">
        <f t="shared" si="140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8"/>
        <v>109</v>
      </c>
      <c r="Q3004" t="s">
        <v>8309</v>
      </c>
      <c r="R3004" t="s">
        <v>8348</v>
      </c>
      <c r="S3004" s="9">
        <f t="shared" si="139"/>
        <v>41239.627916666665</v>
      </c>
      <c r="T3004" s="9">
        <f t="shared" si="140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8"/>
        <v>101</v>
      </c>
      <c r="Q3005" t="s">
        <v>8309</v>
      </c>
      <c r="R3005" t="s">
        <v>8348</v>
      </c>
      <c r="S3005" s="9">
        <f t="shared" si="139"/>
        <v>42398.640925925924</v>
      </c>
      <c r="T3005" s="9">
        <f t="shared" si="140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8"/>
        <v>113</v>
      </c>
      <c r="Q3006" t="s">
        <v>8309</v>
      </c>
      <c r="R3006" t="s">
        <v>8348</v>
      </c>
      <c r="S3006" s="9">
        <f t="shared" si="139"/>
        <v>41928.672731481478</v>
      </c>
      <c r="T3006" s="9">
        <f t="shared" si="140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8"/>
        <v>120</v>
      </c>
      <c r="Q3007" t="s">
        <v>8309</v>
      </c>
      <c r="R3007" t="s">
        <v>8348</v>
      </c>
      <c r="S3007" s="9">
        <f t="shared" si="139"/>
        <v>41888.466493055552</v>
      </c>
      <c r="T3007" s="9">
        <f t="shared" si="140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8"/>
        <v>108</v>
      </c>
      <c r="Q3008" t="s">
        <v>8309</v>
      </c>
      <c r="R3008" t="s">
        <v>8348</v>
      </c>
      <c r="S3008" s="9">
        <f t="shared" si="139"/>
        <v>41957.548506944448</v>
      </c>
      <c r="T3008" s="9">
        <f t="shared" si="140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8"/>
        <v>180</v>
      </c>
      <c r="Q3009" t="s">
        <v>8309</v>
      </c>
      <c r="R3009" t="s">
        <v>8348</v>
      </c>
      <c r="S3009" s="9">
        <f t="shared" si="139"/>
        <v>42098.007905092592</v>
      </c>
      <c r="T3009" s="9">
        <f t="shared" si="140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38"/>
        <v>101</v>
      </c>
      <c r="Q3010" t="s">
        <v>8309</v>
      </c>
      <c r="R3010" t="s">
        <v>8348</v>
      </c>
      <c r="S3010" s="9">
        <f t="shared" si="139"/>
        <v>42360.003692129627</v>
      </c>
      <c r="T3010" s="9">
        <f t="shared" si="140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41">ROUND(E3011/D3011*100,0)</f>
        <v>120</v>
      </c>
      <c r="Q3011" t="s">
        <v>8309</v>
      </c>
      <c r="R3011" t="s">
        <v>8348</v>
      </c>
      <c r="S3011" s="9">
        <f t="shared" ref="S3011:S3074" si="142">(((J3011/60)/60)/24)+DATE(1970,1,1)+(-5/24)</f>
        <v>41939.361574074072</v>
      </c>
      <c r="T3011" s="9">
        <f t="shared" ref="T3011:T3074" si="143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41"/>
        <v>158</v>
      </c>
      <c r="Q3012" t="s">
        <v>8309</v>
      </c>
      <c r="R3012" t="s">
        <v>8348</v>
      </c>
      <c r="S3012" s="9">
        <f t="shared" si="142"/>
        <v>41996.624062499999</v>
      </c>
      <c r="T3012" s="9">
        <f t="shared" si="143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124</v>
      </c>
      <c r="Q3013" t="s">
        <v>8309</v>
      </c>
      <c r="R3013" t="s">
        <v>8348</v>
      </c>
      <c r="S3013" s="9">
        <f t="shared" si="142"/>
        <v>42334.260601851849</v>
      </c>
      <c r="T3013" s="9">
        <f t="shared" si="143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</v>
      </c>
      <c r="Q3014" t="s">
        <v>8309</v>
      </c>
      <c r="R3014" t="s">
        <v>8348</v>
      </c>
      <c r="S3014" s="9">
        <f t="shared" si="142"/>
        <v>42024.494560185187</v>
      </c>
      <c r="T3014" s="9">
        <f t="shared" si="143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157</v>
      </c>
      <c r="Q3015" t="s">
        <v>8309</v>
      </c>
      <c r="R3015" t="s">
        <v>8348</v>
      </c>
      <c r="S3015" s="9">
        <f t="shared" si="142"/>
        <v>42146.627881944441</v>
      </c>
      <c r="T3015" s="9">
        <f t="shared" si="143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</v>
      </c>
      <c r="Q3016" t="s">
        <v>8309</v>
      </c>
      <c r="R3016" t="s">
        <v>8348</v>
      </c>
      <c r="S3016" s="9">
        <f t="shared" si="142"/>
        <v>41919.915277777778</v>
      </c>
      <c r="T3016" s="9">
        <f t="shared" si="143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</v>
      </c>
      <c r="Q3017" t="s">
        <v>8309</v>
      </c>
      <c r="R3017" t="s">
        <v>8348</v>
      </c>
      <c r="S3017" s="9">
        <f t="shared" si="142"/>
        <v>41785.518958333334</v>
      </c>
      <c r="T3017" s="9">
        <f t="shared" si="143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103</v>
      </c>
      <c r="Q3018" t="s">
        <v>8309</v>
      </c>
      <c r="R3018" t="s">
        <v>8348</v>
      </c>
      <c r="S3018" s="9">
        <f t="shared" si="142"/>
        <v>41778.339722222219</v>
      </c>
      <c r="T3018" s="9">
        <f t="shared" si="143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106</v>
      </c>
      <c r="Q3019" t="s">
        <v>8309</v>
      </c>
      <c r="R3019" t="s">
        <v>8348</v>
      </c>
      <c r="S3019" s="9">
        <f t="shared" si="142"/>
        <v>41841.641701388886</v>
      </c>
      <c r="T3019" s="9">
        <f t="shared" si="143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101</v>
      </c>
      <c r="Q3020" t="s">
        <v>8309</v>
      </c>
      <c r="R3020" t="s">
        <v>8348</v>
      </c>
      <c r="S3020" s="9">
        <f t="shared" si="142"/>
        <v>42163.090000000004</v>
      </c>
      <c r="T3020" s="9">
        <f t="shared" si="143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</v>
      </c>
      <c r="Q3021" t="s">
        <v>8309</v>
      </c>
      <c r="R3021" t="s">
        <v>8348</v>
      </c>
      <c r="S3021" s="9">
        <f t="shared" si="142"/>
        <v>41758.625231481477</v>
      </c>
      <c r="T3021" s="9">
        <f t="shared" si="143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101</v>
      </c>
      <c r="Q3022" t="s">
        <v>8309</v>
      </c>
      <c r="R3022" t="s">
        <v>8348</v>
      </c>
      <c r="S3022" s="9">
        <f t="shared" si="142"/>
        <v>42170.638113425921</v>
      </c>
      <c r="T3022" s="9">
        <f t="shared" si="143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</v>
      </c>
      <c r="Q3023" t="s">
        <v>8309</v>
      </c>
      <c r="R3023" t="s">
        <v>8348</v>
      </c>
      <c r="S3023" s="9">
        <f t="shared" si="142"/>
        <v>42660.410520833328</v>
      </c>
      <c r="T3023" s="9">
        <f t="shared" si="143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101</v>
      </c>
      <c r="Q3024" t="s">
        <v>8309</v>
      </c>
      <c r="R3024" t="s">
        <v>8348</v>
      </c>
      <c r="S3024" s="9">
        <f t="shared" si="142"/>
        <v>42564.745474537034</v>
      </c>
      <c r="T3024" s="9">
        <f t="shared" si="143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Q3025" t="s">
        <v>8309</v>
      </c>
      <c r="R3025" t="s">
        <v>8348</v>
      </c>
      <c r="S3025" s="9">
        <f t="shared" si="142"/>
        <v>42121.46743055556</v>
      </c>
      <c r="T3025" s="9">
        <f t="shared" si="143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1"/>
        <v>246</v>
      </c>
      <c r="Q3026" t="s">
        <v>8309</v>
      </c>
      <c r="R3026" t="s">
        <v>8348</v>
      </c>
      <c r="S3026" s="9">
        <f t="shared" si="142"/>
        <v>41158.785590277774</v>
      </c>
      <c r="T3026" s="9">
        <f t="shared" si="143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1"/>
        <v>302</v>
      </c>
      <c r="Q3027" t="s">
        <v>8309</v>
      </c>
      <c r="R3027" t="s">
        <v>8348</v>
      </c>
      <c r="S3027" s="9">
        <f t="shared" si="142"/>
        <v>41761.301076388889</v>
      </c>
      <c r="T3027" s="9">
        <f t="shared" si="143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1"/>
        <v>143</v>
      </c>
      <c r="Q3028" t="s">
        <v>8309</v>
      </c>
      <c r="R3028" t="s">
        <v>8348</v>
      </c>
      <c r="S3028" s="9">
        <f t="shared" si="142"/>
        <v>42783.251064814809</v>
      </c>
      <c r="T3028" s="9">
        <f t="shared" si="143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1"/>
        <v>131</v>
      </c>
      <c r="Q3029" t="s">
        <v>8309</v>
      </c>
      <c r="R3029" t="s">
        <v>8348</v>
      </c>
      <c r="S3029" s="9">
        <f t="shared" si="142"/>
        <v>42053.49596064815</v>
      </c>
      <c r="T3029" s="9">
        <f t="shared" si="143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1"/>
        <v>168</v>
      </c>
      <c r="Q3030" t="s">
        <v>8309</v>
      </c>
      <c r="R3030" t="s">
        <v>8348</v>
      </c>
      <c r="S3030" s="9">
        <f t="shared" si="142"/>
        <v>42567.055844907409</v>
      </c>
      <c r="T3030" s="9">
        <f t="shared" si="143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1"/>
        <v>110</v>
      </c>
      <c r="Q3031" t="s">
        <v>8309</v>
      </c>
      <c r="R3031" t="s">
        <v>8348</v>
      </c>
      <c r="S3031" s="9">
        <f t="shared" si="142"/>
        <v>41932.500543981478</v>
      </c>
      <c r="T3031" s="9">
        <f t="shared" si="143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1"/>
        <v>107</v>
      </c>
      <c r="Q3032" t="s">
        <v>8309</v>
      </c>
      <c r="R3032" t="s">
        <v>8348</v>
      </c>
      <c r="S3032" s="9">
        <f t="shared" si="142"/>
        <v>42233.5390162037</v>
      </c>
      <c r="T3032" s="9">
        <f t="shared" si="143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1"/>
        <v>100</v>
      </c>
      <c r="Q3033" t="s">
        <v>8309</v>
      </c>
      <c r="R3033" t="s">
        <v>8348</v>
      </c>
      <c r="S3033" s="9">
        <f t="shared" si="142"/>
        <v>42597.674155092587</v>
      </c>
      <c r="T3033" s="9">
        <f t="shared" si="143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1"/>
        <v>127</v>
      </c>
      <c r="Q3034" t="s">
        <v>8309</v>
      </c>
      <c r="R3034" t="s">
        <v>8348</v>
      </c>
      <c r="S3034" s="9">
        <f t="shared" si="142"/>
        <v>42227.836331018516</v>
      </c>
      <c r="T3034" s="9">
        <f t="shared" si="143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1"/>
        <v>147</v>
      </c>
      <c r="Q3035" t="s">
        <v>8309</v>
      </c>
      <c r="R3035" t="s">
        <v>8348</v>
      </c>
      <c r="S3035" s="9">
        <f t="shared" si="142"/>
        <v>42569.901909722219</v>
      </c>
      <c r="T3035" s="9">
        <f t="shared" si="143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1"/>
        <v>113</v>
      </c>
      <c r="Q3036" t="s">
        <v>8309</v>
      </c>
      <c r="R3036" t="s">
        <v>8348</v>
      </c>
      <c r="S3036" s="9">
        <f t="shared" si="142"/>
        <v>42644.327025462961</v>
      </c>
      <c r="T3036" s="9">
        <f t="shared" si="143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1"/>
        <v>109</v>
      </c>
      <c r="Q3037" t="s">
        <v>8309</v>
      </c>
      <c r="R3037" t="s">
        <v>8348</v>
      </c>
      <c r="S3037" s="9">
        <f t="shared" si="142"/>
        <v>41368.351956018516</v>
      </c>
      <c r="T3037" s="9">
        <f t="shared" si="143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1"/>
        <v>127</v>
      </c>
      <c r="Q3038" t="s">
        <v>8309</v>
      </c>
      <c r="R3038" t="s">
        <v>8348</v>
      </c>
      <c r="S3038" s="9">
        <f t="shared" si="142"/>
        <v>41466.576898148145</v>
      </c>
      <c r="T3038" s="9">
        <f t="shared" si="143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1"/>
        <v>213</v>
      </c>
      <c r="Q3039" t="s">
        <v>8309</v>
      </c>
      <c r="R3039" t="s">
        <v>8348</v>
      </c>
      <c r="S3039" s="9">
        <f t="shared" si="142"/>
        <v>40378.684872685182</v>
      </c>
      <c r="T3039" s="9">
        <f t="shared" si="143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1"/>
        <v>101</v>
      </c>
      <c r="Q3040" t="s">
        <v>8309</v>
      </c>
      <c r="R3040" t="s">
        <v>8348</v>
      </c>
      <c r="S3040" s="9">
        <f t="shared" si="142"/>
        <v>42373.043946759259</v>
      </c>
      <c r="T3040" s="9">
        <f t="shared" si="143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1"/>
        <v>109</v>
      </c>
      <c r="Q3041" t="s">
        <v>8309</v>
      </c>
      <c r="R3041" t="s">
        <v>8348</v>
      </c>
      <c r="S3041" s="9">
        <f t="shared" si="142"/>
        <v>41610.586087962962</v>
      </c>
      <c r="T3041" s="9">
        <f t="shared" si="143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1"/>
        <v>108</v>
      </c>
      <c r="Q3042" t="s">
        <v>8309</v>
      </c>
      <c r="R3042" t="s">
        <v>8348</v>
      </c>
      <c r="S3042" s="9">
        <f t="shared" si="142"/>
        <v>42177.583576388883</v>
      </c>
      <c r="T3042" s="9">
        <f t="shared" si="143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1"/>
        <v>110</v>
      </c>
      <c r="Q3043" t="s">
        <v>8309</v>
      </c>
      <c r="R3043" t="s">
        <v>8348</v>
      </c>
      <c r="S3043" s="9">
        <f t="shared" si="142"/>
        <v>42359.660277777781</v>
      </c>
      <c r="T3043" s="9">
        <f t="shared" si="143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1"/>
        <v>128</v>
      </c>
      <c r="Q3044" t="s">
        <v>8309</v>
      </c>
      <c r="R3044" t="s">
        <v>8348</v>
      </c>
      <c r="S3044" s="9">
        <f t="shared" si="142"/>
        <v>42253.479710648149</v>
      </c>
      <c r="T3044" s="9">
        <f t="shared" si="143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1"/>
        <v>110</v>
      </c>
      <c r="Q3045" t="s">
        <v>8309</v>
      </c>
      <c r="R3045" t="s">
        <v>8348</v>
      </c>
      <c r="S3045" s="9">
        <f t="shared" si="142"/>
        <v>42082.862256944441</v>
      </c>
      <c r="T3045" s="9">
        <f t="shared" si="143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1"/>
        <v>109</v>
      </c>
      <c r="Q3046" t="s">
        <v>8309</v>
      </c>
      <c r="R3046" t="s">
        <v>8348</v>
      </c>
      <c r="S3046" s="9">
        <f t="shared" si="142"/>
        <v>42387.518495370365</v>
      </c>
      <c r="T3046" s="9">
        <f t="shared" si="143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1"/>
        <v>133</v>
      </c>
      <c r="Q3047" t="s">
        <v>8309</v>
      </c>
      <c r="R3047" t="s">
        <v>8348</v>
      </c>
      <c r="S3047" s="9">
        <f t="shared" si="142"/>
        <v>41842.947395833333</v>
      </c>
      <c r="T3047" s="9">
        <f t="shared" si="143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1"/>
        <v>191</v>
      </c>
      <c r="Q3048" t="s">
        <v>8309</v>
      </c>
      <c r="R3048" t="s">
        <v>8348</v>
      </c>
      <c r="S3048" s="9">
        <f t="shared" si="142"/>
        <v>41862.59474537037</v>
      </c>
      <c r="T3048" s="9">
        <f t="shared" si="143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1"/>
        <v>149</v>
      </c>
      <c r="Q3049" t="s">
        <v>8309</v>
      </c>
      <c r="R3049" t="s">
        <v>8348</v>
      </c>
      <c r="S3049" s="9">
        <f t="shared" si="142"/>
        <v>42443.780717592592</v>
      </c>
      <c r="T3049" s="9">
        <f t="shared" si="143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1"/>
        <v>166</v>
      </c>
      <c r="Q3050" t="s">
        <v>8309</v>
      </c>
      <c r="R3050" t="s">
        <v>8348</v>
      </c>
      <c r="S3050" s="9">
        <f t="shared" si="142"/>
        <v>41975.692847222213</v>
      </c>
      <c r="T3050" s="9">
        <f t="shared" si="143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1"/>
        <v>107</v>
      </c>
      <c r="Q3051" t="s">
        <v>8309</v>
      </c>
      <c r="R3051" t="s">
        <v>8348</v>
      </c>
      <c r="S3051" s="9">
        <f t="shared" si="142"/>
        <v>42138.806192129625</v>
      </c>
      <c r="T3051" s="9">
        <f t="shared" si="143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1"/>
        <v>106</v>
      </c>
      <c r="Q3052" t="s">
        <v>8309</v>
      </c>
      <c r="R3052" t="s">
        <v>8348</v>
      </c>
      <c r="S3052" s="9">
        <f t="shared" si="142"/>
        <v>42464.960185185184</v>
      </c>
      <c r="T3052" s="9">
        <f t="shared" si="143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1"/>
        <v>24</v>
      </c>
      <c r="Q3053" t="s">
        <v>8309</v>
      </c>
      <c r="R3053" t="s">
        <v>8348</v>
      </c>
      <c r="S3053" s="9">
        <f t="shared" si="142"/>
        <v>42744.207696759251</v>
      </c>
      <c r="T3053" s="9">
        <f t="shared" si="143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1"/>
        <v>0</v>
      </c>
      <c r="Q3054" t="s">
        <v>8309</v>
      </c>
      <c r="R3054" t="s">
        <v>8348</v>
      </c>
      <c r="S3054" s="9">
        <f t="shared" si="142"/>
        <v>42122.461736111109</v>
      </c>
      <c r="T3054" s="9">
        <f t="shared" si="143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1"/>
        <v>0</v>
      </c>
      <c r="Q3055" t="s">
        <v>8309</v>
      </c>
      <c r="R3055" t="s">
        <v>8348</v>
      </c>
      <c r="S3055" s="9">
        <f t="shared" si="142"/>
        <v>41862.553391203699</v>
      </c>
      <c r="T3055" s="9">
        <f t="shared" si="143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1"/>
        <v>0</v>
      </c>
      <c r="Q3056" t="s">
        <v>8309</v>
      </c>
      <c r="R3056" t="s">
        <v>8348</v>
      </c>
      <c r="S3056" s="9">
        <f t="shared" si="142"/>
        <v>42027.624467592592</v>
      </c>
      <c r="T3056" s="9">
        <f t="shared" si="143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1"/>
        <v>0</v>
      </c>
      <c r="Q3057" t="s">
        <v>8309</v>
      </c>
      <c r="R3057" t="s">
        <v>8348</v>
      </c>
      <c r="S3057" s="9">
        <f t="shared" si="142"/>
        <v>41953.749884259254</v>
      </c>
      <c r="T3057" s="9">
        <f t="shared" si="143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1"/>
        <v>0</v>
      </c>
      <c r="Q3058" t="s">
        <v>8309</v>
      </c>
      <c r="R3058" t="s">
        <v>8348</v>
      </c>
      <c r="S3058" s="9">
        <f t="shared" si="142"/>
        <v>41851.428055555552</v>
      </c>
      <c r="T3058" s="9">
        <f t="shared" si="143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1"/>
        <v>0</v>
      </c>
      <c r="Q3059" t="s">
        <v>8309</v>
      </c>
      <c r="R3059" t="s">
        <v>8348</v>
      </c>
      <c r="S3059" s="9">
        <f t="shared" si="142"/>
        <v>42433.442256944443</v>
      </c>
      <c r="T3059" s="9">
        <f t="shared" si="143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1"/>
        <v>0</v>
      </c>
      <c r="Q3060" t="s">
        <v>8309</v>
      </c>
      <c r="R3060" t="s">
        <v>8348</v>
      </c>
      <c r="S3060" s="9">
        <f t="shared" si="142"/>
        <v>42460.165972222218</v>
      </c>
      <c r="T3060" s="9">
        <f t="shared" si="143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1"/>
        <v>3</v>
      </c>
      <c r="Q3061" t="s">
        <v>8309</v>
      </c>
      <c r="R3061" t="s">
        <v>8348</v>
      </c>
      <c r="S3061" s="9">
        <f t="shared" si="142"/>
        <v>41829.727384259255</v>
      </c>
      <c r="T3061" s="9">
        <f t="shared" si="143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1"/>
        <v>0</v>
      </c>
      <c r="Q3062" t="s">
        <v>8309</v>
      </c>
      <c r="R3062" t="s">
        <v>8348</v>
      </c>
      <c r="S3062" s="9">
        <f t="shared" si="142"/>
        <v>42245.066365740735</v>
      </c>
      <c r="T3062" s="9">
        <f t="shared" si="143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1"/>
        <v>0</v>
      </c>
      <c r="Q3063" t="s">
        <v>8309</v>
      </c>
      <c r="R3063" t="s">
        <v>8348</v>
      </c>
      <c r="S3063" s="9">
        <f t="shared" si="142"/>
        <v>41834.575787037036</v>
      </c>
      <c r="T3063" s="9">
        <f t="shared" si="143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1"/>
        <v>67</v>
      </c>
      <c r="Q3064" t="s">
        <v>8309</v>
      </c>
      <c r="R3064" t="s">
        <v>8348</v>
      </c>
      <c r="S3064" s="9">
        <f t="shared" si="142"/>
        <v>42248.3274537037</v>
      </c>
      <c r="T3064" s="9">
        <f t="shared" si="143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1"/>
        <v>20</v>
      </c>
      <c r="Q3065" t="s">
        <v>8309</v>
      </c>
      <c r="R3065" t="s">
        <v>8348</v>
      </c>
      <c r="S3065" s="9">
        <f t="shared" si="142"/>
        <v>42630.714560185181</v>
      </c>
      <c r="T3065" s="9">
        <f t="shared" si="143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1"/>
        <v>11</v>
      </c>
      <c r="Q3066" t="s">
        <v>8309</v>
      </c>
      <c r="R3066" t="s">
        <v>8348</v>
      </c>
      <c r="S3066" s="9">
        <f t="shared" si="142"/>
        <v>42298.9218287037</v>
      </c>
      <c r="T3066" s="9">
        <f t="shared" si="143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1"/>
        <v>0</v>
      </c>
      <c r="Q3067" t="s">
        <v>8309</v>
      </c>
      <c r="R3067" t="s">
        <v>8348</v>
      </c>
      <c r="S3067" s="9">
        <f t="shared" si="142"/>
        <v>41824.846898148149</v>
      </c>
      <c r="T3067" s="9">
        <f t="shared" si="143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1"/>
        <v>12</v>
      </c>
      <c r="Q3068" t="s">
        <v>8309</v>
      </c>
      <c r="R3068" t="s">
        <v>8348</v>
      </c>
      <c r="S3068" s="9">
        <f t="shared" si="142"/>
        <v>42531.020104166666</v>
      </c>
      <c r="T3068" s="9">
        <f t="shared" si="143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1"/>
        <v>3</v>
      </c>
      <c r="Q3069" t="s">
        <v>8309</v>
      </c>
      <c r="R3069" t="s">
        <v>8348</v>
      </c>
      <c r="S3069" s="9">
        <f t="shared" si="142"/>
        <v>42226.730081018519</v>
      </c>
      <c r="T3069" s="9">
        <f t="shared" si="143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1"/>
        <v>0</v>
      </c>
      <c r="Q3070" t="s">
        <v>8309</v>
      </c>
      <c r="R3070" t="s">
        <v>8348</v>
      </c>
      <c r="S3070" s="9">
        <f t="shared" si="142"/>
        <v>42263.483240740738</v>
      </c>
      <c r="T3070" s="9">
        <f t="shared" si="143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1"/>
        <v>14</v>
      </c>
      <c r="Q3071" t="s">
        <v>8309</v>
      </c>
      <c r="R3071" t="s">
        <v>8348</v>
      </c>
      <c r="S3071" s="9">
        <f t="shared" si="142"/>
        <v>41957.625393518516</v>
      </c>
      <c r="T3071" s="9">
        <f t="shared" si="143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1"/>
        <v>3</v>
      </c>
      <c r="Q3072" t="s">
        <v>8309</v>
      </c>
      <c r="R3072" t="s">
        <v>8348</v>
      </c>
      <c r="S3072" s="9">
        <f t="shared" si="142"/>
        <v>42690.525104166663</v>
      </c>
      <c r="T3072" s="9">
        <f t="shared" si="143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1"/>
        <v>60</v>
      </c>
      <c r="Q3073" t="s">
        <v>8309</v>
      </c>
      <c r="R3073" t="s">
        <v>8348</v>
      </c>
      <c r="S3073" s="9">
        <f t="shared" si="142"/>
        <v>42097.524085648147</v>
      </c>
      <c r="T3073" s="9">
        <f t="shared" si="143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1"/>
        <v>0</v>
      </c>
      <c r="Q3074" t="s">
        <v>8309</v>
      </c>
      <c r="R3074" t="s">
        <v>8348</v>
      </c>
      <c r="S3074" s="9">
        <f t="shared" si="142"/>
        <v>42658.482199074067</v>
      </c>
      <c r="T3074" s="9">
        <f t="shared" si="143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44">ROUND(E3075/D3075*100,0)</f>
        <v>0</v>
      </c>
      <c r="Q3075" t="s">
        <v>8309</v>
      </c>
      <c r="R3075" t="s">
        <v>8348</v>
      </c>
      <c r="S3075" s="9">
        <f t="shared" ref="S3075:S3138" si="145">(((J3075/60)/60)/24)+DATE(1970,1,1)+(-5/24)</f>
        <v>42111.475694444445</v>
      </c>
      <c r="T3075" s="9">
        <f t="shared" ref="T3075:T3138" si="146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44"/>
        <v>0</v>
      </c>
      <c r="Q3076" t="s">
        <v>8309</v>
      </c>
      <c r="R3076" t="s">
        <v>8348</v>
      </c>
      <c r="S3076" s="9">
        <f t="shared" si="145"/>
        <v>42409.362951388881</v>
      </c>
      <c r="T3076" s="9">
        <f t="shared" si="146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9</v>
      </c>
      <c r="Q3077" t="s">
        <v>8309</v>
      </c>
      <c r="R3077" t="s">
        <v>8348</v>
      </c>
      <c r="S3077" s="9">
        <f t="shared" si="145"/>
        <v>42550.893981481473</v>
      </c>
      <c r="T3077" s="9">
        <f t="shared" si="146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</v>
      </c>
      <c r="Q3078" t="s">
        <v>8309</v>
      </c>
      <c r="R3078" t="s">
        <v>8348</v>
      </c>
      <c r="S3078" s="9">
        <f t="shared" si="145"/>
        <v>42226.443553240737</v>
      </c>
      <c r="T3078" s="9">
        <f t="shared" si="146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</v>
      </c>
      <c r="Q3079" t="s">
        <v>8309</v>
      </c>
      <c r="R3079" t="s">
        <v>8348</v>
      </c>
      <c r="S3079" s="9">
        <f t="shared" si="145"/>
        <v>42766.74858796296</v>
      </c>
      <c r="T3079" s="9">
        <f t="shared" si="146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</v>
      </c>
      <c r="Q3080" t="s">
        <v>8309</v>
      </c>
      <c r="R3080" t="s">
        <v>8348</v>
      </c>
      <c r="S3080" s="9">
        <f t="shared" si="145"/>
        <v>42030.930497685178</v>
      </c>
      <c r="T3080" s="9">
        <f t="shared" si="146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1</v>
      </c>
      <c r="Q3081" t="s">
        <v>8309</v>
      </c>
      <c r="R3081" t="s">
        <v>8348</v>
      </c>
      <c r="S3081" s="9">
        <f t="shared" si="145"/>
        <v>42055.50503472222</v>
      </c>
      <c r="T3081" s="9">
        <f t="shared" si="146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0</v>
      </c>
      <c r="Q3082" t="s">
        <v>8309</v>
      </c>
      <c r="R3082" t="s">
        <v>8348</v>
      </c>
      <c r="S3082" s="9">
        <f t="shared" si="145"/>
        <v>41939.8199537037</v>
      </c>
      <c r="T3082" s="9">
        <f t="shared" si="146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</v>
      </c>
      <c r="Q3083" t="s">
        <v>8309</v>
      </c>
      <c r="R3083" t="s">
        <v>8348</v>
      </c>
      <c r="S3083" s="9">
        <f t="shared" si="145"/>
        <v>42236.973275462959</v>
      </c>
      <c r="T3083" s="9">
        <f t="shared" si="146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Q3084" t="s">
        <v>8309</v>
      </c>
      <c r="R3084" t="s">
        <v>8348</v>
      </c>
      <c r="S3084" s="9">
        <f t="shared" si="145"/>
        <v>42293.714652777773</v>
      </c>
      <c r="T3084" s="9">
        <f t="shared" si="146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</v>
      </c>
      <c r="Q3085" t="s">
        <v>8309</v>
      </c>
      <c r="R3085" t="s">
        <v>8348</v>
      </c>
      <c r="S3085" s="9">
        <f t="shared" si="145"/>
        <v>41853.355069444442</v>
      </c>
      <c r="T3085" s="9">
        <f t="shared" si="146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12</v>
      </c>
      <c r="Q3086" t="s">
        <v>8309</v>
      </c>
      <c r="R3086" t="s">
        <v>8348</v>
      </c>
      <c r="S3086" s="9">
        <f t="shared" si="145"/>
        <v>42100.515405092585</v>
      </c>
      <c r="T3086" s="9">
        <f t="shared" si="146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</v>
      </c>
      <c r="Q3087" t="s">
        <v>8309</v>
      </c>
      <c r="R3087" t="s">
        <v>8348</v>
      </c>
      <c r="S3087" s="9">
        <f t="shared" si="145"/>
        <v>42246.675451388881</v>
      </c>
      <c r="T3087" s="9">
        <f t="shared" si="146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</v>
      </c>
      <c r="Q3088" t="s">
        <v>8309</v>
      </c>
      <c r="R3088" t="s">
        <v>8348</v>
      </c>
      <c r="S3088" s="9">
        <f t="shared" si="145"/>
        <v>42173.462488425925</v>
      </c>
      <c r="T3088" s="9">
        <f t="shared" si="146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1</v>
      </c>
      <c r="Q3089" t="s">
        <v>8309</v>
      </c>
      <c r="R3089" t="s">
        <v>8348</v>
      </c>
      <c r="S3089" s="9">
        <f t="shared" si="145"/>
        <v>42664.942013888889</v>
      </c>
      <c r="T3089" s="9">
        <f t="shared" si="146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4"/>
        <v>0</v>
      </c>
      <c r="Q3090" t="s">
        <v>8309</v>
      </c>
      <c r="R3090" t="s">
        <v>8348</v>
      </c>
      <c r="S3090" s="9">
        <f t="shared" si="145"/>
        <v>41981.363969907405</v>
      </c>
      <c r="T3090" s="9">
        <f t="shared" si="146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4"/>
        <v>23</v>
      </c>
      <c r="Q3091" t="s">
        <v>8309</v>
      </c>
      <c r="R3091" t="s">
        <v>8348</v>
      </c>
      <c r="S3091" s="9">
        <f t="shared" si="145"/>
        <v>42528.334293981483</v>
      </c>
      <c r="T3091" s="9">
        <f t="shared" si="146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</v>
      </c>
      <c r="Q3092" t="s">
        <v>8309</v>
      </c>
      <c r="R3092" t="s">
        <v>8348</v>
      </c>
      <c r="S3092" s="9">
        <f t="shared" si="145"/>
        <v>42065.610474537032</v>
      </c>
      <c r="T3092" s="9">
        <f t="shared" si="146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4"/>
        <v>16</v>
      </c>
      <c r="Q3093" t="s">
        <v>8309</v>
      </c>
      <c r="R3093" t="s">
        <v>8348</v>
      </c>
      <c r="S3093" s="9">
        <f t="shared" si="145"/>
        <v>42566.740081018514</v>
      </c>
      <c r="T3093" s="9">
        <f t="shared" si="146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4"/>
        <v>1</v>
      </c>
      <c r="Q3094" t="s">
        <v>8309</v>
      </c>
      <c r="R3094" t="s">
        <v>8348</v>
      </c>
      <c r="S3094" s="9">
        <f t="shared" si="145"/>
        <v>42255.41101851852</v>
      </c>
      <c r="T3094" s="9">
        <f t="shared" si="146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23</v>
      </c>
      <c r="Q3095" t="s">
        <v>8309</v>
      </c>
      <c r="R3095" t="s">
        <v>8348</v>
      </c>
      <c r="S3095" s="9">
        <f t="shared" si="145"/>
        <v>41760.700706018513</v>
      </c>
      <c r="T3095" s="9">
        <f t="shared" si="146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4"/>
        <v>0</v>
      </c>
      <c r="Q3096" t="s">
        <v>8309</v>
      </c>
      <c r="R3096" t="s">
        <v>8348</v>
      </c>
      <c r="S3096" s="9">
        <f t="shared" si="145"/>
        <v>42207.587453703702</v>
      </c>
      <c r="T3096" s="9">
        <f t="shared" si="146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4"/>
        <v>0</v>
      </c>
      <c r="Q3097" t="s">
        <v>8309</v>
      </c>
      <c r="R3097" t="s">
        <v>8348</v>
      </c>
      <c r="S3097" s="9">
        <f t="shared" si="145"/>
        <v>42522.81689814815</v>
      </c>
      <c r="T3097" s="9">
        <f t="shared" si="146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4"/>
        <v>4</v>
      </c>
      <c r="Q3098" t="s">
        <v>8309</v>
      </c>
      <c r="R3098" t="s">
        <v>8348</v>
      </c>
      <c r="S3098" s="9">
        <f t="shared" si="145"/>
        <v>42114.617199074077</v>
      </c>
      <c r="T3098" s="9">
        <f t="shared" si="146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4"/>
        <v>17</v>
      </c>
      <c r="Q3099" t="s">
        <v>8309</v>
      </c>
      <c r="R3099" t="s">
        <v>8348</v>
      </c>
      <c r="S3099" s="9">
        <f t="shared" si="145"/>
        <v>42629.29515046296</v>
      </c>
      <c r="T3099" s="9">
        <f t="shared" si="146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4"/>
        <v>4</v>
      </c>
      <c r="Q3100" t="s">
        <v>8309</v>
      </c>
      <c r="R3100" t="s">
        <v>8348</v>
      </c>
      <c r="S3100" s="9">
        <f t="shared" si="145"/>
        <v>42359.58390046296</v>
      </c>
      <c r="T3100" s="9">
        <f t="shared" si="146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4"/>
        <v>14</v>
      </c>
      <c r="Q3101" t="s">
        <v>8309</v>
      </c>
      <c r="R3101" t="s">
        <v>8348</v>
      </c>
      <c r="S3101" s="9">
        <f t="shared" si="145"/>
        <v>42381.981377314813</v>
      </c>
      <c r="T3101" s="9">
        <f t="shared" si="146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4"/>
        <v>15</v>
      </c>
      <c r="Q3102" t="s">
        <v>8309</v>
      </c>
      <c r="R3102" t="s">
        <v>8348</v>
      </c>
      <c r="S3102" s="9">
        <f t="shared" si="145"/>
        <v>41902.4140625</v>
      </c>
      <c r="T3102" s="9">
        <f t="shared" si="146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4"/>
        <v>12</v>
      </c>
      <c r="Q3103" t="s">
        <v>8309</v>
      </c>
      <c r="R3103" t="s">
        <v>8348</v>
      </c>
      <c r="S3103" s="9">
        <f t="shared" si="145"/>
        <v>42171.175196759257</v>
      </c>
      <c r="T3103" s="9">
        <f t="shared" si="146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4"/>
        <v>39</v>
      </c>
      <c r="Q3104" t="s">
        <v>8309</v>
      </c>
      <c r="R3104" t="s">
        <v>8348</v>
      </c>
      <c r="S3104" s="9">
        <f t="shared" si="145"/>
        <v>42555.132152777776</v>
      </c>
      <c r="T3104" s="9">
        <f t="shared" si="146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4"/>
        <v>0</v>
      </c>
      <c r="Q3105" t="s">
        <v>8309</v>
      </c>
      <c r="R3105" t="s">
        <v>8348</v>
      </c>
      <c r="S3105" s="9">
        <f t="shared" si="145"/>
        <v>42106.94798611111</v>
      </c>
      <c r="T3105" s="9">
        <f t="shared" si="146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4"/>
        <v>30</v>
      </c>
      <c r="Q3106" t="s">
        <v>8309</v>
      </c>
      <c r="R3106" t="s">
        <v>8348</v>
      </c>
      <c r="S3106" s="9">
        <f t="shared" si="145"/>
        <v>42006.70035879629</v>
      </c>
      <c r="T3106" s="9">
        <f t="shared" si="146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4"/>
        <v>42</v>
      </c>
      <c r="Q3107" t="s">
        <v>8309</v>
      </c>
      <c r="R3107" t="s">
        <v>8348</v>
      </c>
      <c r="S3107" s="9">
        <f t="shared" si="145"/>
        <v>41876.510601851849</v>
      </c>
      <c r="T3107" s="9">
        <f t="shared" si="146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4"/>
        <v>4</v>
      </c>
      <c r="Q3108" t="s">
        <v>8309</v>
      </c>
      <c r="R3108" t="s">
        <v>8348</v>
      </c>
      <c r="S3108" s="9">
        <f t="shared" si="145"/>
        <v>42241.22078703704</v>
      </c>
      <c r="T3108" s="9">
        <f t="shared" si="146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4"/>
        <v>20</v>
      </c>
      <c r="Q3109" t="s">
        <v>8309</v>
      </c>
      <c r="R3109" t="s">
        <v>8348</v>
      </c>
      <c r="S3109" s="9">
        <f t="shared" si="145"/>
        <v>42128.605914351843</v>
      </c>
      <c r="T3109" s="9">
        <f t="shared" si="146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4"/>
        <v>0</v>
      </c>
      <c r="Q3110" t="s">
        <v>8309</v>
      </c>
      <c r="R3110" t="s">
        <v>8348</v>
      </c>
      <c r="S3110" s="9">
        <f t="shared" si="145"/>
        <v>42062.47215277778</v>
      </c>
      <c r="T3110" s="9">
        <f t="shared" si="146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4"/>
        <v>25</v>
      </c>
      <c r="Q3111" t="s">
        <v>8309</v>
      </c>
      <c r="R3111" t="s">
        <v>8348</v>
      </c>
      <c r="S3111" s="9">
        <f t="shared" si="145"/>
        <v>41843.916782407403</v>
      </c>
      <c r="T3111" s="9">
        <f t="shared" si="146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4"/>
        <v>0</v>
      </c>
      <c r="Q3112" t="s">
        <v>8309</v>
      </c>
      <c r="R3112" t="s">
        <v>8348</v>
      </c>
      <c r="S3112" s="9">
        <f t="shared" si="145"/>
        <v>42744.823136574072</v>
      </c>
      <c r="T3112" s="9">
        <f t="shared" si="146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4"/>
        <v>27</v>
      </c>
      <c r="Q3113" t="s">
        <v>8309</v>
      </c>
      <c r="R3113" t="s">
        <v>8348</v>
      </c>
      <c r="S3113" s="9">
        <f t="shared" si="145"/>
        <v>41885.38680555555</v>
      </c>
      <c r="T3113" s="9">
        <f t="shared" si="146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4"/>
        <v>5</v>
      </c>
      <c r="Q3114" t="s">
        <v>8309</v>
      </c>
      <c r="R3114" t="s">
        <v>8348</v>
      </c>
      <c r="S3114" s="9">
        <f t="shared" si="145"/>
        <v>42614.913587962961</v>
      </c>
      <c r="T3114" s="9">
        <f t="shared" si="146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4"/>
        <v>4</v>
      </c>
      <c r="Q3115" t="s">
        <v>8309</v>
      </c>
      <c r="R3115" t="s">
        <v>8348</v>
      </c>
      <c r="S3115" s="9">
        <f t="shared" si="145"/>
        <v>42081.522939814815</v>
      </c>
      <c r="T3115" s="9">
        <f t="shared" si="146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4"/>
        <v>0</v>
      </c>
      <c r="Q3116" t="s">
        <v>8309</v>
      </c>
      <c r="R3116" t="s">
        <v>8348</v>
      </c>
      <c r="S3116" s="9">
        <f t="shared" si="145"/>
        <v>41843.42418981481</v>
      </c>
      <c r="T3116" s="9">
        <f t="shared" si="146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4"/>
        <v>3</v>
      </c>
      <c r="Q3117" t="s">
        <v>8309</v>
      </c>
      <c r="R3117" t="s">
        <v>8348</v>
      </c>
      <c r="S3117" s="9">
        <f t="shared" si="145"/>
        <v>42496.238738425927</v>
      </c>
      <c r="T3117" s="9">
        <f t="shared" si="146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4"/>
        <v>57</v>
      </c>
      <c r="Q3118" t="s">
        <v>8309</v>
      </c>
      <c r="R3118" t="s">
        <v>8348</v>
      </c>
      <c r="S3118" s="9">
        <f t="shared" si="145"/>
        <v>42081.30700231481</v>
      </c>
      <c r="T3118" s="9">
        <f t="shared" si="146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4"/>
        <v>0</v>
      </c>
      <c r="Q3119" t="s">
        <v>8309</v>
      </c>
      <c r="R3119" t="s">
        <v>8348</v>
      </c>
      <c r="S3119" s="9">
        <f t="shared" si="145"/>
        <v>42509.166203703695</v>
      </c>
      <c r="T3119" s="9">
        <f t="shared" si="146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0</v>
      </c>
      <c r="Q3120" t="s">
        <v>8309</v>
      </c>
      <c r="R3120" t="s">
        <v>8348</v>
      </c>
      <c r="S3120" s="9">
        <f t="shared" si="145"/>
        <v>42534.441238425927</v>
      </c>
      <c r="T3120" s="9">
        <f t="shared" si="146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4"/>
        <v>0</v>
      </c>
      <c r="Q3121" t="s">
        <v>8309</v>
      </c>
      <c r="R3121" t="s">
        <v>8348</v>
      </c>
      <c r="S3121" s="9">
        <f t="shared" si="145"/>
        <v>42059.837175925924</v>
      </c>
      <c r="T3121" s="9">
        <f t="shared" si="146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4"/>
        <v>0</v>
      </c>
      <c r="Q3122" t="s">
        <v>8309</v>
      </c>
      <c r="R3122" t="s">
        <v>8348</v>
      </c>
      <c r="S3122" s="9">
        <f t="shared" si="145"/>
        <v>42435.733749999999</v>
      </c>
      <c r="T3122" s="9">
        <f t="shared" si="146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4"/>
        <v>1</v>
      </c>
      <c r="Q3123" t="s">
        <v>8309</v>
      </c>
      <c r="R3123" t="s">
        <v>8348</v>
      </c>
      <c r="S3123" s="9">
        <f t="shared" si="145"/>
        <v>41848.471469907403</v>
      </c>
      <c r="T3123" s="9">
        <f t="shared" si="146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4"/>
        <v>58</v>
      </c>
      <c r="Q3124" t="s">
        <v>8309</v>
      </c>
      <c r="R3124" t="s">
        <v>8348</v>
      </c>
      <c r="S3124" s="9">
        <f t="shared" si="145"/>
        <v>42678.723749999997</v>
      </c>
      <c r="T3124" s="9">
        <f t="shared" si="146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4"/>
        <v>68</v>
      </c>
      <c r="Q3125" t="s">
        <v>8309</v>
      </c>
      <c r="R3125" t="s">
        <v>8348</v>
      </c>
      <c r="S3125" s="9">
        <f t="shared" si="145"/>
        <v>42530.784699074073</v>
      </c>
      <c r="T3125" s="9">
        <f t="shared" si="146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4"/>
        <v>0</v>
      </c>
      <c r="Q3126" t="s">
        <v>8309</v>
      </c>
      <c r="R3126" t="s">
        <v>8348</v>
      </c>
      <c r="S3126" s="9">
        <f t="shared" si="145"/>
        <v>41977.571770833332</v>
      </c>
      <c r="T3126" s="9">
        <f t="shared" si="146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4"/>
        <v>0</v>
      </c>
      <c r="Q3127" t="s">
        <v>8309</v>
      </c>
      <c r="R3127" t="s">
        <v>8348</v>
      </c>
      <c r="S3127" s="9">
        <f t="shared" si="145"/>
        <v>42345.998518518514</v>
      </c>
      <c r="T3127" s="9">
        <f t="shared" si="146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4"/>
        <v>4</v>
      </c>
      <c r="Q3128" t="s">
        <v>8309</v>
      </c>
      <c r="R3128" t="s">
        <v>8348</v>
      </c>
      <c r="S3128" s="9">
        <f t="shared" si="145"/>
        <v>42426.809745370374</v>
      </c>
      <c r="T3128" s="9">
        <f t="shared" si="146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4"/>
        <v>0</v>
      </c>
      <c r="Q3129" t="s">
        <v>8309</v>
      </c>
      <c r="R3129" t="s">
        <v>8348</v>
      </c>
      <c r="S3129" s="9">
        <f t="shared" si="145"/>
        <v>42034.648483796293</v>
      </c>
      <c r="T3129" s="9">
        <f t="shared" si="146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4"/>
        <v>109</v>
      </c>
      <c r="Q3130" t="s">
        <v>8309</v>
      </c>
      <c r="R3130" t="s">
        <v>8310</v>
      </c>
      <c r="S3130" s="9">
        <f t="shared" si="145"/>
        <v>42780.617372685178</v>
      </c>
      <c r="T3130" s="9">
        <f t="shared" si="146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4"/>
        <v>1</v>
      </c>
      <c r="Q3131" t="s">
        <v>8309</v>
      </c>
      <c r="R3131" t="s">
        <v>8310</v>
      </c>
      <c r="S3131" s="9">
        <f t="shared" si="145"/>
        <v>42803.634479166663</v>
      </c>
      <c r="T3131" s="9">
        <f t="shared" si="146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4"/>
        <v>4</v>
      </c>
      <c r="Q3132" t="s">
        <v>8309</v>
      </c>
      <c r="R3132" t="s">
        <v>8310</v>
      </c>
      <c r="S3132" s="9">
        <f t="shared" si="145"/>
        <v>42808.431898148141</v>
      </c>
      <c r="T3132" s="9">
        <f t="shared" si="146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4"/>
        <v>16</v>
      </c>
      <c r="Q3133" t="s">
        <v>8309</v>
      </c>
      <c r="R3133" t="s">
        <v>8310</v>
      </c>
      <c r="S3133" s="9">
        <f t="shared" si="145"/>
        <v>42803.370891203704</v>
      </c>
      <c r="T3133" s="9">
        <f t="shared" si="146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0</v>
      </c>
      <c r="Q3134" t="s">
        <v>8309</v>
      </c>
      <c r="R3134" t="s">
        <v>8310</v>
      </c>
      <c r="S3134" s="9">
        <f t="shared" si="145"/>
        <v>42786.141898148147</v>
      </c>
      <c r="T3134" s="9">
        <f t="shared" si="146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4"/>
        <v>108</v>
      </c>
      <c r="Q3135" t="s">
        <v>8309</v>
      </c>
      <c r="R3135" t="s">
        <v>8310</v>
      </c>
      <c r="S3135" s="9">
        <f t="shared" si="145"/>
        <v>42788.356874999998</v>
      </c>
      <c r="T3135" s="9">
        <f t="shared" si="146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4"/>
        <v>23</v>
      </c>
      <c r="Q3136" t="s">
        <v>8309</v>
      </c>
      <c r="R3136" t="s">
        <v>8310</v>
      </c>
      <c r="S3136" s="9">
        <f t="shared" si="145"/>
        <v>42800.511793981481</v>
      </c>
      <c r="T3136" s="9">
        <f t="shared" si="146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4"/>
        <v>21</v>
      </c>
      <c r="Q3137" t="s">
        <v>8309</v>
      </c>
      <c r="R3137" t="s">
        <v>8310</v>
      </c>
      <c r="S3137" s="9">
        <f t="shared" si="145"/>
        <v>42806.943530092591</v>
      </c>
      <c r="T3137" s="9">
        <f t="shared" si="146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4"/>
        <v>128</v>
      </c>
      <c r="Q3138" t="s">
        <v>8309</v>
      </c>
      <c r="R3138" t="s">
        <v>8310</v>
      </c>
      <c r="S3138" s="9">
        <f t="shared" si="145"/>
        <v>42789.25409722222</v>
      </c>
      <c r="T3138" s="9">
        <f t="shared" si="146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47">ROUND(E3139/D3139*100,0)</f>
        <v>3</v>
      </c>
      <c r="Q3139" t="s">
        <v>8309</v>
      </c>
      <c r="R3139" t="s">
        <v>8310</v>
      </c>
      <c r="S3139" s="9">
        <f t="shared" ref="S3139:S3202" si="148">(((J3139/60)/60)/24)+DATE(1970,1,1)+(-5/24)</f>
        <v>42807.676724537036</v>
      </c>
      <c r="T3139" s="9">
        <f t="shared" ref="T3139:T3202" si="14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7"/>
        <v>0</v>
      </c>
      <c r="Q3140" t="s">
        <v>8309</v>
      </c>
      <c r="R3140" t="s">
        <v>8310</v>
      </c>
      <c r="S3140" s="9">
        <f t="shared" si="148"/>
        <v>42809.437581018516</v>
      </c>
      <c r="T3140" s="9">
        <f t="shared" si="14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</v>
      </c>
      <c r="Q3141" t="s">
        <v>8309</v>
      </c>
      <c r="R3141" t="s">
        <v>8310</v>
      </c>
      <c r="S3141" s="9">
        <f t="shared" si="148"/>
        <v>42785.062037037038</v>
      </c>
      <c r="T3141" s="9">
        <f t="shared" si="14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1</v>
      </c>
      <c r="Q3142" t="s">
        <v>8309</v>
      </c>
      <c r="R3142" t="s">
        <v>8310</v>
      </c>
      <c r="S3142" s="9">
        <f t="shared" si="148"/>
        <v>42802.510451388887</v>
      </c>
      <c r="T3142" s="9">
        <f t="shared" si="14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52</v>
      </c>
      <c r="Q3143" t="s">
        <v>8309</v>
      </c>
      <c r="R3143" t="s">
        <v>8310</v>
      </c>
      <c r="S3143" s="9">
        <f t="shared" si="148"/>
        <v>42800.544999999998</v>
      </c>
      <c r="T3143" s="9">
        <f t="shared" si="14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2</v>
      </c>
      <c r="Q3144" t="s">
        <v>8309</v>
      </c>
      <c r="R3144" t="s">
        <v>8310</v>
      </c>
      <c r="S3144" s="9">
        <f t="shared" si="148"/>
        <v>42783.304849537039</v>
      </c>
      <c r="T3144" s="9">
        <f t="shared" si="14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Q3145" t="s">
        <v>8309</v>
      </c>
      <c r="R3145" t="s">
        <v>8310</v>
      </c>
      <c r="S3145" s="9">
        <f t="shared" si="148"/>
        <v>42808.149953703702</v>
      </c>
      <c r="T3145" s="9">
        <f t="shared" si="14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</v>
      </c>
      <c r="Q3146" t="s">
        <v>8309</v>
      </c>
      <c r="R3146" t="s">
        <v>8310</v>
      </c>
      <c r="S3146" s="9">
        <f t="shared" si="148"/>
        <v>42796.329942129632</v>
      </c>
      <c r="T3146" s="9">
        <f t="shared" si="14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Q3147" t="s">
        <v>8309</v>
      </c>
      <c r="R3147" t="s">
        <v>8310</v>
      </c>
      <c r="S3147" s="9">
        <f t="shared" si="148"/>
        <v>42761.832569444443</v>
      </c>
      <c r="T3147" s="9">
        <f t="shared" si="14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11</v>
      </c>
      <c r="Q3148" t="s">
        <v>8309</v>
      </c>
      <c r="R3148" t="s">
        <v>8310</v>
      </c>
      <c r="S3148" s="9">
        <f t="shared" si="148"/>
        <v>42796.474143518521</v>
      </c>
      <c r="T3148" s="9">
        <f t="shared" si="14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118</v>
      </c>
      <c r="Q3149" t="s">
        <v>8309</v>
      </c>
      <c r="R3149" t="s">
        <v>8310</v>
      </c>
      <c r="S3149" s="9">
        <f t="shared" si="148"/>
        <v>41909.761053240742</v>
      </c>
      <c r="T3149" s="9">
        <f t="shared" si="14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</v>
      </c>
      <c r="Q3150" t="s">
        <v>8309</v>
      </c>
      <c r="R3150" t="s">
        <v>8310</v>
      </c>
      <c r="S3150" s="9">
        <f t="shared" si="148"/>
        <v>41891.456990740735</v>
      </c>
      <c r="T3150" s="9">
        <f t="shared" si="14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Q3151" t="s">
        <v>8309</v>
      </c>
      <c r="R3151" t="s">
        <v>8310</v>
      </c>
      <c r="S3151" s="9">
        <f t="shared" si="148"/>
        <v>41225.809027777774</v>
      </c>
      <c r="T3151" s="9">
        <f t="shared" si="14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Q3152" t="s">
        <v>8309</v>
      </c>
      <c r="R3152" t="s">
        <v>8310</v>
      </c>
      <c r="S3152" s="9">
        <f t="shared" si="148"/>
        <v>40478.055590277778</v>
      </c>
      <c r="T3152" s="9">
        <f t="shared" si="14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</v>
      </c>
      <c r="Q3153" t="s">
        <v>8309</v>
      </c>
      <c r="R3153" t="s">
        <v>8310</v>
      </c>
      <c r="S3153" s="9">
        <f t="shared" si="148"/>
        <v>41862.631643518514</v>
      </c>
      <c r="T3153" s="9">
        <f t="shared" si="14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7"/>
        <v>106</v>
      </c>
      <c r="Q3154" t="s">
        <v>8309</v>
      </c>
      <c r="R3154" t="s">
        <v>8310</v>
      </c>
      <c r="S3154" s="9">
        <f t="shared" si="148"/>
        <v>41550.659340277773</v>
      </c>
      <c r="T3154" s="9">
        <f t="shared" si="14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7"/>
        <v>336</v>
      </c>
      <c r="Q3155" t="s">
        <v>8309</v>
      </c>
      <c r="R3155" t="s">
        <v>8310</v>
      </c>
      <c r="S3155" s="9">
        <f t="shared" si="148"/>
        <v>40632.946030092593</v>
      </c>
      <c r="T3155" s="9">
        <f t="shared" si="14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7"/>
        <v>113</v>
      </c>
      <c r="Q3156" t="s">
        <v>8309</v>
      </c>
      <c r="R3156" t="s">
        <v>8310</v>
      </c>
      <c r="S3156" s="9">
        <f t="shared" si="148"/>
        <v>40970.667337962957</v>
      </c>
      <c r="T3156" s="9">
        <f t="shared" si="14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7"/>
        <v>189</v>
      </c>
      <c r="Q3157" t="s">
        <v>8309</v>
      </c>
      <c r="R3157" t="s">
        <v>8310</v>
      </c>
      <c r="S3157" s="9">
        <f t="shared" si="148"/>
        <v>41233.290798611109</v>
      </c>
      <c r="T3157" s="9">
        <f t="shared" si="14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7"/>
        <v>102</v>
      </c>
      <c r="Q3158" t="s">
        <v>8309</v>
      </c>
      <c r="R3158" t="s">
        <v>8310</v>
      </c>
      <c r="S3158" s="9">
        <f t="shared" si="148"/>
        <v>41026.744722222218</v>
      </c>
      <c r="T3158" s="9">
        <f t="shared" si="14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7"/>
        <v>101</v>
      </c>
      <c r="Q3159" t="s">
        <v>8309</v>
      </c>
      <c r="R3159" t="s">
        <v>8310</v>
      </c>
      <c r="S3159" s="9">
        <f t="shared" si="148"/>
        <v>41829.579918981479</v>
      </c>
      <c r="T3159" s="9">
        <f t="shared" si="14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7"/>
        <v>114</v>
      </c>
      <c r="Q3160" t="s">
        <v>8309</v>
      </c>
      <c r="R3160" t="s">
        <v>8310</v>
      </c>
      <c r="S3160" s="9">
        <f t="shared" si="148"/>
        <v>41447.631388888884</v>
      </c>
      <c r="T3160" s="9">
        <f t="shared" si="14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7"/>
        <v>133</v>
      </c>
      <c r="Q3161" t="s">
        <v>8309</v>
      </c>
      <c r="R3161" t="s">
        <v>8310</v>
      </c>
      <c r="S3161" s="9">
        <f t="shared" si="148"/>
        <v>40883.858344907407</v>
      </c>
      <c r="T3161" s="9">
        <f t="shared" si="14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7"/>
        <v>102</v>
      </c>
      <c r="Q3162" t="s">
        <v>8309</v>
      </c>
      <c r="R3162" t="s">
        <v>8310</v>
      </c>
      <c r="S3162" s="9">
        <f t="shared" si="148"/>
        <v>41841.056562499994</v>
      </c>
      <c r="T3162" s="9">
        <f t="shared" si="14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7"/>
        <v>105</v>
      </c>
      <c r="Q3163" t="s">
        <v>8309</v>
      </c>
      <c r="R3163" t="s">
        <v>8310</v>
      </c>
      <c r="S3163" s="9">
        <f t="shared" si="148"/>
        <v>41897.327800925923</v>
      </c>
      <c r="T3163" s="9">
        <f t="shared" si="14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7"/>
        <v>127</v>
      </c>
      <c r="Q3164" t="s">
        <v>8309</v>
      </c>
      <c r="R3164" t="s">
        <v>8310</v>
      </c>
      <c r="S3164" s="9">
        <f t="shared" si="148"/>
        <v>41799.47756944444</v>
      </c>
      <c r="T3164" s="9">
        <f t="shared" si="14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7"/>
        <v>111</v>
      </c>
      <c r="Q3165" t="s">
        <v>8309</v>
      </c>
      <c r="R3165" t="s">
        <v>8310</v>
      </c>
      <c r="S3165" s="9">
        <f t="shared" si="148"/>
        <v>41775.545428240737</v>
      </c>
      <c r="T3165" s="9">
        <f t="shared" si="14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7"/>
        <v>107</v>
      </c>
      <c r="Q3166" t="s">
        <v>8309</v>
      </c>
      <c r="R3166" t="s">
        <v>8310</v>
      </c>
      <c r="S3166" s="9">
        <f t="shared" si="148"/>
        <v>41766.597395833334</v>
      </c>
      <c r="T3166" s="9">
        <f t="shared" si="14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7"/>
        <v>163</v>
      </c>
      <c r="Q3167" t="s">
        <v>8309</v>
      </c>
      <c r="R3167" t="s">
        <v>8310</v>
      </c>
      <c r="S3167" s="9">
        <f t="shared" si="148"/>
        <v>40643.950925925921</v>
      </c>
      <c r="T3167" s="9">
        <f t="shared" si="14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7"/>
        <v>160</v>
      </c>
      <c r="Q3168" t="s">
        <v>8309</v>
      </c>
      <c r="R3168" t="s">
        <v>8310</v>
      </c>
      <c r="S3168" s="9">
        <f t="shared" si="148"/>
        <v>41940.483252314814</v>
      </c>
      <c r="T3168" s="9">
        <f t="shared" si="14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7"/>
        <v>116</v>
      </c>
      <c r="Q3169" t="s">
        <v>8309</v>
      </c>
      <c r="R3169" t="s">
        <v>8310</v>
      </c>
      <c r="S3169" s="9">
        <f t="shared" si="148"/>
        <v>41838.967372685183</v>
      </c>
      <c r="T3169" s="9">
        <f t="shared" si="14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7"/>
        <v>124</v>
      </c>
      <c r="Q3170" t="s">
        <v>8309</v>
      </c>
      <c r="R3170" t="s">
        <v>8310</v>
      </c>
      <c r="S3170" s="9">
        <f t="shared" si="148"/>
        <v>41771.897604166668</v>
      </c>
      <c r="T3170" s="9">
        <f t="shared" si="14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7"/>
        <v>103</v>
      </c>
      <c r="Q3171" t="s">
        <v>8309</v>
      </c>
      <c r="R3171" t="s">
        <v>8310</v>
      </c>
      <c r="S3171" s="9">
        <f t="shared" si="148"/>
        <v>41591.529641203699</v>
      </c>
      <c r="T3171" s="9">
        <f t="shared" si="14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7"/>
        <v>112</v>
      </c>
      <c r="Q3172" t="s">
        <v>8309</v>
      </c>
      <c r="R3172" t="s">
        <v>8310</v>
      </c>
      <c r="S3172" s="9">
        <f t="shared" si="148"/>
        <v>41788.872037037036</v>
      </c>
      <c r="T3172" s="9">
        <f t="shared" si="14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7"/>
        <v>109</v>
      </c>
      <c r="Q3173" t="s">
        <v>8309</v>
      </c>
      <c r="R3173" t="s">
        <v>8310</v>
      </c>
      <c r="S3173" s="9">
        <f t="shared" si="148"/>
        <v>42466.399976851848</v>
      </c>
      <c r="T3173" s="9">
        <f t="shared" si="14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7"/>
        <v>115</v>
      </c>
      <c r="Q3174" t="s">
        <v>8309</v>
      </c>
      <c r="R3174" t="s">
        <v>8310</v>
      </c>
      <c r="S3174" s="9">
        <f t="shared" si="148"/>
        <v>40923.521620370368</v>
      </c>
      <c r="T3174" s="9">
        <f t="shared" si="14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7"/>
        <v>103</v>
      </c>
      <c r="Q3175" t="s">
        <v>8309</v>
      </c>
      <c r="R3175" t="s">
        <v>8310</v>
      </c>
      <c r="S3175" s="9">
        <f t="shared" si="148"/>
        <v>41878.670046296291</v>
      </c>
      <c r="T3175" s="9">
        <f t="shared" si="14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7"/>
        <v>101</v>
      </c>
      <c r="Q3176" t="s">
        <v>8309</v>
      </c>
      <c r="R3176" t="s">
        <v>8310</v>
      </c>
      <c r="S3176" s="9">
        <f t="shared" si="148"/>
        <v>41862.656342592592</v>
      </c>
      <c r="T3176" s="9">
        <f t="shared" si="14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7"/>
        <v>110</v>
      </c>
      <c r="Q3177" t="s">
        <v>8309</v>
      </c>
      <c r="R3177" t="s">
        <v>8310</v>
      </c>
      <c r="S3177" s="9">
        <f t="shared" si="148"/>
        <v>40531.678553240738</v>
      </c>
      <c r="T3177" s="9">
        <f t="shared" si="14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7"/>
        <v>115</v>
      </c>
      <c r="Q3178" t="s">
        <v>8309</v>
      </c>
      <c r="R3178" t="s">
        <v>8310</v>
      </c>
      <c r="S3178" s="9">
        <f t="shared" si="148"/>
        <v>41477.722581018512</v>
      </c>
      <c r="T3178" s="9">
        <f t="shared" si="14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7"/>
        <v>117</v>
      </c>
      <c r="Q3179" t="s">
        <v>8309</v>
      </c>
      <c r="R3179" t="s">
        <v>8310</v>
      </c>
      <c r="S3179" s="9">
        <f t="shared" si="148"/>
        <v>41781.458437499998</v>
      </c>
      <c r="T3179" s="9">
        <f t="shared" si="14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7"/>
        <v>172</v>
      </c>
      <c r="Q3180" t="s">
        <v>8309</v>
      </c>
      <c r="R3180" t="s">
        <v>8310</v>
      </c>
      <c r="S3180" s="9">
        <f t="shared" si="148"/>
        <v>41806.396701388883</v>
      </c>
      <c r="T3180" s="9">
        <f t="shared" si="14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7"/>
        <v>114</v>
      </c>
      <c r="Q3181" t="s">
        <v>8309</v>
      </c>
      <c r="R3181" t="s">
        <v>8310</v>
      </c>
      <c r="S3181" s="9">
        <f t="shared" si="148"/>
        <v>41375.49387731481</v>
      </c>
      <c r="T3181" s="9">
        <f t="shared" si="14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7"/>
        <v>120</v>
      </c>
      <c r="Q3182" t="s">
        <v>8309</v>
      </c>
      <c r="R3182" t="s">
        <v>8310</v>
      </c>
      <c r="S3182" s="9">
        <f t="shared" si="148"/>
        <v>41780.204270833332</v>
      </c>
      <c r="T3182" s="9">
        <f t="shared" si="14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7"/>
        <v>109</v>
      </c>
      <c r="Q3183" t="s">
        <v>8309</v>
      </c>
      <c r="R3183" t="s">
        <v>8310</v>
      </c>
      <c r="S3183" s="9">
        <f t="shared" si="148"/>
        <v>41779.101701388885</v>
      </c>
      <c r="T3183" s="9">
        <f t="shared" si="14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7"/>
        <v>101</v>
      </c>
      <c r="Q3184" t="s">
        <v>8309</v>
      </c>
      <c r="R3184" t="s">
        <v>8310</v>
      </c>
      <c r="S3184" s="9">
        <f t="shared" si="148"/>
        <v>40883.740983796291</v>
      </c>
      <c r="T3184" s="9">
        <f t="shared" si="14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7"/>
        <v>109</v>
      </c>
      <c r="Q3185" t="s">
        <v>8309</v>
      </c>
      <c r="R3185" t="s">
        <v>8310</v>
      </c>
      <c r="S3185" s="9">
        <f t="shared" si="148"/>
        <v>41491.586446759255</v>
      </c>
      <c r="T3185" s="9">
        <f t="shared" si="14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7"/>
        <v>107</v>
      </c>
      <c r="Q3186" t="s">
        <v>8309</v>
      </c>
      <c r="R3186" t="s">
        <v>8310</v>
      </c>
      <c r="S3186" s="9">
        <f t="shared" si="148"/>
        <v>41791.785081018512</v>
      </c>
      <c r="T3186" s="9">
        <f t="shared" si="14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7"/>
        <v>100</v>
      </c>
      <c r="Q3187" t="s">
        <v>8309</v>
      </c>
      <c r="R3187" t="s">
        <v>8310</v>
      </c>
      <c r="S3187" s="9">
        <f t="shared" si="148"/>
        <v>41829.768993055557</v>
      </c>
      <c r="T3187" s="9">
        <f t="shared" si="14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7"/>
        <v>102</v>
      </c>
      <c r="Q3188" t="s">
        <v>8309</v>
      </c>
      <c r="R3188" t="s">
        <v>8310</v>
      </c>
      <c r="S3188" s="9">
        <f t="shared" si="148"/>
        <v>41868.715717592589</v>
      </c>
      <c r="T3188" s="9">
        <f t="shared" si="14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7"/>
        <v>116</v>
      </c>
      <c r="Q3189" t="s">
        <v>8309</v>
      </c>
      <c r="R3189" t="s">
        <v>8310</v>
      </c>
      <c r="S3189" s="9">
        <f t="shared" si="148"/>
        <v>41835.458020833328</v>
      </c>
      <c r="T3189" s="9">
        <f t="shared" si="14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47"/>
        <v>65</v>
      </c>
      <c r="Q3190" t="s">
        <v>8309</v>
      </c>
      <c r="R3190" t="s">
        <v>8350</v>
      </c>
      <c r="S3190" s="9">
        <f t="shared" si="148"/>
        <v>42144.207199074073</v>
      </c>
      <c r="T3190" s="9">
        <f t="shared" si="14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47"/>
        <v>12</v>
      </c>
      <c r="Q3191" t="s">
        <v>8309</v>
      </c>
      <c r="R3191" t="s">
        <v>8350</v>
      </c>
      <c r="S3191" s="9">
        <f t="shared" si="148"/>
        <v>42118.138101851851</v>
      </c>
      <c r="T3191" s="9">
        <f t="shared" si="14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47"/>
        <v>0</v>
      </c>
      <c r="Q3192" t="s">
        <v>8309</v>
      </c>
      <c r="R3192" t="s">
        <v>8350</v>
      </c>
      <c r="S3192" s="9">
        <f t="shared" si="148"/>
        <v>42682.942997685182</v>
      </c>
      <c r="T3192" s="9">
        <f t="shared" si="14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47"/>
        <v>4</v>
      </c>
      <c r="Q3193" t="s">
        <v>8309</v>
      </c>
      <c r="R3193" t="s">
        <v>8350</v>
      </c>
      <c r="S3193" s="9">
        <f t="shared" si="148"/>
        <v>42538.547094907401</v>
      </c>
      <c r="T3193" s="9">
        <f t="shared" si="14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47"/>
        <v>1</v>
      </c>
      <c r="Q3194" t="s">
        <v>8309</v>
      </c>
      <c r="R3194" t="s">
        <v>8350</v>
      </c>
      <c r="S3194" s="9">
        <f t="shared" si="148"/>
        <v>42018.732164351844</v>
      </c>
      <c r="T3194" s="9">
        <f t="shared" si="14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47"/>
        <v>12</v>
      </c>
      <c r="Q3195" t="s">
        <v>8309</v>
      </c>
      <c r="R3195" t="s">
        <v>8350</v>
      </c>
      <c r="S3195" s="9">
        <f t="shared" si="148"/>
        <v>42010.759907407402</v>
      </c>
      <c r="T3195" s="9">
        <f t="shared" si="14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47"/>
        <v>0</v>
      </c>
      <c r="Q3196" t="s">
        <v>8309</v>
      </c>
      <c r="R3196" t="s">
        <v>8350</v>
      </c>
      <c r="S3196" s="9">
        <f t="shared" si="148"/>
        <v>42181.854143518511</v>
      </c>
      <c r="T3196" s="9">
        <f t="shared" si="14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47"/>
        <v>59</v>
      </c>
      <c r="Q3197" t="s">
        <v>8309</v>
      </c>
      <c r="R3197" t="s">
        <v>8350</v>
      </c>
      <c r="S3197" s="9">
        <f t="shared" si="148"/>
        <v>42017.385902777773</v>
      </c>
      <c r="T3197" s="9">
        <f t="shared" si="14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47"/>
        <v>0</v>
      </c>
      <c r="Q3198" t="s">
        <v>8309</v>
      </c>
      <c r="R3198" t="s">
        <v>8350</v>
      </c>
      <c r="S3198" s="9">
        <f t="shared" si="148"/>
        <v>42157.389756944445</v>
      </c>
      <c r="T3198" s="9">
        <f t="shared" si="14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47"/>
        <v>11</v>
      </c>
      <c r="Q3199" t="s">
        <v>8309</v>
      </c>
      <c r="R3199" t="s">
        <v>8350</v>
      </c>
      <c r="S3199" s="9">
        <f t="shared" si="148"/>
        <v>42009.28493055555</v>
      </c>
      <c r="T3199" s="9">
        <f t="shared" si="14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47"/>
        <v>0</v>
      </c>
      <c r="Q3200" t="s">
        <v>8309</v>
      </c>
      <c r="R3200" t="s">
        <v>8350</v>
      </c>
      <c r="S3200" s="9">
        <f t="shared" si="148"/>
        <v>42013.216168981475</v>
      </c>
      <c r="T3200" s="9">
        <f t="shared" si="14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47"/>
        <v>52</v>
      </c>
      <c r="Q3201" t="s">
        <v>8309</v>
      </c>
      <c r="R3201" t="s">
        <v>8350</v>
      </c>
      <c r="S3201" s="9">
        <f t="shared" si="148"/>
        <v>41858.553449074068</v>
      </c>
      <c r="T3201" s="9">
        <f t="shared" si="14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47"/>
        <v>0</v>
      </c>
      <c r="Q3202" t="s">
        <v>8309</v>
      </c>
      <c r="R3202" t="s">
        <v>8350</v>
      </c>
      <c r="S3202" s="9">
        <f t="shared" si="148"/>
        <v>42460.112280092588</v>
      </c>
      <c r="T3202" s="9">
        <f t="shared" si="14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50">ROUND(E3203/D3203*100,0)</f>
        <v>1</v>
      </c>
      <c r="Q3203" t="s">
        <v>8309</v>
      </c>
      <c r="R3203" t="s">
        <v>8350</v>
      </c>
      <c r="S3203" s="9">
        <f t="shared" ref="S3203:S3266" si="151">(((J3203/60)/60)/24)+DATE(1970,1,1)+(-5/24)</f>
        <v>41861.558761574073</v>
      </c>
      <c r="T3203" s="9">
        <f t="shared" ref="T3203:T3266" si="152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50"/>
        <v>55</v>
      </c>
      <c r="Q3204" t="s">
        <v>8309</v>
      </c>
      <c r="R3204" t="s">
        <v>8350</v>
      </c>
      <c r="S3204" s="9">
        <f t="shared" si="151"/>
        <v>42293.645208333335</v>
      </c>
      <c r="T3204" s="9">
        <f t="shared" si="152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Q3205" t="s">
        <v>8309</v>
      </c>
      <c r="R3205" t="s">
        <v>8350</v>
      </c>
      <c r="S3205" s="9">
        <f t="shared" si="151"/>
        <v>42242.780347222222</v>
      </c>
      <c r="T3205" s="9">
        <f t="shared" si="152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Q3206" t="s">
        <v>8309</v>
      </c>
      <c r="R3206" t="s">
        <v>8350</v>
      </c>
      <c r="S3206" s="9">
        <f t="shared" si="151"/>
        <v>42172.477766203701</v>
      </c>
      <c r="T3206" s="9">
        <f t="shared" si="152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</v>
      </c>
      <c r="Q3207" t="s">
        <v>8309</v>
      </c>
      <c r="R3207" t="s">
        <v>8350</v>
      </c>
      <c r="S3207" s="9">
        <f t="shared" si="151"/>
        <v>42095.166342592587</v>
      </c>
      <c r="T3207" s="9">
        <f t="shared" si="152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Q3208" t="s">
        <v>8309</v>
      </c>
      <c r="R3208" t="s">
        <v>8350</v>
      </c>
      <c r="S3208" s="9">
        <f t="shared" si="151"/>
        <v>42236.067719907405</v>
      </c>
      <c r="T3208" s="9">
        <f t="shared" si="152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</v>
      </c>
      <c r="Q3209" t="s">
        <v>8309</v>
      </c>
      <c r="R3209" t="s">
        <v>8350</v>
      </c>
      <c r="S3209" s="9">
        <f t="shared" si="151"/>
        <v>42057.069525462961</v>
      </c>
      <c r="T3209" s="9">
        <f t="shared" si="152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104</v>
      </c>
      <c r="Q3210" t="s">
        <v>8309</v>
      </c>
      <c r="R3210" t="s">
        <v>8310</v>
      </c>
      <c r="S3210" s="9">
        <f t="shared" si="151"/>
        <v>41827.396724537037</v>
      </c>
      <c r="T3210" s="9">
        <f t="shared" si="152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</v>
      </c>
      <c r="Q3211" t="s">
        <v>8309</v>
      </c>
      <c r="R3211" t="s">
        <v>8310</v>
      </c>
      <c r="S3211" s="9">
        <f t="shared" si="151"/>
        <v>41778.428912037038</v>
      </c>
      <c r="T3211" s="9">
        <f t="shared" si="152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126</v>
      </c>
      <c r="Q3212" t="s">
        <v>8309</v>
      </c>
      <c r="R3212" t="s">
        <v>8310</v>
      </c>
      <c r="S3212" s="9">
        <f t="shared" si="151"/>
        <v>41013.728229166663</v>
      </c>
      <c r="T3212" s="9">
        <f t="shared" si="152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120</v>
      </c>
      <c r="Q3213" t="s">
        <v>8309</v>
      </c>
      <c r="R3213" t="s">
        <v>8310</v>
      </c>
      <c r="S3213" s="9">
        <f t="shared" si="151"/>
        <v>41834.378240740742</v>
      </c>
      <c r="T3213" s="9">
        <f t="shared" si="152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</v>
      </c>
      <c r="Q3214" t="s">
        <v>8309</v>
      </c>
      <c r="R3214" t="s">
        <v>8310</v>
      </c>
      <c r="S3214" s="9">
        <f t="shared" si="151"/>
        <v>41829.587395833332</v>
      </c>
      <c r="T3214" s="9">
        <f t="shared" si="152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</v>
      </c>
      <c r="Q3215" t="s">
        <v>8309</v>
      </c>
      <c r="R3215" t="s">
        <v>8310</v>
      </c>
      <c r="S3215" s="9">
        <f t="shared" si="151"/>
        <v>42171.555081018516</v>
      </c>
      <c r="T3215" s="9">
        <f t="shared" si="152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</v>
      </c>
      <c r="Q3216" t="s">
        <v>8309</v>
      </c>
      <c r="R3216" t="s">
        <v>8310</v>
      </c>
      <c r="S3216" s="9">
        <f t="shared" si="151"/>
        <v>42337.584178240737</v>
      </c>
      <c r="T3216" s="9">
        <f t="shared" si="152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</v>
      </c>
      <c r="Q3217" t="s">
        <v>8309</v>
      </c>
      <c r="R3217" t="s">
        <v>8310</v>
      </c>
      <c r="S3217" s="9">
        <f t="shared" si="151"/>
        <v>42219.456840277773</v>
      </c>
      <c r="T3217" s="9">
        <f t="shared" si="152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0"/>
        <v>100</v>
      </c>
      <c r="Q3218" t="s">
        <v>8309</v>
      </c>
      <c r="R3218" t="s">
        <v>8310</v>
      </c>
      <c r="S3218" s="9">
        <f t="shared" si="151"/>
        <v>42165.254293981481</v>
      </c>
      <c r="T3218" s="9">
        <f t="shared" si="152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0"/>
        <v>116</v>
      </c>
      <c r="Q3219" t="s">
        <v>8309</v>
      </c>
      <c r="R3219" t="s">
        <v>8310</v>
      </c>
      <c r="S3219" s="9">
        <f t="shared" si="151"/>
        <v>42648.337777777771</v>
      </c>
      <c r="T3219" s="9">
        <f t="shared" si="152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0"/>
        <v>102</v>
      </c>
      <c r="Q3220" t="s">
        <v>8309</v>
      </c>
      <c r="R3220" t="s">
        <v>8310</v>
      </c>
      <c r="S3220" s="9">
        <f t="shared" si="151"/>
        <v>41970.793819444443</v>
      </c>
      <c r="T3220" s="9">
        <f t="shared" si="152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0"/>
        <v>100</v>
      </c>
      <c r="Q3221" t="s">
        <v>8309</v>
      </c>
      <c r="R3221" t="s">
        <v>8310</v>
      </c>
      <c r="S3221" s="9">
        <f t="shared" si="151"/>
        <v>42050.77484953704</v>
      </c>
      <c r="T3221" s="9">
        <f t="shared" si="152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0"/>
        <v>101</v>
      </c>
      <c r="Q3222" t="s">
        <v>8309</v>
      </c>
      <c r="R3222" t="s">
        <v>8310</v>
      </c>
      <c r="S3222" s="9">
        <f t="shared" si="151"/>
        <v>42772.625046296293</v>
      </c>
      <c r="T3222" s="9">
        <f t="shared" si="152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0"/>
        <v>103</v>
      </c>
      <c r="Q3223" t="s">
        <v>8309</v>
      </c>
      <c r="R3223" t="s">
        <v>8310</v>
      </c>
      <c r="S3223" s="9">
        <f t="shared" si="151"/>
        <v>42155.488460648143</v>
      </c>
      <c r="T3223" s="9">
        <f t="shared" si="152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0"/>
        <v>125</v>
      </c>
      <c r="Q3224" t="s">
        <v>8309</v>
      </c>
      <c r="R3224" t="s">
        <v>8310</v>
      </c>
      <c r="S3224" s="9">
        <f t="shared" si="151"/>
        <v>42270.373807870368</v>
      </c>
      <c r="T3224" s="9">
        <f t="shared" si="152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0"/>
        <v>110</v>
      </c>
      <c r="Q3225" t="s">
        <v>8309</v>
      </c>
      <c r="R3225" t="s">
        <v>8310</v>
      </c>
      <c r="S3225" s="9">
        <f t="shared" si="151"/>
        <v>42206.62703703704</v>
      </c>
      <c r="T3225" s="9">
        <f t="shared" si="152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0"/>
        <v>102</v>
      </c>
      <c r="Q3226" t="s">
        <v>8309</v>
      </c>
      <c r="R3226" t="s">
        <v>8310</v>
      </c>
      <c r="S3226" s="9">
        <f t="shared" si="151"/>
        <v>42697.642511574071</v>
      </c>
      <c r="T3226" s="9">
        <f t="shared" si="152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0"/>
        <v>102</v>
      </c>
      <c r="Q3227" t="s">
        <v>8309</v>
      </c>
      <c r="R3227" t="s">
        <v>8310</v>
      </c>
      <c r="S3227" s="9">
        <f t="shared" si="151"/>
        <v>42503.351134259261</v>
      </c>
      <c r="T3227" s="9">
        <f t="shared" si="152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0"/>
        <v>104</v>
      </c>
      <c r="Q3228" t="s">
        <v>8309</v>
      </c>
      <c r="R3228" t="s">
        <v>8310</v>
      </c>
      <c r="S3228" s="9">
        <f t="shared" si="151"/>
        <v>42277.375138888885</v>
      </c>
      <c r="T3228" s="9">
        <f t="shared" si="152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0"/>
        <v>125</v>
      </c>
      <c r="Q3229" t="s">
        <v>8309</v>
      </c>
      <c r="R3229" t="s">
        <v>8310</v>
      </c>
      <c r="S3229" s="9">
        <f t="shared" si="151"/>
        <v>42722.674027777779</v>
      </c>
      <c r="T3229" s="9">
        <f t="shared" si="152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0"/>
        <v>102</v>
      </c>
      <c r="Q3230" t="s">
        <v>8309</v>
      </c>
      <c r="R3230" t="s">
        <v>8310</v>
      </c>
      <c r="S3230" s="9">
        <f t="shared" si="151"/>
        <v>42323.500972222224</v>
      </c>
      <c r="T3230" s="9">
        <f t="shared" si="152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0"/>
        <v>108</v>
      </c>
      <c r="Q3231" t="s">
        <v>8309</v>
      </c>
      <c r="R3231" t="s">
        <v>8310</v>
      </c>
      <c r="S3231" s="9">
        <f t="shared" si="151"/>
        <v>41933.083310185182</v>
      </c>
      <c r="T3231" s="9">
        <f t="shared" si="152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0"/>
        <v>110</v>
      </c>
      <c r="Q3232" t="s">
        <v>8309</v>
      </c>
      <c r="R3232" t="s">
        <v>8310</v>
      </c>
      <c r="S3232" s="9">
        <f t="shared" si="151"/>
        <v>41897.959791666668</v>
      </c>
      <c r="T3232" s="9">
        <f t="shared" si="152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0"/>
        <v>161</v>
      </c>
      <c r="Q3233" t="s">
        <v>8309</v>
      </c>
      <c r="R3233" t="s">
        <v>8310</v>
      </c>
      <c r="S3233" s="9">
        <f t="shared" si="151"/>
        <v>42446.735497685186</v>
      </c>
      <c r="T3233" s="9">
        <f t="shared" si="152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0"/>
        <v>131</v>
      </c>
      <c r="Q3234" t="s">
        <v>8309</v>
      </c>
      <c r="R3234" t="s">
        <v>8310</v>
      </c>
      <c r="S3234" s="9">
        <f t="shared" si="151"/>
        <v>42463.605520833335</v>
      </c>
      <c r="T3234" s="9">
        <f t="shared" si="152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0"/>
        <v>119</v>
      </c>
      <c r="Q3235" t="s">
        <v>8309</v>
      </c>
      <c r="R3235" t="s">
        <v>8310</v>
      </c>
      <c r="S3235" s="9">
        <f t="shared" si="151"/>
        <v>42766.596701388888</v>
      </c>
      <c r="T3235" s="9">
        <f t="shared" si="152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0"/>
        <v>100</v>
      </c>
      <c r="Q3236" t="s">
        <v>8309</v>
      </c>
      <c r="R3236" t="s">
        <v>8310</v>
      </c>
      <c r="S3236" s="9">
        <f t="shared" si="151"/>
        <v>42734.581111111103</v>
      </c>
      <c r="T3236" s="9">
        <f t="shared" si="152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0"/>
        <v>103</v>
      </c>
      <c r="Q3237" t="s">
        <v>8309</v>
      </c>
      <c r="R3237" t="s">
        <v>8310</v>
      </c>
      <c r="S3237" s="9">
        <f t="shared" si="151"/>
        <v>42522.139479166661</v>
      </c>
      <c r="T3237" s="9">
        <f t="shared" si="152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0"/>
        <v>101</v>
      </c>
      <c r="Q3238" t="s">
        <v>8309</v>
      </c>
      <c r="R3238" t="s">
        <v>8310</v>
      </c>
      <c r="S3238" s="9">
        <f t="shared" si="151"/>
        <v>42702.708715277775</v>
      </c>
      <c r="T3238" s="9">
        <f t="shared" si="152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0"/>
        <v>101</v>
      </c>
      <c r="Q3239" t="s">
        <v>8309</v>
      </c>
      <c r="R3239" t="s">
        <v>8310</v>
      </c>
      <c r="S3239" s="9">
        <f t="shared" si="151"/>
        <v>42252.266018518516</v>
      </c>
      <c r="T3239" s="9">
        <f t="shared" si="152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0"/>
        <v>112</v>
      </c>
      <c r="Q3240" t="s">
        <v>8309</v>
      </c>
      <c r="R3240" t="s">
        <v>8310</v>
      </c>
      <c r="S3240" s="9">
        <f t="shared" si="151"/>
        <v>42156.302060185182</v>
      </c>
      <c r="T3240" s="9">
        <f t="shared" si="152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0"/>
        <v>106</v>
      </c>
      <c r="Q3241" t="s">
        <v>8309</v>
      </c>
      <c r="R3241" t="s">
        <v>8310</v>
      </c>
      <c r="S3241" s="9">
        <f t="shared" si="151"/>
        <v>42277.880706018514</v>
      </c>
      <c r="T3241" s="9">
        <f t="shared" si="152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0"/>
        <v>101</v>
      </c>
      <c r="Q3242" t="s">
        <v>8309</v>
      </c>
      <c r="R3242" t="s">
        <v>8310</v>
      </c>
      <c r="S3242" s="9">
        <f t="shared" si="151"/>
        <v>42754.485509259255</v>
      </c>
      <c r="T3242" s="9">
        <f t="shared" si="152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0"/>
        <v>115</v>
      </c>
      <c r="Q3243" t="s">
        <v>8309</v>
      </c>
      <c r="R3243" t="s">
        <v>8310</v>
      </c>
      <c r="S3243" s="9">
        <f t="shared" si="151"/>
        <v>41893.116550925923</v>
      </c>
      <c r="T3243" s="9">
        <f t="shared" si="152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0"/>
        <v>127</v>
      </c>
      <c r="Q3244" t="s">
        <v>8309</v>
      </c>
      <c r="R3244" t="s">
        <v>8310</v>
      </c>
      <c r="S3244" s="9">
        <f t="shared" si="151"/>
        <v>41871.547361111108</v>
      </c>
      <c r="T3244" s="9">
        <f t="shared" si="152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0"/>
        <v>103</v>
      </c>
      <c r="Q3245" t="s">
        <v>8309</v>
      </c>
      <c r="R3245" t="s">
        <v>8310</v>
      </c>
      <c r="S3245" s="9">
        <f t="shared" si="151"/>
        <v>42261.888449074067</v>
      </c>
      <c r="T3245" s="9">
        <f t="shared" si="152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0"/>
        <v>103</v>
      </c>
      <c r="Q3246" t="s">
        <v>8309</v>
      </c>
      <c r="R3246" t="s">
        <v>8310</v>
      </c>
      <c r="S3246" s="9">
        <f t="shared" si="151"/>
        <v>42675.485902777778</v>
      </c>
      <c r="T3246" s="9">
        <f t="shared" si="152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0"/>
        <v>104</v>
      </c>
      <c r="Q3247" t="s">
        <v>8309</v>
      </c>
      <c r="R3247" t="s">
        <v>8310</v>
      </c>
      <c r="S3247" s="9">
        <f t="shared" si="151"/>
        <v>42135.391874999994</v>
      </c>
      <c r="T3247" s="9">
        <f t="shared" si="152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0"/>
        <v>111</v>
      </c>
      <c r="Q3248" t="s">
        <v>8309</v>
      </c>
      <c r="R3248" t="s">
        <v>8310</v>
      </c>
      <c r="S3248" s="9">
        <f t="shared" si="151"/>
        <v>42230.263888888883</v>
      </c>
      <c r="T3248" s="9">
        <f t="shared" si="152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0"/>
        <v>106</v>
      </c>
      <c r="Q3249" t="s">
        <v>8309</v>
      </c>
      <c r="R3249" t="s">
        <v>8310</v>
      </c>
      <c r="S3249" s="9">
        <f t="shared" si="151"/>
        <v>42167.22583333333</v>
      </c>
      <c r="T3249" s="9">
        <f t="shared" si="152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0"/>
        <v>101</v>
      </c>
      <c r="Q3250" t="s">
        <v>8309</v>
      </c>
      <c r="R3250" t="s">
        <v>8310</v>
      </c>
      <c r="S3250" s="9">
        <f t="shared" si="151"/>
        <v>42068.68005787037</v>
      </c>
      <c r="T3250" s="9">
        <f t="shared" si="152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0"/>
        <v>105</v>
      </c>
      <c r="Q3251" t="s">
        <v>8309</v>
      </c>
      <c r="R3251" t="s">
        <v>8310</v>
      </c>
      <c r="S3251" s="9">
        <f t="shared" si="151"/>
        <v>42145.538356481477</v>
      </c>
      <c r="T3251" s="9">
        <f t="shared" si="152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0"/>
        <v>102</v>
      </c>
      <c r="Q3252" t="s">
        <v>8309</v>
      </c>
      <c r="R3252" t="s">
        <v>8310</v>
      </c>
      <c r="S3252" s="9">
        <f t="shared" si="151"/>
        <v>41918.533842592587</v>
      </c>
      <c r="T3252" s="9">
        <f t="shared" si="152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0"/>
        <v>111</v>
      </c>
      <c r="Q3253" t="s">
        <v>8309</v>
      </c>
      <c r="R3253" t="s">
        <v>8310</v>
      </c>
      <c r="S3253" s="9">
        <f t="shared" si="151"/>
        <v>42146.52275462963</v>
      </c>
      <c r="T3253" s="9">
        <f t="shared" si="152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0"/>
        <v>128</v>
      </c>
      <c r="Q3254" t="s">
        <v>8309</v>
      </c>
      <c r="R3254" t="s">
        <v>8310</v>
      </c>
      <c r="S3254" s="9">
        <f t="shared" si="151"/>
        <v>42590.264351851853</v>
      </c>
      <c r="T3254" s="9">
        <f t="shared" si="152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0"/>
        <v>102</v>
      </c>
      <c r="Q3255" t="s">
        <v>8309</v>
      </c>
      <c r="R3255" t="s">
        <v>8310</v>
      </c>
      <c r="S3255" s="9">
        <f t="shared" si="151"/>
        <v>42602.368379629632</v>
      </c>
      <c r="T3255" s="9">
        <f t="shared" si="152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0"/>
        <v>101</v>
      </c>
      <c r="Q3256" t="s">
        <v>8309</v>
      </c>
      <c r="R3256" t="s">
        <v>8310</v>
      </c>
      <c r="S3256" s="9">
        <f t="shared" si="151"/>
        <v>42058.877418981479</v>
      </c>
      <c r="T3256" s="9">
        <f t="shared" si="152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0"/>
        <v>175</v>
      </c>
      <c r="Q3257" t="s">
        <v>8309</v>
      </c>
      <c r="R3257" t="s">
        <v>8310</v>
      </c>
      <c r="S3257" s="9">
        <f t="shared" si="151"/>
        <v>41889.559895833328</v>
      </c>
      <c r="T3257" s="9">
        <f t="shared" si="152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0"/>
        <v>128</v>
      </c>
      <c r="Q3258" t="s">
        <v>8309</v>
      </c>
      <c r="R3258" t="s">
        <v>8310</v>
      </c>
      <c r="S3258" s="9">
        <f t="shared" si="151"/>
        <v>42144.365474537037</v>
      </c>
      <c r="T3258" s="9">
        <f t="shared" si="152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0"/>
        <v>106</v>
      </c>
      <c r="Q3259" t="s">
        <v>8309</v>
      </c>
      <c r="R3259" t="s">
        <v>8310</v>
      </c>
      <c r="S3259" s="9">
        <f t="shared" si="151"/>
        <v>42758.351296296292</v>
      </c>
      <c r="T3259" s="9">
        <f t="shared" si="152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0"/>
        <v>105</v>
      </c>
      <c r="Q3260" t="s">
        <v>8309</v>
      </c>
      <c r="R3260" t="s">
        <v>8310</v>
      </c>
      <c r="S3260" s="9">
        <f t="shared" si="151"/>
        <v>41982.678946759253</v>
      </c>
      <c r="T3260" s="9">
        <f t="shared" si="152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0"/>
        <v>106</v>
      </c>
      <c r="Q3261" t="s">
        <v>8309</v>
      </c>
      <c r="R3261" t="s">
        <v>8310</v>
      </c>
      <c r="S3261" s="9">
        <f t="shared" si="151"/>
        <v>42614.552604166667</v>
      </c>
      <c r="T3261" s="9">
        <f t="shared" si="152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0"/>
        <v>109</v>
      </c>
      <c r="Q3262" t="s">
        <v>8309</v>
      </c>
      <c r="R3262" t="s">
        <v>8310</v>
      </c>
      <c r="S3262" s="9">
        <f t="shared" si="151"/>
        <v>42303.464328703696</v>
      </c>
      <c r="T3262" s="9">
        <f t="shared" si="152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0"/>
        <v>100</v>
      </c>
      <c r="Q3263" t="s">
        <v>8309</v>
      </c>
      <c r="R3263" t="s">
        <v>8310</v>
      </c>
      <c r="S3263" s="9">
        <f t="shared" si="151"/>
        <v>42171.517083333332</v>
      </c>
      <c r="T3263" s="9">
        <f t="shared" si="152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0"/>
        <v>103</v>
      </c>
      <c r="Q3264" t="s">
        <v>8309</v>
      </c>
      <c r="R3264" t="s">
        <v>8310</v>
      </c>
      <c r="S3264" s="9">
        <f t="shared" si="151"/>
        <v>41964.107199074067</v>
      </c>
      <c r="T3264" s="9">
        <f t="shared" si="152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0"/>
        <v>112</v>
      </c>
      <c r="Q3265" t="s">
        <v>8309</v>
      </c>
      <c r="R3265" t="s">
        <v>8310</v>
      </c>
      <c r="S3265" s="9">
        <f t="shared" si="151"/>
        <v>42284.30773148148</v>
      </c>
      <c r="T3265" s="9">
        <f t="shared" si="152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0"/>
        <v>103</v>
      </c>
      <c r="Q3266" t="s">
        <v>8309</v>
      </c>
      <c r="R3266" t="s">
        <v>8310</v>
      </c>
      <c r="S3266" s="9">
        <f t="shared" si="151"/>
        <v>42016.591874999998</v>
      </c>
      <c r="T3266" s="9">
        <f t="shared" si="152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53">ROUND(E3267/D3267*100,0)</f>
        <v>164</v>
      </c>
      <c r="Q3267" t="s">
        <v>8309</v>
      </c>
      <c r="R3267" t="s">
        <v>8310</v>
      </c>
      <c r="S3267" s="9">
        <f t="shared" ref="S3267:S3330" si="154">(((J3267/60)/60)/24)+DATE(1970,1,1)+(-5/24)</f>
        <v>42311.503645833327</v>
      </c>
      <c r="T3267" s="9">
        <f t="shared" ref="T3267:T3330" si="155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3"/>
        <v>131</v>
      </c>
      <c r="Q3268" t="s">
        <v>8309</v>
      </c>
      <c r="R3268" t="s">
        <v>8310</v>
      </c>
      <c r="S3268" s="9">
        <f t="shared" si="154"/>
        <v>42136.32780092593</v>
      </c>
      <c r="T3268" s="9">
        <f t="shared" si="155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</v>
      </c>
      <c r="Q3269" t="s">
        <v>8309</v>
      </c>
      <c r="R3269" t="s">
        <v>8310</v>
      </c>
      <c r="S3269" s="9">
        <f t="shared" si="154"/>
        <v>42172.549305555549</v>
      </c>
      <c r="T3269" s="9">
        <f t="shared" si="155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Q3270" t="s">
        <v>8309</v>
      </c>
      <c r="R3270" t="s">
        <v>8310</v>
      </c>
      <c r="S3270" s="9">
        <f t="shared" si="154"/>
        <v>42590.695925925924</v>
      </c>
      <c r="T3270" s="9">
        <f t="shared" si="155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102</v>
      </c>
      <c r="Q3271" t="s">
        <v>8309</v>
      </c>
      <c r="R3271" t="s">
        <v>8310</v>
      </c>
      <c r="S3271" s="9">
        <f t="shared" si="154"/>
        <v>42137.18746527777</v>
      </c>
      <c r="T3271" s="9">
        <f t="shared" si="155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102</v>
      </c>
      <c r="Q3272" t="s">
        <v>8309</v>
      </c>
      <c r="R3272" t="s">
        <v>8310</v>
      </c>
      <c r="S3272" s="9">
        <f t="shared" si="154"/>
        <v>42167.324826388889</v>
      </c>
      <c r="T3272" s="9">
        <f t="shared" si="155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Q3273" t="s">
        <v>8309</v>
      </c>
      <c r="R3273" t="s">
        <v>8310</v>
      </c>
      <c r="S3273" s="9">
        <f t="shared" si="154"/>
        <v>41915.22887731481</v>
      </c>
      <c r="T3273" s="9">
        <f t="shared" si="155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</v>
      </c>
      <c r="Q3274" t="s">
        <v>8309</v>
      </c>
      <c r="R3274" t="s">
        <v>8310</v>
      </c>
      <c r="S3274" s="9">
        <f t="shared" si="154"/>
        <v>42284.291770833333</v>
      </c>
      <c r="T3274" s="9">
        <f t="shared" si="155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</v>
      </c>
      <c r="Q3275" t="s">
        <v>8309</v>
      </c>
      <c r="R3275" t="s">
        <v>8310</v>
      </c>
      <c r="S3275" s="9">
        <f t="shared" si="154"/>
        <v>42611.5930787037</v>
      </c>
      <c r="T3275" s="9">
        <f t="shared" si="155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</v>
      </c>
      <c r="Q3276" t="s">
        <v>8309</v>
      </c>
      <c r="R3276" t="s">
        <v>8310</v>
      </c>
      <c r="S3276" s="9">
        <f t="shared" si="154"/>
        <v>42400.496203703697</v>
      </c>
      <c r="T3276" s="9">
        <f t="shared" si="155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</v>
      </c>
      <c r="Q3277" t="s">
        <v>8309</v>
      </c>
      <c r="R3277" t="s">
        <v>8310</v>
      </c>
      <c r="S3277" s="9">
        <f t="shared" si="154"/>
        <v>42017.672118055554</v>
      </c>
      <c r="T3277" s="9">
        <f t="shared" si="155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117</v>
      </c>
      <c r="Q3278" t="s">
        <v>8309</v>
      </c>
      <c r="R3278" t="s">
        <v>8310</v>
      </c>
      <c r="S3278" s="9">
        <f t="shared" si="154"/>
        <v>42426.741655092592</v>
      </c>
      <c r="T3278" s="9">
        <f t="shared" si="155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109</v>
      </c>
      <c r="Q3279" t="s">
        <v>8309</v>
      </c>
      <c r="R3279" t="s">
        <v>8310</v>
      </c>
      <c r="S3279" s="9">
        <f t="shared" si="154"/>
        <v>41931.474606481483</v>
      </c>
      <c r="T3279" s="9">
        <f t="shared" si="155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</v>
      </c>
      <c r="Q3280" t="s">
        <v>8309</v>
      </c>
      <c r="R3280" t="s">
        <v>8310</v>
      </c>
      <c r="S3280" s="9">
        <f t="shared" si="154"/>
        <v>42124.640081018515</v>
      </c>
      <c r="T3280" s="9">
        <f t="shared" si="155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</v>
      </c>
      <c r="Q3281" t="s">
        <v>8309</v>
      </c>
      <c r="R3281" t="s">
        <v>8310</v>
      </c>
      <c r="S3281" s="9">
        <f t="shared" si="154"/>
        <v>42430.894201388881</v>
      </c>
      <c r="T3281" s="9">
        <f t="shared" si="155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3"/>
        <v>103</v>
      </c>
      <c r="Q3282" t="s">
        <v>8309</v>
      </c>
      <c r="R3282" t="s">
        <v>8310</v>
      </c>
      <c r="S3282" s="9">
        <f t="shared" si="154"/>
        <v>42121.548587962963</v>
      </c>
      <c r="T3282" s="9">
        <f t="shared" si="155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3"/>
        <v>122</v>
      </c>
      <c r="Q3283" t="s">
        <v>8309</v>
      </c>
      <c r="R3283" t="s">
        <v>8310</v>
      </c>
      <c r="S3283" s="9">
        <f t="shared" si="154"/>
        <v>42218.811400462961</v>
      </c>
      <c r="T3283" s="9">
        <f t="shared" si="155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3"/>
        <v>103</v>
      </c>
      <c r="Q3284" t="s">
        <v>8309</v>
      </c>
      <c r="R3284" t="s">
        <v>8310</v>
      </c>
      <c r="S3284" s="9">
        <f t="shared" si="154"/>
        <v>42444.985972222225</v>
      </c>
      <c r="T3284" s="9">
        <f t="shared" si="155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3"/>
        <v>105</v>
      </c>
      <c r="Q3285" t="s">
        <v>8309</v>
      </c>
      <c r="R3285" t="s">
        <v>8310</v>
      </c>
      <c r="S3285" s="9">
        <f t="shared" si="154"/>
        <v>42379.535856481474</v>
      </c>
      <c r="T3285" s="9">
        <f t="shared" si="155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3"/>
        <v>102</v>
      </c>
      <c r="Q3286" t="s">
        <v>8309</v>
      </c>
      <c r="R3286" t="s">
        <v>8310</v>
      </c>
      <c r="S3286" s="9">
        <f t="shared" si="154"/>
        <v>42380.676539351851</v>
      </c>
      <c r="T3286" s="9">
        <f t="shared" si="155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3"/>
        <v>112</v>
      </c>
      <c r="Q3287" t="s">
        <v>8309</v>
      </c>
      <c r="R3287" t="s">
        <v>8310</v>
      </c>
      <c r="S3287" s="9">
        <f t="shared" si="154"/>
        <v>42762.734097222223</v>
      </c>
      <c r="T3287" s="9">
        <f t="shared" si="155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3"/>
        <v>102</v>
      </c>
      <c r="Q3288" t="s">
        <v>8309</v>
      </c>
      <c r="R3288" t="s">
        <v>8310</v>
      </c>
      <c r="S3288" s="9">
        <f t="shared" si="154"/>
        <v>42567.631736111107</v>
      </c>
      <c r="T3288" s="9">
        <f t="shared" si="155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3"/>
        <v>100</v>
      </c>
      <c r="Q3289" t="s">
        <v>8309</v>
      </c>
      <c r="R3289" t="s">
        <v>8310</v>
      </c>
      <c r="S3289" s="9">
        <f t="shared" si="154"/>
        <v>42311.541990740741</v>
      </c>
      <c r="T3289" s="9">
        <f t="shared" si="155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3"/>
        <v>100</v>
      </c>
      <c r="Q3290" t="s">
        <v>8309</v>
      </c>
      <c r="R3290" t="s">
        <v>8310</v>
      </c>
      <c r="S3290" s="9">
        <f t="shared" si="154"/>
        <v>42505.566145833327</v>
      </c>
      <c r="T3290" s="9">
        <f t="shared" si="155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3"/>
        <v>133</v>
      </c>
      <c r="Q3291" t="s">
        <v>8309</v>
      </c>
      <c r="R3291" t="s">
        <v>8310</v>
      </c>
      <c r="S3291" s="9">
        <f t="shared" si="154"/>
        <v>42758.159745370365</v>
      </c>
      <c r="T3291" s="9">
        <f t="shared" si="155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3"/>
        <v>121</v>
      </c>
      <c r="Q3292" t="s">
        <v>8309</v>
      </c>
      <c r="R3292" t="s">
        <v>8310</v>
      </c>
      <c r="S3292" s="9">
        <f t="shared" si="154"/>
        <v>42775.306608796294</v>
      </c>
      <c r="T3292" s="9">
        <f t="shared" si="155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3"/>
        <v>114</v>
      </c>
      <c r="Q3293" t="s">
        <v>8309</v>
      </c>
      <c r="R3293" t="s">
        <v>8310</v>
      </c>
      <c r="S3293" s="9">
        <f t="shared" si="154"/>
        <v>42232.494212962956</v>
      </c>
      <c r="T3293" s="9">
        <f t="shared" si="155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3"/>
        <v>286</v>
      </c>
      <c r="Q3294" t="s">
        <v>8309</v>
      </c>
      <c r="R3294" t="s">
        <v>8310</v>
      </c>
      <c r="S3294" s="9">
        <f t="shared" si="154"/>
        <v>42282.561898148146</v>
      </c>
      <c r="T3294" s="9">
        <f t="shared" si="155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3"/>
        <v>170</v>
      </c>
      <c r="Q3295" t="s">
        <v>8309</v>
      </c>
      <c r="R3295" t="s">
        <v>8310</v>
      </c>
      <c r="S3295" s="9">
        <f t="shared" si="154"/>
        <v>42768.217037037037</v>
      </c>
      <c r="T3295" s="9">
        <f t="shared" si="155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3"/>
        <v>118</v>
      </c>
      <c r="Q3296" t="s">
        <v>8309</v>
      </c>
      <c r="R3296" t="s">
        <v>8310</v>
      </c>
      <c r="S3296" s="9">
        <f t="shared" si="154"/>
        <v>42141.33280092592</v>
      </c>
      <c r="T3296" s="9">
        <f t="shared" si="155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3"/>
        <v>103</v>
      </c>
      <c r="Q3297" t="s">
        <v>8309</v>
      </c>
      <c r="R3297" t="s">
        <v>8310</v>
      </c>
      <c r="S3297" s="9">
        <f t="shared" si="154"/>
        <v>42609.234131944446</v>
      </c>
      <c r="T3297" s="9">
        <f t="shared" si="155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3"/>
        <v>144</v>
      </c>
      <c r="Q3298" t="s">
        <v>8309</v>
      </c>
      <c r="R3298" t="s">
        <v>8310</v>
      </c>
      <c r="S3298" s="9">
        <f t="shared" si="154"/>
        <v>42309.54828703704</v>
      </c>
      <c r="T3298" s="9">
        <f t="shared" si="155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3"/>
        <v>100</v>
      </c>
      <c r="Q3299" t="s">
        <v>8309</v>
      </c>
      <c r="R3299" t="s">
        <v>8310</v>
      </c>
      <c r="S3299" s="9">
        <f t="shared" si="154"/>
        <v>42193.563148148147</v>
      </c>
      <c r="T3299" s="9">
        <f t="shared" si="155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3"/>
        <v>102</v>
      </c>
      <c r="Q3300" t="s">
        <v>8309</v>
      </c>
      <c r="R3300" t="s">
        <v>8310</v>
      </c>
      <c r="S3300" s="9">
        <f t="shared" si="154"/>
        <v>42239.749629629623</v>
      </c>
      <c r="T3300" s="9">
        <f t="shared" si="155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116</v>
      </c>
      <c r="Q3301" t="s">
        <v>8309</v>
      </c>
      <c r="R3301" t="s">
        <v>8310</v>
      </c>
      <c r="S3301" s="9">
        <f t="shared" si="154"/>
        <v>42261.709062499998</v>
      </c>
      <c r="T3301" s="9">
        <f t="shared" si="155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3"/>
        <v>136</v>
      </c>
      <c r="Q3302" t="s">
        <v>8309</v>
      </c>
      <c r="R3302" t="s">
        <v>8310</v>
      </c>
      <c r="S3302" s="9">
        <f t="shared" si="154"/>
        <v>42102.535439814812</v>
      </c>
      <c r="T3302" s="9">
        <f t="shared" si="155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3"/>
        <v>133</v>
      </c>
      <c r="Q3303" t="s">
        <v>8309</v>
      </c>
      <c r="R3303" t="s">
        <v>8310</v>
      </c>
      <c r="S3303" s="9">
        <f t="shared" si="154"/>
        <v>42538.527500000004</v>
      </c>
      <c r="T3303" s="9">
        <f t="shared" si="155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3"/>
        <v>103</v>
      </c>
      <c r="Q3304" t="s">
        <v>8309</v>
      </c>
      <c r="R3304" t="s">
        <v>8310</v>
      </c>
      <c r="S3304" s="9">
        <f t="shared" si="154"/>
        <v>42681.143240740734</v>
      </c>
      <c r="T3304" s="9">
        <f t="shared" si="155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3"/>
        <v>116</v>
      </c>
      <c r="Q3305" t="s">
        <v>8309</v>
      </c>
      <c r="R3305" t="s">
        <v>8310</v>
      </c>
      <c r="S3305" s="9">
        <f t="shared" si="154"/>
        <v>42056.443101851844</v>
      </c>
      <c r="T3305" s="9">
        <f t="shared" si="155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3"/>
        <v>105</v>
      </c>
      <c r="Q3306" t="s">
        <v>8309</v>
      </c>
      <c r="R3306" t="s">
        <v>8310</v>
      </c>
      <c r="S3306" s="9">
        <f t="shared" si="154"/>
        <v>42696.41611111111</v>
      </c>
      <c r="T3306" s="9">
        <f t="shared" si="155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3"/>
        <v>102</v>
      </c>
      <c r="Q3307" t="s">
        <v>8309</v>
      </c>
      <c r="R3307" t="s">
        <v>8310</v>
      </c>
      <c r="S3307" s="9">
        <f t="shared" si="154"/>
        <v>42186.647546296292</v>
      </c>
      <c r="T3307" s="9">
        <f t="shared" si="155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3"/>
        <v>175</v>
      </c>
      <c r="Q3308" t="s">
        <v>8309</v>
      </c>
      <c r="R3308" t="s">
        <v>8310</v>
      </c>
      <c r="S3308" s="9">
        <f t="shared" si="154"/>
        <v>42493.010902777773</v>
      </c>
      <c r="T3308" s="9">
        <f t="shared" si="155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3"/>
        <v>107</v>
      </c>
      <c r="Q3309" t="s">
        <v>8309</v>
      </c>
      <c r="R3309" t="s">
        <v>8310</v>
      </c>
      <c r="S3309" s="9">
        <f t="shared" si="154"/>
        <v>42474.848831018513</v>
      </c>
      <c r="T3309" s="9">
        <f t="shared" si="155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3"/>
        <v>122</v>
      </c>
      <c r="Q3310" t="s">
        <v>8309</v>
      </c>
      <c r="R3310" t="s">
        <v>8310</v>
      </c>
      <c r="S3310" s="9">
        <f t="shared" si="154"/>
        <v>42452.668576388889</v>
      </c>
      <c r="T3310" s="9">
        <f t="shared" si="155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3"/>
        <v>159</v>
      </c>
      <c r="Q3311" t="s">
        <v>8309</v>
      </c>
      <c r="R3311" t="s">
        <v>8310</v>
      </c>
      <c r="S3311" s="9">
        <f t="shared" si="154"/>
        <v>42628.441874999997</v>
      </c>
      <c r="T3311" s="9">
        <f t="shared" si="155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3"/>
        <v>100</v>
      </c>
      <c r="Q3312" t="s">
        <v>8309</v>
      </c>
      <c r="R3312" t="s">
        <v>8310</v>
      </c>
      <c r="S3312" s="9">
        <f t="shared" si="154"/>
        <v>42253.720196759255</v>
      </c>
      <c r="T3312" s="9">
        <f t="shared" si="155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3"/>
        <v>110</v>
      </c>
      <c r="Q3313" t="s">
        <v>8309</v>
      </c>
      <c r="R3313" t="s">
        <v>8310</v>
      </c>
      <c r="S3313" s="9">
        <f t="shared" si="154"/>
        <v>42264.083449074074</v>
      </c>
      <c r="T3313" s="9">
        <f t="shared" si="155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3"/>
        <v>100</v>
      </c>
      <c r="Q3314" t="s">
        <v>8309</v>
      </c>
      <c r="R3314" t="s">
        <v>8310</v>
      </c>
      <c r="S3314" s="9">
        <f t="shared" si="154"/>
        <v>42664.601226851846</v>
      </c>
      <c r="T3314" s="9">
        <f t="shared" si="155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3"/>
        <v>116</v>
      </c>
      <c r="Q3315" t="s">
        <v>8309</v>
      </c>
      <c r="R3315" t="s">
        <v>8310</v>
      </c>
      <c r="S3315" s="9">
        <f t="shared" si="154"/>
        <v>42382.036076388882</v>
      </c>
      <c r="T3315" s="9">
        <f t="shared" si="155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3"/>
        <v>211</v>
      </c>
      <c r="Q3316" t="s">
        <v>8309</v>
      </c>
      <c r="R3316" t="s">
        <v>8310</v>
      </c>
      <c r="S3316" s="9">
        <f t="shared" si="154"/>
        <v>42105.059155092589</v>
      </c>
      <c r="T3316" s="9">
        <f t="shared" si="155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3"/>
        <v>110</v>
      </c>
      <c r="Q3317" t="s">
        <v>8309</v>
      </c>
      <c r="R3317" t="s">
        <v>8310</v>
      </c>
      <c r="S3317" s="9">
        <f t="shared" si="154"/>
        <v>42466.095381944448</v>
      </c>
      <c r="T3317" s="9">
        <f t="shared" si="155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3"/>
        <v>100</v>
      </c>
      <c r="Q3318" t="s">
        <v>8309</v>
      </c>
      <c r="R3318" t="s">
        <v>8310</v>
      </c>
      <c r="S3318" s="9">
        <f t="shared" si="154"/>
        <v>41826.662905092591</v>
      </c>
      <c r="T3318" s="9">
        <f t="shared" si="155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3"/>
        <v>106</v>
      </c>
      <c r="Q3319" t="s">
        <v>8309</v>
      </c>
      <c r="R3319" t="s">
        <v>8310</v>
      </c>
      <c r="S3319" s="9">
        <f t="shared" si="154"/>
        <v>42498.831296296288</v>
      </c>
      <c r="T3319" s="9">
        <f t="shared" si="155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3"/>
        <v>126</v>
      </c>
      <c r="Q3320" t="s">
        <v>8309</v>
      </c>
      <c r="R3320" t="s">
        <v>8310</v>
      </c>
      <c r="S3320" s="9">
        <f t="shared" si="154"/>
        <v>42431.093668981477</v>
      </c>
      <c r="T3320" s="9">
        <f t="shared" si="155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3"/>
        <v>108</v>
      </c>
      <c r="Q3321" t="s">
        <v>8309</v>
      </c>
      <c r="R3321" t="s">
        <v>8310</v>
      </c>
      <c r="S3321" s="9">
        <f t="shared" si="154"/>
        <v>41990.377152777779</v>
      </c>
      <c r="T3321" s="9">
        <f t="shared" si="155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3"/>
        <v>101</v>
      </c>
      <c r="Q3322" t="s">
        <v>8309</v>
      </c>
      <c r="R3322" t="s">
        <v>8310</v>
      </c>
      <c r="S3322" s="9">
        <f t="shared" si="154"/>
        <v>42512.837465277778</v>
      </c>
      <c r="T3322" s="9">
        <f t="shared" si="155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3"/>
        <v>107</v>
      </c>
      <c r="Q3323" t="s">
        <v>8309</v>
      </c>
      <c r="R3323" t="s">
        <v>8310</v>
      </c>
      <c r="S3323" s="9">
        <f t="shared" si="154"/>
        <v>41913.891956018517</v>
      </c>
      <c r="T3323" s="9">
        <f t="shared" si="155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3"/>
        <v>102</v>
      </c>
      <c r="Q3324" t="s">
        <v>8309</v>
      </c>
      <c r="R3324" t="s">
        <v>8310</v>
      </c>
      <c r="S3324" s="9">
        <f t="shared" si="154"/>
        <v>42520.802037037036</v>
      </c>
      <c r="T3324" s="9">
        <f t="shared" si="155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3"/>
        <v>126</v>
      </c>
      <c r="Q3325" t="s">
        <v>8309</v>
      </c>
      <c r="R3325" t="s">
        <v>8310</v>
      </c>
      <c r="S3325" s="9">
        <f t="shared" si="154"/>
        <v>42608.157499999994</v>
      </c>
      <c r="T3325" s="9">
        <f t="shared" si="155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3"/>
        <v>102</v>
      </c>
      <c r="Q3326" t="s">
        <v>8309</v>
      </c>
      <c r="R3326" t="s">
        <v>8310</v>
      </c>
      <c r="S3326" s="9">
        <f t="shared" si="154"/>
        <v>42512.374884259254</v>
      </c>
      <c r="T3326" s="9">
        <f t="shared" si="155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3"/>
        <v>113</v>
      </c>
      <c r="Q3327" t="s">
        <v>8309</v>
      </c>
      <c r="R3327" t="s">
        <v>8310</v>
      </c>
      <c r="S3327" s="9">
        <f t="shared" si="154"/>
        <v>42064.577280092592</v>
      </c>
      <c r="T3327" s="9">
        <f t="shared" si="155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3"/>
        <v>101</v>
      </c>
      <c r="Q3328" t="s">
        <v>8309</v>
      </c>
      <c r="R3328" t="s">
        <v>8310</v>
      </c>
      <c r="S3328" s="9">
        <f t="shared" si="154"/>
        <v>42041.505844907406</v>
      </c>
      <c r="T3328" s="9">
        <f t="shared" si="155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3"/>
        <v>101</v>
      </c>
      <c r="Q3329" t="s">
        <v>8309</v>
      </c>
      <c r="R3329" t="s">
        <v>8310</v>
      </c>
      <c r="S3329" s="9">
        <f t="shared" si="154"/>
        <v>42468.166273148141</v>
      </c>
      <c r="T3329" s="9">
        <f t="shared" si="155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3"/>
        <v>146</v>
      </c>
      <c r="Q3330" t="s">
        <v>8309</v>
      </c>
      <c r="R3330" t="s">
        <v>8310</v>
      </c>
      <c r="S3330" s="9">
        <f t="shared" si="154"/>
        <v>41822.366701388884</v>
      </c>
      <c r="T3330" s="9">
        <f t="shared" si="155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56">ROUND(E3331/D3331*100,0)</f>
        <v>117</v>
      </c>
      <c r="Q3331" t="s">
        <v>8309</v>
      </c>
      <c r="R3331" t="s">
        <v>8310</v>
      </c>
      <c r="S3331" s="9">
        <f t="shared" ref="S3331:S3394" si="157">(((J3331/60)/60)/24)+DATE(1970,1,1)+(-5/24)</f>
        <v>41837.114675925921</v>
      </c>
      <c r="T3331" s="9">
        <f t="shared" ref="T3331:T3394" si="158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6"/>
        <v>106</v>
      </c>
      <c r="Q3332" t="s">
        <v>8309</v>
      </c>
      <c r="R3332" t="s">
        <v>8310</v>
      </c>
      <c r="S3332" s="9">
        <f t="shared" si="157"/>
        <v>42065.679027777776</v>
      </c>
      <c r="T3332" s="9">
        <f t="shared" si="15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105</v>
      </c>
      <c r="Q3333" t="s">
        <v>8309</v>
      </c>
      <c r="R3333" t="s">
        <v>8310</v>
      </c>
      <c r="S3333" s="9">
        <f t="shared" si="157"/>
        <v>42248.48942129629</v>
      </c>
      <c r="T3333" s="9">
        <f t="shared" si="15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Q3334" t="s">
        <v>8309</v>
      </c>
      <c r="R3334" t="s">
        <v>8310</v>
      </c>
      <c r="S3334" s="9">
        <f t="shared" si="157"/>
        <v>41809.651967592588</v>
      </c>
      <c r="T3334" s="9">
        <f t="shared" si="15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105</v>
      </c>
      <c r="Q3335" t="s">
        <v>8309</v>
      </c>
      <c r="R3335" t="s">
        <v>8310</v>
      </c>
      <c r="S3335" s="9">
        <f t="shared" si="157"/>
        <v>42148.468518518515</v>
      </c>
      <c r="T3335" s="9">
        <f t="shared" si="15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139</v>
      </c>
      <c r="Q3336" t="s">
        <v>8309</v>
      </c>
      <c r="R3336" t="s">
        <v>8310</v>
      </c>
      <c r="S3336" s="9">
        <f t="shared" si="157"/>
        <v>42185.312754629624</v>
      </c>
      <c r="T3336" s="9">
        <f t="shared" si="15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</v>
      </c>
      <c r="Q3337" t="s">
        <v>8309</v>
      </c>
      <c r="R3337" t="s">
        <v>8310</v>
      </c>
      <c r="S3337" s="9">
        <f t="shared" si="157"/>
        <v>41827.465810185182</v>
      </c>
      <c r="T3337" s="9">
        <f t="shared" si="15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Q3338" t="s">
        <v>8309</v>
      </c>
      <c r="R3338" t="s">
        <v>8310</v>
      </c>
      <c r="S3338" s="9">
        <f t="shared" si="157"/>
        <v>42437.190347222226</v>
      </c>
      <c r="T3338" s="9">
        <f t="shared" si="15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</v>
      </c>
      <c r="Q3339" t="s">
        <v>8309</v>
      </c>
      <c r="R3339" t="s">
        <v>8310</v>
      </c>
      <c r="S3339" s="9">
        <f t="shared" si="157"/>
        <v>41901.073692129627</v>
      </c>
      <c r="T3339" s="9">
        <f t="shared" si="15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</v>
      </c>
      <c r="Q3340" t="s">
        <v>8309</v>
      </c>
      <c r="R3340" t="s">
        <v>8310</v>
      </c>
      <c r="S3340" s="9">
        <f t="shared" si="157"/>
        <v>42769.366666666661</v>
      </c>
      <c r="T3340" s="9">
        <f t="shared" si="15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</v>
      </c>
      <c r="Q3341" t="s">
        <v>8309</v>
      </c>
      <c r="R3341" t="s">
        <v>8310</v>
      </c>
      <c r="S3341" s="9">
        <f t="shared" si="157"/>
        <v>42549.457384259258</v>
      </c>
      <c r="T3341" s="9">
        <f t="shared" si="15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</v>
      </c>
      <c r="Q3342" t="s">
        <v>8309</v>
      </c>
      <c r="R3342" t="s">
        <v>8310</v>
      </c>
      <c r="S3342" s="9">
        <f t="shared" si="157"/>
        <v>42685.765671296293</v>
      </c>
      <c r="T3342" s="9">
        <f t="shared" si="15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Q3343" t="s">
        <v>8309</v>
      </c>
      <c r="R3343" t="s">
        <v>8310</v>
      </c>
      <c r="S3343" s="9">
        <f t="shared" si="157"/>
        <v>42510.590520833335</v>
      </c>
      <c r="T3343" s="9">
        <f t="shared" si="15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102</v>
      </c>
      <c r="Q3344" t="s">
        <v>8309</v>
      </c>
      <c r="R3344" t="s">
        <v>8310</v>
      </c>
      <c r="S3344" s="9">
        <f t="shared" si="157"/>
        <v>42062.088078703695</v>
      </c>
      <c r="T3344" s="9">
        <f t="shared" si="15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</v>
      </c>
      <c r="Q3345" t="s">
        <v>8309</v>
      </c>
      <c r="R3345" t="s">
        <v>8310</v>
      </c>
      <c r="S3345" s="9">
        <f t="shared" si="157"/>
        <v>42452.708148148151</v>
      </c>
      <c r="T3345" s="9">
        <f t="shared" si="15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6"/>
        <v>101</v>
      </c>
      <c r="Q3346" t="s">
        <v>8309</v>
      </c>
      <c r="R3346" t="s">
        <v>8310</v>
      </c>
      <c r="S3346" s="9">
        <f t="shared" si="157"/>
        <v>41850.991817129623</v>
      </c>
      <c r="T3346" s="9">
        <f t="shared" si="15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6"/>
        <v>130</v>
      </c>
      <c r="Q3347" t="s">
        <v>8309</v>
      </c>
      <c r="R3347" t="s">
        <v>8310</v>
      </c>
      <c r="S3347" s="9">
        <f t="shared" si="157"/>
        <v>42052.897777777776</v>
      </c>
      <c r="T3347" s="9">
        <f t="shared" si="15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6"/>
        <v>110</v>
      </c>
      <c r="Q3348" t="s">
        <v>8309</v>
      </c>
      <c r="R3348" t="s">
        <v>8310</v>
      </c>
      <c r="S3348" s="9">
        <f t="shared" si="157"/>
        <v>42053.816087962965</v>
      </c>
      <c r="T3348" s="9">
        <f t="shared" si="15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6"/>
        <v>119</v>
      </c>
      <c r="Q3349" t="s">
        <v>8309</v>
      </c>
      <c r="R3349" t="s">
        <v>8310</v>
      </c>
      <c r="S3349" s="9">
        <f t="shared" si="157"/>
        <v>42484.343217592592</v>
      </c>
      <c r="T3349" s="9">
        <f t="shared" si="15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6"/>
        <v>100</v>
      </c>
      <c r="Q3350" t="s">
        <v>8309</v>
      </c>
      <c r="R3350" t="s">
        <v>8310</v>
      </c>
      <c r="S3350" s="9">
        <f t="shared" si="157"/>
        <v>42466.350462962961</v>
      </c>
      <c r="T3350" s="9">
        <f t="shared" si="15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6"/>
        <v>153</v>
      </c>
      <c r="Q3351" t="s">
        <v>8309</v>
      </c>
      <c r="R3351" t="s">
        <v>8310</v>
      </c>
      <c r="S3351" s="9">
        <f t="shared" si="157"/>
        <v>42512.902453703697</v>
      </c>
      <c r="T3351" s="9">
        <f t="shared" si="15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6"/>
        <v>104</v>
      </c>
      <c r="Q3352" t="s">
        <v>8309</v>
      </c>
      <c r="R3352" t="s">
        <v>8310</v>
      </c>
      <c r="S3352" s="9">
        <f t="shared" si="157"/>
        <v>42302.493182870363</v>
      </c>
      <c r="T3352" s="9">
        <f t="shared" si="15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6"/>
        <v>101</v>
      </c>
      <c r="Q3353" t="s">
        <v>8309</v>
      </c>
      <c r="R3353" t="s">
        <v>8310</v>
      </c>
      <c r="S3353" s="9">
        <f t="shared" si="157"/>
        <v>41806.187094907407</v>
      </c>
      <c r="T3353" s="9">
        <f t="shared" si="15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6"/>
        <v>108</v>
      </c>
      <c r="Q3354" t="s">
        <v>8309</v>
      </c>
      <c r="R3354" t="s">
        <v>8310</v>
      </c>
      <c r="S3354" s="9">
        <f t="shared" si="157"/>
        <v>42495.784467592595</v>
      </c>
      <c r="T3354" s="9">
        <f t="shared" si="15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6"/>
        <v>315</v>
      </c>
      <c r="Q3355" t="s">
        <v>8309</v>
      </c>
      <c r="R3355" t="s">
        <v>8310</v>
      </c>
      <c r="S3355" s="9">
        <f t="shared" si="157"/>
        <v>42479.223958333336</v>
      </c>
      <c r="T3355" s="9">
        <f t="shared" si="15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6"/>
        <v>102</v>
      </c>
      <c r="Q3356" t="s">
        <v>8309</v>
      </c>
      <c r="R3356" t="s">
        <v>8310</v>
      </c>
      <c r="S3356" s="9">
        <f t="shared" si="157"/>
        <v>42270.518587962964</v>
      </c>
      <c r="T3356" s="9">
        <f t="shared" si="15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6"/>
        <v>126</v>
      </c>
      <c r="Q3357" t="s">
        <v>8309</v>
      </c>
      <c r="R3357" t="s">
        <v>8310</v>
      </c>
      <c r="S3357" s="9">
        <f t="shared" si="157"/>
        <v>42489.411192129628</v>
      </c>
      <c r="T3357" s="9">
        <f t="shared" si="15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6"/>
        <v>101</v>
      </c>
      <c r="Q3358" t="s">
        <v>8309</v>
      </c>
      <c r="R3358" t="s">
        <v>8310</v>
      </c>
      <c r="S3358" s="9">
        <f t="shared" si="157"/>
        <v>42536.607314814813</v>
      </c>
      <c r="T3358" s="9">
        <f t="shared" si="15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6"/>
        <v>101</v>
      </c>
      <c r="Q3359" t="s">
        <v>8309</v>
      </c>
      <c r="R3359" t="s">
        <v>8310</v>
      </c>
      <c r="S3359" s="9">
        <f t="shared" si="157"/>
        <v>41822.209606481476</v>
      </c>
      <c r="T3359" s="9">
        <f t="shared" si="15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6"/>
        <v>103</v>
      </c>
      <c r="Q3360" t="s">
        <v>8309</v>
      </c>
      <c r="R3360" t="s">
        <v>8310</v>
      </c>
      <c r="S3360" s="9">
        <f t="shared" si="157"/>
        <v>41932.102766203701</v>
      </c>
      <c r="T3360" s="9">
        <f t="shared" si="15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6"/>
        <v>106</v>
      </c>
      <c r="Q3361" t="s">
        <v>8309</v>
      </c>
      <c r="R3361" t="s">
        <v>8310</v>
      </c>
      <c r="S3361" s="9">
        <f t="shared" si="157"/>
        <v>42745.848773148151</v>
      </c>
      <c r="T3361" s="9">
        <f t="shared" si="15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6"/>
        <v>101</v>
      </c>
      <c r="Q3362" t="s">
        <v>8309</v>
      </c>
      <c r="R3362" t="s">
        <v>8310</v>
      </c>
      <c r="S3362" s="9">
        <f t="shared" si="157"/>
        <v>42696.874340277776</v>
      </c>
      <c r="T3362" s="9">
        <f t="shared" si="15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6"/>
        <v>113</v>
      </c>
      <c r="Q3363" t="s">
        <v>8309</v>
      </c>
      <c r="R3363" t="s">
        <v>8310</v>
      </c>
      <c r="S3363" s="9">
        <f t="shared" si="157"/>
        <v>41865.817013888889</v>
      </c>
      <c r="T3363" s="9">
        <f t="shared" si="15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6"/>
        <v>218</v>
      </c>
      <c r="Q3364" t="s">
        <v>8309</v>
      </c>
      <c r="R3364" t="s">
        <v>8310</v>
      </c>
      <c r="S3364" s="9">
        <f t="shared" si="157"/>
        <v>42055.883298611108</v>
      </c>
      <c r="T3364" s="9">
        <f t="shared" si="15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6"/>
        <v>101</v>
      </c>
      <c r="Q3365" t="s">
        <v>8309</v>
      </c>
      <c r="R3365" t="s">
        <v>8310</v>
      </c>
      <c r="S3365" s="9">
        <f t="shared" si="157"/>
        <v>41851.563020833331</v>
      </c>
      <c r="T3365" s="9">
        <f t="shared" si="15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6"/>
        <v>106</v>
      </c>
      <c r="Q3366" t="s">
        <v>8309</v>
      </c>
      <c r="R3366" t="s">
        <v>8310</v>
      </c>
      <c r="S3366" s="9">
        <f t="shared" si="157"/>
        <v>42422.769085648142</v>
      </c>
      <c r="T3366" s="9">
        <f t="shared" si="15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6"/>
        <v>104</v>
      </c>
      <c r="Q3367" t="s">
        <v>8309</v>
      </c>
      <c r="R3367" t="s">
        <v>8310</v>
      </c>
      <c r="S3367" s="9">
        <f t="shared" si="157"/>
        <v>42320.893425925926</v>
      </c>
      <c r="T3367" s="9">
        <f t="shared" si="158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221</v>
      </c>
      <c r="Q3368" t="s">
        <v>8309</v>
      </c>
      <c r="R3368" t="s">
        <v>8310</v>
      </c>
      <c r="S3368" s="9">
        <f t="shared" si="157"/>
        <v>42106.859224537031</v>
      </c>
      <c r="T3368" s="9">
        <f t="shared" si="15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6"/>
        <v>119</v>
      </c>
      <c r="Q3369" t="s">
        <v>8309</v>
      </c>
      <c r="R3369" t="s">
        <v>8310</v>
      </c>
      <c r="S3369" s="9">
        <f t="shared" si="157"/>
        <v>42192.725624999999</v>
      </c>
      <c r="T3369" s="9">
        <f t="shared" si="15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6"/>
        <v>105</v>
      </c>
      <c r="Q3370" t="s">
        <v>8309</v>
      </c>
      <c r="R3370" t="s">
        <v>8310</v>
      </c>
      <c r="S3370" s="9">
        <f t="shared" si="157"/>
        <v>41968.991423611107</v>
      </c>
      <c r="T3370" s="9">
        <f t="shared" si="15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6"/>
        <v>104</v>
      </c>
      <c r="Q3371" t="s">
        <v>8309</v>
      </c>
      <c r="R3371" t="s">
        <v>8310</v>
      </c>
      <c r="S3371" s="9">
        <f t="shared" si="157"/>
        <v>42689.833101851851</v>
      </c>
      <c r="T3371" s="9">
        <f t="shared" si="15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6"/>
        <v>118</v>
      </c>
      <c r="Q3372" t="s">
        <v>8309</v>
      </c>
      <c r="R3372" t="s">
        <v>8310</v>
      </c>
      <c r="S3372" s="9">
        <f t="shared" si="157"/>
        <v>42690.125983796293</v>
      </c>
      <c r="T3372" s="9">
        <f t="shared" si="15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6"/>
        <v>139</v>
      </c>
      <c r="Q3373" t="s">
        <v>8309</v>
      </c>
      <c r="R3373" t="s">
        <v>8310</v>
      </c>
      <c r="S3373" s="9">
        <f t="shared" si="157"/>
        <v>42312.666261574072</v>
      </c>
      <c r="T3373" s="9">
        <f t="shared" si="15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6"/>
        <v>104</v>
      </c>
      <c r="Q3374" t="s">
        <v>8309</v>
      </c>
      <c r="R3374" t="s">
        <v>8310</v>
      </c>
      <c r="S3374" s="9">
        <f t="shared" si="157"/>
        <v>41855.339768518512</v>
      </c>
      <c r="T3374" s="9">
        <f t="shared" si="15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6"/>
        <v>100</v>
      </c>
      <c r="Q3375" t="s">
        <v>8309</v>
      </c>
      <c r="R3375" t="s">
        <v>8310</v>
      </c>
      <c r="S3375" s="9">
        <f t="shared" si="157"/>
        <v>42179.646296296291</v>
      </c>
      <c r="T3375" s="9">
        <f t="shared" si="15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6"/>
        <v>107</v>
      </c>
      <c r="Q3376" t="s">
        <v>8309</v>
      </c>
      <c r="R3376" t="s">
        <v>8310</v>
      </c>
      <c r="S3376" s="9">
        <f t="shared" si="157"/>
        <v>42275.523333333331</v>
      </c>
      <c r="T3376" s="9">
        <f t="shared" si="15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6"/>
        <v>100</v>
      </c>
      <c r="Q3377" t="s">
        <v>8309</v>
      </c>
      <c r="R3377" t="s">
        <v>8310</v>
      </c>
      <c r="S3377" s="9">
        <f t="shared" si="157"/>
        <v>41765.402465277773</v>
      </c>
      <c r="T3377" s="9">
        <f t="shared" si="15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6"/>
        <v>100</v>
      </c>
      <c r="Q3378" t="s">
        <v>8309</v>
      </c>
      <c r="R3378" t="s">
        <v>8310</v>
      </c>
      <c r="S3378" s="9">
        <f t="shared" si="157"/>
        <v>42059.492986111109</v>
      </c>
      <c r="T3378" s="9">
        <f t="shared" si="15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6"/>
        <v>101</v>
      </c>
      <c r="Q3379" t="s">
        <v>8309</v>
      </c>
      <c r="R3379" t="s">
        <v>8310</v>
      </c>
      <c r="S3379" s="9">
        <f t="shared" si="157"/>
        <v>42053.524293981485</v>
      </c>
      <c r="T3379" s="9">
        <f t="shared" si="15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6"/>
        <v>108</v>
      </c>
      <c r="Q3380" t="s">
        <v>8309</v>
      </c>
      <c r="R3380" t="s">
        <v>8310</v>
      </c>
      <c r="S3380" s="9">
        <f t="shared" si="157"/>
        <v>41858.147060185183</v>
      </c>
      <c r="T3380" s="9">
        <f t="shared" si="15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6"/>
        <v>104</v>
      </c>
      <c r="Q3381" t="s">
        <v>8309</v>
      </c>
      <c r="R3381" t="s">
        <v>8310</v>
      </c>
      <c r="S3381" s="9">
        <f t="shared" si="157"/>
        <v>42225.305555555555</v>
      </c>
      <c r="T3381" s="9">
        <f t="shared" si="15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6"/>
        <v>104</v>
      </c>
      <c r="Q3382" t="s">
        <v>8309</v>
      </c>
      <c r="R3382" t="s">
        <v>8310</v>
      </c>
      <c r="S3382" s="9">
        <f t="shared" si="157"/>
        <v>41937.745115740734</v>
      </c>
      <c r="T3382" s="9">
        <f t="shared" si="158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6"/>
        <v>102</v>
      </c>
      <c r="Q3383" t="s">
        <v>8309</v>
      </c>
      <c r="R3383" t="s">
        <v>8310</v>
      </c>
      <c r="S3383" s="9">
        <f t="shared" si="157"/>
        <v>42043.976655092592</v>
      </c>
      <c r="T3383" s="9">
        <f t="shared" si="15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6"/>
        <v>101</v>
      </c>
      <c r="Q3384" t="s">
        <v>8309</v>
      </c>
      <c r="R3384" t="s">
        <v>8310</v>
      </c>
      <c r="S3384" s="9">
        <f t="shared" si="157"/>
        <v>42559.222870370366</v>
      </c>
      <c r="T3384" s="9">
        <f t="shared" si="15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6"/>
        <v>112</v>
      </c>
      <c r="Q3385" t="s">
        <v>8309</v>
      </c>
      <c r="R3385" t="s">
        <v>8310</v>
      </c>
      <c r="S3385" s="9">
        <f t="shared" si="157"/>
        <v>42524.574305555558</v>
      </c>
      <c r="T3385" s="9">
        <f t="shared" si="15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6"/>
        <v>100</v>
      </c>
      <c r="Q3386" t="s">
        <v>8309</v>
      </c>
      <c r="R3386" t="s">
        <v>8310</v>
      </c>
      <c r="S3386" s="9">
        <f t="shared" si="157"/>
        <v>42291.879259259258</v>
      </c>
      <c r="T3386" s="9">
        <f t="shared" si="15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6"/>
        <v>100</v>
      </c>
      <c r="Q3387" t="s">
        <v>8309</v>
      </c>
      <c r="R3387" t="s">
        <v>8310</v>
      </c>
      <c r="S3387" s="9">
        <f t="shared" si="157"/>
        <v>41953.659166666665</v>
      </c>
      <c r="T3387" s="9">
        <f t="shared" si="15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6"/>
        <v>105</v>
      </c>
      <c r="Q3388" t="s">
        <v>8309</v>
      </c>
      <c r="R3388" t="s">
        <v>8310</v>
      </c>
      <c r="S3388" s="9">
        <f t="shared" si="157"/>
        <v>41946.436412037037</v>
      </c>
      <c r="T3388" s="9">
        <f t="shared" si="15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6"/>
        <v>117</v>
      </c>
      <c r="Q3389" t="s">
        <v>8309</v>
      </c>
      <c r="R3389" t="s">
        <v>8310</v>
      </c>
      <c r="S3389" s="9">
        <f t="shared" si="157"/>
        <v>41947.554259259254</v>
      </c>
      <c r="T3389" s="9">
        <f t="shared" si="15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6"/>
        <v>104</v>
      </c>
      <c r="Q3390" t="s">
        <v>8309</v>
      </c>
      <c r="R3390" t="s">
        <v>8310</v>
      </c>
      <c r="S3390" s="9">
        <f t="shared" si="157"/>
        <v>42143.252789351849</v>
      </c>
      <c r="T3390" s="9">
        <f t="shared" si="15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6"/>
        <v>115</v>
      </c>
      <c r="Q3391" t="s">
        <v>8309</v>
      </c>
      <c r="R3391" t="s">
        <v>8310</v>
      </c>
      <c r="S3391" s="9">
        <f t="shared" si="157"/>
        <v>42494.355115740742</v>
      </c>
      <c r="T3391" s="9">
        <f t="shared" si="15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6"/>
        <v>102</v>
      </c>
      <c r="Q3392" t="s">
        <v>8309</v>
      </c>
      <c r="R3392" t="s">
        <v>8310</v>
      </c>
      <c r="S3392" s="9">
        <f t="shared" si="157"/>
        <v>41815.56649305555</v>
      </c>
      <c r="T3392" s="9">
        <f t="shared" si="158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6"/>
        <v>223</v>
      </c>
      <c r="Q3393" t="s">
        <v>8309</v>
      </c>
      <c r="R3393" t="s">
        <v>8310</v>
      </c>
      <c r="S3393" s="9">
        <f t="shared" si="157"/>
        <v>41830.337361111109</v>
      </c>
      <c r="T3393" s="9">
        <f t="shared" si="158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6"/>
        <v>100</v>
      </c>
      <c r="Q3394" t="s">
        <v>8309</v>
      </c>
      <c r="R3394" t="s">
        <v>8310</v>
      </c>
      <c r="S3394" s="9">
        <f t="shared" si="157"/>
        <v>42446.63721064815</v>
      </c>
      <c r="T3394" s="9">
        <f t="shared" si="15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59">ROUND(E3395/D3395*100,0)</f>
        <v>106</v>
      </c>
      <c r="Q3395" t="s">
        <v>8309</v>
      </c>
      <c r="R3395" t="s">
        <v>8310</v>
      </c>
      <c r="S3395" s="9">
        <f t="shared" ref="S3395:S3458" si="160">(((J3395/60)/60)/24)+DATE(1970,1,1)+(-5/24)</f>
        <v>41923.713310185187</v>
      </c>
      <c r="T3395" s="9">
        <f t="shared" ref="T3395:T3458" si="161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59"/>
        <v>142</v>
      </c>
      <c r="Q3396" t="s">
        <v>8309</v>
      </c>
      <c r="R3396" t="s">
        <v>8310</v>
      </c>
      <c r="S3396" s="9">
        <f t="shared" si="160"/>
        <v>41817.387094907404</v>
      </c>
      <c r="T3396" s="9">
        <f t="shared" si="16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Q3397" t="s">
        <v>8309</v>
      </c>
      <c r="R3397" t="s">
        <v>8310</v>
      </c>
      <c r="S3397" s="9">
        <f t="shared" si="160"/>
        <v>42140.503981481481</v>
      </c>
      <c r="T3397" s="9">
        <f t="shared" si="16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</v>
      </c>
      <c r="Q3398" t="s">
        <v>8309</v>
      </c>
      <c r="R3398" t="s">
        <v>8310</v>
      </c>
      <c r="S3398" s="9">
        <f t="shared" si="160"/>
        <v>41764.238298611104</v>
      </c>
      <c r="T3398" s="9">
        <f t="shared" si="16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</v>
      </c>
      <c r="Q3399" t="s">
        <v>8309</v>
      </c>
      <c r="R3399" t="s">
        <v>8310</v>
      </c>
      <c r="S3399" s="9">
        <f t="shared" si="160"/>
        <v>42378.270011574066</v>
      </c>
      <c r="T3399" s="9">
        <f t="shared" si="16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</v>
      </c>
      <c r="Q3400" t="s">
        <v>8309</v>
      </c>
      <c r="R3400" t="s">
        <v>8310</v>
      </c>
      <c r="S3400" s="9">
        <f t="shared" si="160"/>
        <v>41941.543703703705</v>
      </c>
      <c r="T3400" s="9">
        <f t="shared" si="16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104</v>
      </c>
      <c r="Q3401" t="s">
        <v>8309</v>
      </c>
      <c r="R3401" t="s">
        <v>8310</v>
      </c>
      <c r="S3401" s="9">
        <f t="shared" si="160"/>
        <v>42026.712094907409</v>
      </c>
      <c r="T3401" s="9">
        <f t="shared" si="16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</v>
      </c>
      <c r="Q3402" t="s">
        <v>8309</v>
      </c>
      <c r="R3402" t="s">
        <v>8310</v>
      </c>
      <c r="S3402" s="9">
        <f t="shared" si="160"/>
        <v>41834.745532407404</v>
      </c>
      <c r="T3402" s="9">
        <f t="shared" si="16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102</v>
      </c>
      <c r="Q3403" t="s">
        <v>8309</v>
      </c>
      <c r="R3403" t="s">
        <v>8310</v>
      </c>
      <c r="S3403" s="9">
        <f t="shared" si="160"/>
        <v>42193.5155787037</v>
      </c>
      <c r="T3403" s="9">
        <f t="shared" si="16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110</v>
      </c>
      <c r="Q3404" t="s">
        <v>8309</v>
      </c>
      <c r="R3404" t="s">
        <v>8310</v>
      </c>
      <c r="S3404" s="9">
        <f t="shared" si="160"/>
        <v>42290.410219907404</v>
      </c>
      <c r="T3404" s="9">
        <f t="shared" si="16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Q3405" t="s">
        <v>8309</v>
      </c>
      <c r="R3405" t="s">
        <v>8310</v>
      </c>
      <c r="S3405" s="9">
        <f t="shared" si="160"/>
        <v>42150.253749999996</v>
      </c>
      <c r="T3405" s="9">
        <f t="shared" si="16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Q3406" t="s">
        <v>8309</v>
      </c>
      <c r="R3406" t="s">
        <v>8310</v>
      </c>
      <c r="S3406" s="9">
        <f t="shared" si="160"/>
        <v>42152.295162037037</v>
      </c>
      <c r="T3406" s="9">
        <f t="shared" si="16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138</v>
      </c>
      <c r="Q3407" t="s">
        <v>8309</v>
      </c>
      <c r="R3407" t="s">
        <v>8310</v>
      </c>
      <c r="S3407" s="9">
        <f t="shared" si="160"/>
        <v>42409.808865740742</v>
      </c>
      <c r="T3407" s="9">
        <f t="shared" si="16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</v>
      </c>
      <c r="Q3408" t="s">
        <v>8309</v>
      </c>
      <c r="R3408" t="s">
        <v>8310</v>
      </c>
      <c r="S3408" s="9">
        <f t="shared" si="160"/>
        <v>41791.284444444442</v>
      </c>
      <c r="T3408" s="9">
        <f t="shared" si="16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</v>
      </c>
      <c r="Q3409" t="s">
        <v>8309</v>
      </c>
      <c r="R3409" t="s">
        <v>8310</v>
      </c>
      <c r="S3409" s="9">
        <f t="shared" si="160"/>
        <v>41796.21399305555</v>
      </c>
      <c r="T3409" s="9">
        <f t="shared" si="16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9"/>
        <v>211</v>
      </c>
      <c r="Q3410" t="s">
        <v>8309</v>
      </c>
      <c r="R3410" t="s">
        <v>8310</v>
      </c>
      <c r="S3410" s="9">
        <f t="shared" si="160"/>
        <v>41808.78361111111</v>
      </c>
      <c r="T3410" s="9">
        <f t="shared" si="16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9"/>
        <v>124</v>
      </c>
      <c r="Q3411" t="s">
        <v>8309</v>
      </c>
      <c r="R3411" t="s">
        <v>8310</v>
      </c>
      <c r="S3411" s="9">
        <f t="shared" si="160"/>
        <v>42544.605995370373</v>
      </c>
      <c r="T3411" s="9">
        <f t="shared" si="16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9"/>
        <v>109</v>
      </c>
      <c r="Q3412" t="s">
        <v>8309</v>
      </c>
      <c r="R3412" t="s">
        <v>8310</v>
      </c>
      <c r="S3412" s="9">
        <f t="shared" si="160"/>
        <v>42499.83321759259</v>
      </c>
      <c r="T3412" s="9">
        <f t="shared" si="16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9"/>
        <v>104</v>
      </c>
      <c r="Q3413" t="s">
        <v>8309</v>
      </c>
      <c r="R3413" t="s">
        <v>8310</v>
      </c>
      <c r="S3413" s="9">
        <f t="shared" si="160"/>
        <v>42264.814490740733</v>
      </c>
      <c r="T3413" s="9">
        <f t="shared" si="16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9"/>
        <v>100</v>
      </c>
      <c r="Q3414" t="s">
        <v>8309</v>
      </c>
      <c r="R3414" t="s">
        <v>8310</v>
      </c>
      <c r="S3414" s="9">
        <f t="shared" si="160"/>
        <v>41879.750717592593</v>
      </c>
      <c r="T3414" s="9">
        <f t="shared" si="16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9"/>
        <v>130</v>
      </c>
      <c r="Q3415" t="s">
        <v>8309</v>
      </c>
      <c r="R3415" t="s">
        <v>8310</v>
      </c>
      <c r="S3415" s="9">
        <f t="shared" si="160"/>
        <v>42053.524745370371</v>
      </c>
      <c r="T3415" s="9">
        <f t="shared" si="16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9"/>
        <v>104</v>
      </c>
      <c r="Q3416" t="s">
        <v>8309</v>
      </c>
      <c r="R3416" t="s">
        <v>8310</v>
      </c>
      <c r="S3416" s="9">
        <f t="shared" si="160"/>
        <v>42675.624131944445</v>
      </c>
      <c r="T3416" s="9">
        <f t="shared" si="16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9"/>
        <v>100</v>
      </c>
      <c r="Q3417" t="s">
        <v>8309</v>
      </c>
      <c r="R3417" t="s">
        <v>8310</v>
      </c>
      <c r="S3417" s="9">
        <f t="shared" si="160"/>
        <v>42466.935833333329</v>
      </c>
      <c r="T3417" s="9">
        <f t="shared" si="16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9"/>
        <v>120</v>
      </c>
      <c r="Q3418" t="s">
        <v>8309</v>
      </c>
      <c r="R3418" t="s">
        <v>8310</v>
      </c>
      <c r="S3418" s="9">
        <f t="shared" si="160"/>
        <v>42089.204224537032</v>
      </c>
      <c r="T3418" s="9">
        <f t="shared" si="16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9"/>
        <v>100</v>
      </c>
      <c r="Q3419" t="s">
        <v>8309</v>
      </c>
      <c r="R3419" t="s">
        <v>8310</v>
      </c>
      <c r="S3419" s="9">
        <f t="shared" si="160"/>
        <v>41894.705416666664</v>
      </c>
      <c r="T3419" s="9">
        <f t="shared" si="161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9"/>
        <v>101</v>
      </c>
      <c r="Q3420" t="s">
        <v>8309</v>
      </c>
      <c r="R3420" t="s">
        <v>8310</v>
      </c>
      <c r="S3420" s="9">
        <f t="shared" si="160"/>
        <v>41752.626238425924</v>
      </c>
      <c r="T3420" s="9">
        <f t="shared" si="16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107</v>
      </c>
      <c r="Q3421" t="s">
        <v>8309</v>
      </c>
      <c r="R3421" t="s">
        <v>8310</v>
      </c>
      <c r="S3421" s="9">
        <f t="shared" si="160"/>
        <v>42448.613252314812</v>
      </c>
      <c r="T3421" s="9">
        <f t="shared" si="16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9"/>
        <v>138</v>
      </c>
      <c r="Q3422" t="s">
        <v>8309</v>
      </c>
      <c r="R3422" t="s">
        <v>8310</v>
      </c>
      <c r="S3422" s="9">
        <f t="shared" si="160"/>
        <v>42404.881967592592</v>
      </c>
      <c r="T3422" s="9">
        <f t="shared" si="16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9"/>
        <v>101</v>
      </c>
      <c r="Q3423" t="s">
        <v>8309</v>
      </c>
      <c r="R3423" t="s">
        <v>8310</v>
      </c>
      <c r="S3423" s="9">
        <f t="shared" si="160"/>
        <v>42037.582905092589</v>
      </c>
      <c r="T3423" s="9">
        <f t="shared" si="16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9"/>
        <v>109</v>
      </c>
      <c r="Q3424" t="s">
        <v>8309</v>
      </c>
      <c r="R3424" t="s">
        <v>8310</v>
      </c>
      <c r="S3424" s="9">
        <f t="shared" si="160"/>
        <v>42323.353888888887</v>
      </c>
      <c r="T3424" s="9">
        <f t="shared" si="16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9"/>
        <v>140</v>
      </c>
      <c r="Q3425" t="s">
        <v>8309</v>
      </c>
      <c r="R3425" t="s">
        <v>8310</v>
      </c>
      <c r="S3425" s="9">
        <f t="shared" si="160"/>
        <v>42088.703020833331</v>
      </c>
      <c r="T3425" s="9">
        <f t="shared" si="16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9"/>
        <v>104</v>
      </c>
      <c r="Q3426" t="s">
        <v>8309</v>
      </c>
      <c r="R3426" t="s">
        <v>8310</v>
      </c>
      <c r="S3426" s="9">
        <f t="shared" si="160"/>
        <v>42018.468564814808</v>
      </c>
      <c r="T3426" s="9">
        <f t="shared" si="16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9"/>
        <v>103</v>
      </c>
      <c r="Q3427" t="s">
        <v>8309</v>
      </c>
      <c r="R3427" t="s">
        <v>8310</v>
      </c>
      <c r="S3427" s="9">
        <f t="shared" si="160"/>
        <v>41884.40898148148</v>
      </c>
      <c r="T3427" s="9">
        <f t="shared" si="16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9"/>
        <v>108</v>
      </c>
      <c r="Q3428" t="s">
        <v>8309</v>
      </c>
      <c r="R3428" t="s">
        <v>8310</v>
      </c>
      <c r="S3428" s="9">
        <f t="shared" si="160"/>
        <v>41883.848414351851</v>
      </c>
      <c r="T3428" s="9">
        <f t="shared" si="16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9"/>
        <v>100</v>
      </c>
      <c r="Q3429" t="s">
        <v>8309</v>
      </c>
      <c r="R3429" t="s">
        <v>8310</v>
      </c>
      <c r="S3429" s="9">
        <f t="shared" si="160"/>
        <v>41792.436944444438</v>
      </c>
      <c r="T3429" s="9">
        <f t="shared" si="16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9"/>
        <v>103</v>
      </c>
      <c r="Q3430" t="s">
        <v>8309</v>
      </c>
      <c r="R3430" t="s">
        <v>8310</v>
      </c>
      <c r="S3430" s="9">
        <f t="shared" si="160"/>
        <v>42038.512118055551</v>
      </c>
      <c r="T3430" s="9">
        <f t="shared" si="16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9"/>
        <v>130</v>
      </c>
      <c r="Q3431" t="s">
        <v>8309</v>
      </c>
      <c r="R3431" t="s">
        <v>8310</v>
      </c>
      <c r="S3431" s="9">
        <f t="shared" si="160"/>
        <v>42661.813206018516</v>
      </c>
      <c r="T3431" s="9">
        <f t="shared" si="16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9"/>
        <v>109</v>
      </c>
      <c r="Q3432" t="s">
        <v>8309</v>
      </c>
      <c r="R3432" t="s">
        <v>8310</v>
      </c>
      <c r="S3432" s="9">
        <f t="shared" si="160"/>
        <v>41820.737280092588</v>
      </c>
      <c r="T3432" s="9">
        <f t="shared" si="16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9"/>
        <v>100</v>
      </c>
      <c r="Q3433" t="s">
        <v>8309</v>
      </c>
      <c r="R3433" t="s">
        <v>8310</v>
      </c>
      <c r="S3433" s="9">
        <f t="shared" si="160"/>
        <v>41839.522604166668</v>
      </c>
      <c r="T3433" s="9">
        <f t="shared" si="16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9"/>
        <v>110</v>
      </c>
      <c r="Q3434" t="s">
        <v>8309</v>
      </c>
      <c r="R3434" t="s">
        <v>8310</v>
      </c>
      <c r="S3434" s="9">
        <f t="shared" si="160"/>
        <v>42380.372847222221</v>
      </c>
      <c r="T3434" s="9">
        <f t="shared" si="16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9"/>
        <v>100</v>
      </c>
      <c r="Q3435" t="s">
        <v>8309</v>
      </c>
      <c r="R3435" t="s">
        <v>8310</v>
      </c>
      <c r="S3435" s="9">
        <f t="shared" si="160"/>
        <v>41775.854803240742</v>
      </c>
      <c r="T3435" s="9">
        <f t="shared" si="16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9"/>
        <v>106</v>
      </c>
      <c r="Q3436" t="s">
        <v>8309</v>
      </c>
      <c r="R3436" t="s">
        <v>8310</v>
      </c>
      <c r="S3436" s="9">
        <f t="shared" si="160"/>
        <v>41800.172094907408</v>
      </c>
      <c r="T3436" s="9">
        <f t="shared" si="161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9"/>
        <v>112</v>
      </c>
      <c r="Q3437" t="s">
        <v>8309</v>
      </c>
      <c r="R3437" t="s">
        <v>8310</v>
      </c>
      <c r="S3437" s="9">
        <f t="shared" si="160"/>
        <v>42572.408483796295</v>
      </c>
      <c r="T3437" s="9">
        <f t="shared" si="16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9"/>
        <v>106</v>
      </c>
      <c r="Q3438" t="s">
        <v>8309</v>
      </c>
      <c r="R3438" t="s">
        <v>8310</v>
      </c>
      <c r="S3438" s="9">
        <f t="shared" si="160"/>
        <v>41851.333252314813</v>
      </c>
      <c r="T3438" s="9">
        <f t="shared" si="161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9"/>
        <v>101</v>
      </c>
      <c r="Q3439" t="s">
        <v>8309</v>
      </c>
      <c r="R3439" t="s">
        <v>8310</v>
      </c>
      <c r="S3439" s="9">
        <f t="shared" si="160"/>
        <v>42205.502546296295</v>
      </c>
      <c r="T3439" s="9">
        <f t="shared" si="16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9"/>
        <v>104</v>
      </c>
      <c r="Q3440" t="s">
        <v>8309</v>
      </c>
      <c r="R3440" t="s">
        <v>8310</v>
      </c>
      <c r="S3440" s="9">
        <f t="shared" si="160"/>
        <v>42100.719525462955</v>
      </c>
      <c r="T3440" s="9">
        <f t="shared" si="16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9"/>
        <v>135</v>
      </c>
      <c r="Q3441" t="s">
        <v>8309</v>
      </c>
      <c r="R3441" t="s">
        <v>8310</v>
      </c>
      <c r="S3441" s="9">
        <f t="shared" si="160"/>
        <v>42374.702893518515</v>
      </c>
      <c r="T3441" s="9">
        <f t="shared" si="16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9"/>
        <v>105</v>
      </c>
      <c r="Q3442" t="s">
        <v>8309</v>
      </c>
      <c r="R3442" t="s">
        <v>8310</v>
      </c>
      <c r="S3442" s="9">
        <f t="shared" si="160"/>
        <v>41808.914675925924</v>
      </c>
      <c r="T3442" s="9">
        <f t="shared" si="16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9"/>
        <v>103</v>
      </c>
      <c r="Q3443" t="s">
        <v>8309</v>
      </c>
      <c r="R3443" t="s">
        <v>8310</v>
      </c>
      <c r="S3443" s="9">
        <f t="shared" si="160"/>
        <v>42294.221307870372</v>
      </c>
      <c r="T3443" s="9">
        <f t="shared" si="16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9"/>
        <v>100</v>
      </c>
      <c r="Q3444" t="s">
        <v>8309</v>
      </c>
      <c r="R3444" t="s">
        <v>8310</v>
      </c>
      <c r="S3444" s="9">
        <f t="shared" si="160"/>
        <v>42124.63277777777</v>
      </c>
      <c r="T3444" s="9">
        <f t="shared" si="161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9"/>
        <v>186</v>
      </c>
      <c r="Q3445" t="s">
        <v>8309</v>
      </c>
      <c r="R3445" t="s">
        <v>8310</v>
      </c>
      <c r="S3445" s="9">
        <f t="shared" si="160"/>
        <v>41861.316504629627</v>
      </c>
      <c r="T3445" s="9">
        <f t="shared" si="16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9"/>
        <v>289</v>
      </c>
      <c r="Q3446" t="s">
        <v>8309</v>
      </c>
      <c r="R3446" t="s">
        <v>8310</v>
      </c>
      <c r="S3446" s="9">
        <f t="shared" si="160"/>
        <v>42521.08317129629</v>
      </c>
      <c r="T3446" s="9">
        <f t="shared" si="16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9"/>
        <v>100</v>
      </c>
      <c r="Q3447" t="s">
        <v>8309</v>
      </c>
      <c r="R3447" t="s">
        <v>8310</v>
      </c>
      <c r="S3447" s="9">
        <f t="shared" si="160"/>
        <v>42272.322175925925</v>
      </c>
      <c r="T3447" s="9">
        <f t="shared" si="16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9"/>
        <v>108</v>
      </c>
      <c r="Q3448" t="s">
        <v>8309</v>
      </c>
      <c r="R3448" t="s">
        <v>8310</v>
      </c>
      <c r="S3448" s="9">
        <f t="shared" si="160"/>
        <v>42016.624131944445</v>
      </c>
      <c r="T3448" s="9">
        <f t="shared" si="16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9"/>
        <v>108</v>
      </c>
      <c r="Q3449" t="s">
        <v>8309</v>
      </c>
      <c r="R3449" t="s">
        <v>8310</v>
      </c>
      <c r="S3449" s="9">
        <f t="shared" si="160"/>
        <v>42402.680694444447</v>
      </c>
      <c r="T3449" s="9">
        <f t="shared" si="16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9"/>
        <v>110</v>
      </c>
      <c r="Q3450" t="s">
        <v>8309</v>
      </c>
      <c r="R3450" t="s">
        <v>8310</v>
      </c>
      <c r="S3450" s="9">
        <f t="shared" si="160"/>
        <v>41959.910752314812</v>
      </c>
      <c r="T3450" s="9">
        <f t="shared" si="16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9"/>
        <v>171</v>
      </c>
      <c r="Q3451" t="s">
        <v>8309</v>
      </c>
      <c r="R3451" t="s">
        <v>8310</v>
      </c>
      <c r="S3451" s="9">
        <f t="shared" si="160"/>
        <v>42531.844189814808</v>
      </c>
      <c r="T3451" s="9">
        <f t="shared" si="16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9"/>
        <v>152</v>
      </c>
      <c r="Q3452" t="s">
        <v>8309</v>
      </c>
      <c r="R3452" t="s">
        <v>8310</v>
      </c>
      <c r="S3452" s="9">
        <f t="shared" si="160"/>
        <v>42036.496192129627</v>
      </c>
      <c r="T3452" s="9">
        <f t="shared" si="16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9"/>
        <v>101</v>
      </c>
      <c r="Q3453" t="s">
        <v>8309</v>
      </c>
      <c r="R3453" t="s">
        <v>8310</v>
      </c>
      <c r="S3453" s="9">
        <f t="shared" si="160"/>
        <v>42088.515358796292</v>
      </c>
      <c r="T3453" s="9">
        <f t="shared" si="16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9"/>
        <v>153</v>
      </c>
      <c r="Q3454" t="s">
        <v>8309</v>
      </c>
      <c r="R3454" t="s">
        <v>8310</v>
      </c>
      <c r="S3454" s="9">
        <f t="shared" si="160"/>
        <v>41820.430856481478</v>
      </c>
      <c r="T3454" s="9">
        <f t="shared" si="16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9"/>
        <v>128</v>
      </c>
      <c r="Q3455" t="s">
        <v>8309</v>
      </c>
      <c r="R3455" t="s">
        <v>8310</v>
      </c>
      <c r="S3455" s="9">
        <f t="shared" si="160"/>
        <v>42535.770324074074</v>
      </c>
      <c r="T3455" s="9">
        <f t="shared" si="16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9"/>
        <v>101</v>
      </c>
      <c r="Q3456" t="s">
        <v>8309</v>
      </c>
      <c r="R3456" t="s">
        <v>8310</v>
      </c>
      <c r="S3456" s="9">
        <f t="shared" si="160"/>
        <v>41821.490266203698</v>
      </c>
      <c r="T3456" s="9">
        <f t="shared" si="16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9"/>
        <v>101</v>
      </c>
      <c r="Q3457" t="s">
        <v>8309</v>
      </c>
      <c r="R3457" t="s">
        <v>8310</v>
      </c>
      <c r="S3457" s="9">
        <f t="shared" si="160"/>
        <v>42626.541979166665</v>
      </c>
      <c r="T3457" s="9">
        <f t="shared" si="16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59"/>
        <v>191</v>
      </c>
      <c r="Q3458" t="s">
        <v>8309</v>
      </c>
      <c r="R3458" t="s">
        <v>8310</v>
      </c>
      <c r="S3458" s="9">
        <f t="shared" si="160"/>
        <v>41820.997303240736</v>
      </c>
      <c r="T3458" s="9">
        <f t="shared" si="16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62">ROUND(E3459/D3459*100,0)</f>
        <v>140</v>
      </c>
      <c r="Q3459" t="s">
        <v>8309</v>
      </c>
      <c r="R3459" t="s">
        <v>8310</v>
      </c>
      <c r="S3459" s="9">
        <f t="shared" ref="S3459:S3522" si="163">(((J3459/60)/60)/24)+DATE(1970,1,1)+(-5/24)</f>
        <v>42016.498344907406</v>
      </c>
      <c r="T3459" s="9">
        <f t="shared" ref="T3459:T3522" si="164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2"/>
        <v>124</v>
      </c>
      <c r="Q3460" t="s">
        <v>8309</v>
      </c>
      <c r="R3460" t="s">
        <v>8310</v>
      </c>
      <c r="S3460" s="9">
        <f t="shared" si="163"/>
        <v>42010.994247685179</v>
      </c>
      <c r="T3460" s="9">
        <f t="shared" si="164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</v>
      </c>
      <c r="Q3461" t="s">
        <v>8309</v>
      </c>
      <c r="R3461" t="s">
        <v>8310</v>
      </c>
      <c r="S3461" s="9">
        <f t="shared" si="163"/>
        <v>42480.271527777775</v>
      </c>
      <c r="T3461" s="9">
        <f t="shared" si="164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Q3462" t="s">
        <v>8309</v>
      </c>
      <c r="R3462" t="s">
        <v>8310</v>
      </c>
      <c r="S3462" s="9">
        <f t="shared" si="163"/>
        <v>41852.318888888884</v>
      </c>
      <c r="T3462" s="9">
        <f t="shared" si="164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Q3463" t="s">
        <v>8309</v>
      </c>
      <c r="R3463" t="s">
        <v>8310</v>
      </c>
      <c r="S3463" s="9">
        <f t="shared" si="163"/>
        <v>42643.424525462957</v>
      </c>
      <c r="T3463" s="9">
        <f t="shared" si="164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Q3464" t="s">
        <v>8309</v>
      </c>
      <c r="R3464" t="s">
        <v>8310</v>
      </c>
      <c r="S3464" s="9">
        <f t="shared" si="163"/>
        <v>42179.690138888887</v>
      </c>
      <c r="T3464" s="9">
        <f t="shared" si="164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</v>
      </c>
      <c r="Q3465" t="s">
        <v>8309</v>
      </c>
      <c r="R3465" t="s">
        <v>8310</v>
      </c>
      <c r="S3465" s="9">
        <f t="shared" si="163"/>
        <v>42612.710474537038</v>
      </c>
      <c r="T3465" s="9">
        <f t="shared" si="164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</v>
      </c>
      <c r="Q3466" t="s">
        <v>8309</v>
      </c>
      <c r="R3466" t="s">
        <v>8310</v>
      </c>
      <c r="S3466" s="9">
        <f t="shared" si="163"/>
        <v>42574.921724537031</v>
      </c>
      <c r="T3466" s="9">
        <f t="shared" si="164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Q3467" t="s">
        <v>8309</v>
      </c>
      <c r="R3467" t="s">
        <v>8310</v>
      </c>
      <c r="S3467" s="9">
        <f t="shared" si="163"/>
        <v>42200.417499999996</v>
      </c>
      <c r="T3467" s="9">
        <f t="shared" si="164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</v>
      </c>
      <c r="Q3468" t="s">
        <v>8309</v>
      </c>
      <c r="R3468" t="s">
        <v>8310</v>
      </c>
      <c r="S3468" s="9">
        <f t="shared" si="163"/>
        <v>42419.810763888883</v>
      </c>
      <c r="T3468" s="9">
        <f t="shared" si="164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Q3469" t="s">
        <v>8309</v>
      </c>
      <c r="R3469" t="s">
        <v>8310</v>
      </c>
      <c r="S3469" s="9">
        <f t="shared" si="163"/>
        <v>42053.463333333326</v>
      </c>
      <c r="T3469" s="9">
        <f t="shared" si="164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122</v>
      </c>
      <c r="Q3470" t="s">
        <v>8309</v>
      </c>
      <c r="R3470" t="s">
        <v>8310</v>
      </c>
      <c r="S3470" s="9">
        <f t="shared" si="163"/>
        <v>42605.557048611103</v>
      </c>
      <c r="T3470" s="9">
        <f t="shared" si="164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</v>
      </c>
      <c r="Q3471" t="s">
        <v>8309</v>
      </c>
      <c r="R3471" t="s">
        <v>8310</v>
      </c>
      <c r="S3471" s="9">
        <f t="shared" si="163"/>
        <v>42458.433391203704</v>
      </c>
      <c r="T3471" s="9">
        <f t="shared" si="164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Q3472" t="s">
        <v>8309</v>
      </c>
      <c r="R3472" t="s">
        <v>8310</v>
      </c>
      <c r="S3472" s="9">
        <f t="shared" si="163"/>
        <v>42528.813680555548</v>
      </c>
      <c r="T3472" s="9">
        <f t="shared" si="164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215</v>
      </c>
      <c r="Q3473" t="s">
        <v>8309</v>
      </c>
      <c r="R3473" t="s">
        <v>8310</v>
      </c>
      <c r="S3473" s="9">
        <f t="shared" si="163"/>
        <v>41841.612152777772</v>
      </c>
      <c r="T3473" s="9">
        <f t="shared" si="164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2"/>
        <v>102</v>
      </c>
      <c r="Q3474" t="s">
        <v>8309</v>
      </c>
      <c r="R3474" t="s">
        <v>8310</v>
      </c>
      <c r="S3474" s="9">
        <f t="shared" si="163"/>
        <v>41927.962164351848</v>
      </c>
      <c r="T3474" s="9">
        <f t="shared" si="164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2"/>
        <v>100</v>
      </c>
      <c r="Q3475" t="s">
        <v>8309</v>
      </c>
      <c r="R3475" t="s">
        <v>8310</v>
      </c>
      <c r="S3475" s="9">
        <f t="shared" si="163"/>
        <v>42062.626111111109</v>
      </c>
      <c r="T3475" s="9">
        <f t="shared" si="164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2"/>
        <v>101</v>
      </c>
      <c r="Q3476" t="s">
        <v>8309</v>
      </c>
      <c r="R3476" t="s">
        <v>8310</v>
      </c>
      <c r="S3476" s="9">
        <f t="shared" si="163"/>
        <v>42541.293182870366</v>
      </c>
      <c r="T3476" s="9">
        <f t="shared" si="164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2"/>
        <v>113</v>
      </c>
      <c r="Q3477" t="s">
        <v>8309</v>
      </c>
      <c r="R3477" t="s">
        <v>8310</v>
      </c>
      <c r="S3477" s="9">
        <f t="shared" si="163"/>
        <v>41918.672499999993</v>
      </c>
      <c r="T3477" s="9">
        <f t="shared" si="164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2"/>
        <v>104</v>
      </c>
      <c r="Q3478" t="s">
        <v>8309</v>
      </c>
      <c r="R3478" t="s">
        <v>8310</v>
      </c>
      <c r="S3478" s="9">
        <f t="shared" si="163"/>
        <v>41921.071643518517</v>
      </c>
      <c r="T3478" s="9">
        <f t="shared" si="164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2"/>
        <v>115</v>
      </c>
      <c r="Q3479" t="s">
        <v>8309</v>
      </c>
      <c r="R3479" t="s">
        <v>8310</v>
      </c>
      <c r="S3479" s="9">
        <f t="shared" si="163"/>
        <v>42128.528275462959</v>
      </c>
      <c r="T3479" s="9">
        <f t="shared" si="164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2"/>
        <v>113</v>
      </c>
      <c r="Q3480" t="s">
        <v>8309</v>
      </c>
      <c r="R3480" t="s">
        <v>8310</v>
      </c>
      <c r="S3480" s="9">
        <f t="shared" si="163"/>
        <v>42053.708587962967</v>
      </c>
      <c r="T3480" s="9">
        <f t="shared" si="164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2"/>
        <v>128</v>
      </c>
      <c r="Q3481" t="s">
        <v>8309</v>
      </c>
      <c r="R3481" t="s">
        <v>8310</v>
      </c>
      <c r="S3481" s="9">
        <f t="shared" si="163"/>
        <v>41781.646759259253</v>
      </c>
      <c r="T3481" s="9">
        <f t="shared" si="164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2"/>
        <v>143</v>
      </c>
      <c r="Q3482" t="s">
        <v>8309</v>
      </c>
      <c r="R3482" t="s">
        <v>8310</v>
      </c>
      <c r="S3482" s="9">
        <f t="shared" si="163"/>
        <v>42171.109108796292</v>
      </c>
      <c r="T3482" s="9">
        <f t="shared" si="164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2"/>
        <v>119</v>
      </c>
      <c r="Q3483" t="s">
        <v>8309</v>
      </c>
      <c r="R3483" t="s">
        <v>8310</v>
      </c>
      <c r="S3483" s="9">
        <f t="shared" si="163"/>
        <v>41989.039212962954</v>
      </c>
      <c r="T3483" s="9">
        <f t="shared" si="164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2"/>
        <v>138</v>
      </c>
      <c r="Q3484" t="s">
        <v>8309</v>
      </c>
      <c r="R3484" t="s">
        <v>8310</v>
      </c>
      <c r="S3484" s="9">
        <f t="shared" si="163"/>
        <v>41796.563263888886</v>
      </c>
      <c r="T3484" s="9">
        <f t="shared" si="164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2"/>
        <v>160</v>
      </c>
      <c r="Q3485" t="s">
        <v>8309</v>
      </c>
      <c r="R3485" t="s">
        <v>8310</v>
      </c>
      <c r="S3485" s="9">
        <f t="shared" si="163"/>
        <v>41793.460428240738</v>
      </c>
      <c r="T3485" s="9">
        <f t="shared" si="164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2"/>
        <v>114</v>
      </c>
      <c r="Q3486" t="s">
        <v>8309</v>
      </c>
      <c r="R3486" t="s">
        <v>8310</v>
      </c>
      <c r="S3486" s="9">
        <f t="shared" si="163"/>
        <v>42506.552071759252</v>
      </c>
      <c r="T3486" s="9">
        <f t="shared" si="164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2"/>
        <v>101</v>
      </c>
      <c r="Q3487" t="s">
        <v>8309</v>
      </c>
      <c r="R3487" t="s">
        <v>8310</v>
      </c>
      <c r="S3487" s="9">
        <f t="shared" si="163"/>
        <v>42372.484722222223</v>
      </c>
      <c r="T3487" s="9">
        <f t="shared" si="164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2"/>
        <v>155</v>
      </c>
      <c r="Q3488" t="s">
        <v>8309</v>
      </c>
      <c r="R3488" t="s">
        <v>8310</v>
      </c>
      <c r="S3488" s="9">
        <f t="shared" si="163"/>
        <v>42126.666678240734</v>
      </c>
      <c r="T3488" s="9">
        <f t="shared" si="164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2"/>
        <v>128</v>
      </c>
      <c r="Q3489" t="s">
        <v>8309</v>
      </c>
      <c r="R3489" t="s">
        <v>8310</v>
      </c>
      <c r="S3489" s="9">
        <f t="shared" si="163"/>
        <v>42149.732083333329</v>
      </c>
      <c r="T3489" s="9">
        <f t="shared" si="164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2"/>
        <v>121</v>
      </c>
      <c r="Q3490" t="s">
        <v>8309</v>
      </c>
      <c r="R3490" t="s">
        <v>8310</v>
      </c>
      <c r="S3490" s="9">
        <f t="shared" si="163"/>
        <v>42087.55972222222</v>
      </c>
      <c r="T3490" s="9">
        <f t="shared" si="164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2"/>
        <v>113</v>
      </c>
      <c r="Q3491" t="s">
        <v>8309</v>
      </c>
      <c r="R3491" t="s">
        <v>8310</v>
      </c>
      <c r="S3491" s="9">
        <f t="shared" si="163"/>
        <v>41753.427442129629</v>
      </c>
      <c r="T3491" s="9">
        <f t="shared" si="164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2"/>
        <v>128</v>
      </c>
      <c r="Q3492" t="s">
        <v>8309</v>
      </c>
      <c r="R3492" t="s">
        <v>8310</v>
      </c>
      <c r="S3492" s="9">
        <f t="shared" si="163"/>
        <v>42443.594027777777</v>
      </c>
      <c r="T3492" s="9">
        <f t="shared" si="164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2"/>
        <v>158</v>
      </c>
      <c r="Q3493" t="s">
        <v>8309</v>
      </c>
      <c r="R3493" t="s">
        <v>8310</v>
      </c>
      <c r="S3493" s="9">
        <f t="shared" si="163"/>
        <v>42121.041481481479</v>
      </c>
      <c r="T3493" s="9">
        <f t="shared" si="164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2"/>
        <v>105</v>
      </c>
      <c r="Q3494" t="s">
        <v>8309</v>
      </c>
      <c r="R3494" t="s">
        <v>8310</v>
      </c>
      <c r="S3494" s="9">
        <f t="shared" si="163"/>
        <v>42267.800891203697</v>
      </c>
      <c r="T3494" s="9">
        <f t="shared" si="164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2"/>
        <v>100</v>
      </c>
      <c r="Q3495" t="s">
        <v>8309</v>
      </c>
      <c r="R3495" t="s">
        <v>8310</v>
      </c>
      <c r="S3495" s="9">
        <f t="shared" si="163"/>
        <v>41848.657824074071</v>
      </c>
      <c r="T3495" s="9">
        <f t="shared" si="164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2"/>
        <v>100</v>
      </c>
      <c r="Q3496" t="s">
        <v>8309</v>
      </c>
      <c r="R3496" t="s">
        <v>8310</v>
      </c>
      <c r="S3496" s="9">
        <f t="shared" si="163"/>
        <v>42689.006655092591</v>
      </c>
      <c r="T3496" s="9">
        <f t="shared" si="164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2"/>
        <v>107</v>
      </c>
      <c r="Q3497" t="s">
        <v>8309</v>
      </c>
      <c r="R3497" t="s">
        <v>8310</v>
      </c>
      <c r="S3497" s="9">
        <f t="shared" si="163"/>
        <v>41915.554502314815</v>
      </c>
      <c r="T3497" s="9">
        <f t="shared" si="164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2"/>
        <v>124</v>
      </c>
      <c r="Q3498" t="s">
        <v>8309</v>
      </c>
      <c r="R3498" t="s">
        <v>8310</v>
      </c>
      <c r="S3498" s="9">
        <f t="shared" si="163"/>
        <v>42584.638495370367</v>
      </c>
      <c r="T3498" s="9">
        <f t="shared" si="164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2"/>
        <v>109</v>
      </c>
      <c r="Q3499" t="s">
        <v>8309</v>
      </c>
      <c r="R3499" t="s">
        <v>8310</v>
      </c>
      <c r="S3499" s="9">
        <f t="shared" si="163"/>
        <v>42511.533611111103</v>
      </c>
      <c r="T3499" s="9">
        <f t="shared" si="164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2"/>
        <v>102</v>
      </c>
      <c r="Q3500" t="s">
        <v>8309</v>
      </c>
      <c r="R3500" t="s">
        <v>8310</v>
      </c>
      <c r="S3500" s="9">
        <f t="shared" si="163"/>
        <v>42458.950277777774</v>
      </c>
      <c r="T3500" s="9">
        <f t="shared" si="164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2"/>
        <v>106</v>
      </c>
      <c r="Q3501" t="s">
        <v>8309</v>
      </c>
      <c r="R3501" t="s">
        <v>8310</v>
      </c>
      <c r="S3501" s="9">
        <f t="shared" si="163"/>
        <v>42131.827835648146</v>
      </c>
      <c r="T3501" s="9">
        <f t="shared" si="164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2"/>
        <v>106</v>
      </c>
      <c r="Q3502" t="s">
        <v>8309</v>
      </c>
      <c r="R3502" t="s">
        <v>8310</v>
      </c>
      <c r="S3502" s="9">
        <f t="shared" si="163"/>
        <v>42419.711087962954</v>
      </c>
      <c r="T3502" s="9">
        <f t="shared" si="164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2"/>
        <v>101</v>
      </c>
      <c r="Q3503" t="s">
        <v>8309</v>
      </c>
      <c r="R3503" t="s">
        <v>8310</v>
      </c>
      <c r="S3503" s="9">
        <f t="shared" si="163"/>
        <v>42233.555497685178</v>
      </c>
      <c r="T3503" s="9">
        <f t="shared" si="164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2"/>
        <v>105</v>
      </c>
      <c r="Q3504" t="s">
        <v>8309</v>
      </c>
      <c r="R3504" t="s">
        <v>8310</v>
      </c>
      <c r="S3504" s="9">
        <f t="shared" si="163"/>
        <v>42430.631064814814</v>
      </c>
      <c r="T3504" s="9">
        <f t="shared" si="164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2"/>
        <v>108</v>
      </c>
      <c r="Q3505" t="s">
        <v>8309</v>
      </c>
      <c r="R3505" t="s">
        <v>8310</v>
      </c>
      <c r="S3505" s="9">
        <f t="shared" si="163"/>
        <v>42545.27</v>
      </c>
      <c r="T3505" s="9">
        <f t="shared" si="164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2"/>
        <v>100</v>
      </c>
      <c r="Q3506" t="s">
        <v>8309</v>
      </c>
      <c r="R3506" t="s">
        <v>8310</v>
      </c>
      <c r="S3506" s="9">
        <f t="shared" si="163"/>
        <v>42297.540405092594</v>
      </c>
      <c r="T3506" s="9">
        <f t="shared" si="164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2"/>
        <v>104</v>
      </c>
      <c r="Q3507" t="s">
        <v>8309</v>
      </c>
      <c r="R3507" t="s">
        <v>8310</v>
      </c>
      <c r="S3507" s="9">
        <f t="shared" si="163"/>
        <v>41760.727372685185</v>
      </c>
      <c r="T3507" s="9">
        <f t="shared" si="164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2"/>
        <v>102</v>
      </c>
      <c r="Q3508" t="s">
        <v>8309</v>
      </c>
      <c r="R3508" t="s">
        <v>8310</v>
      </c>
      <c r="S3508" s="9">
        <f t="shared" si="163"/>
        <v>41829.525925925926</v>
      </c>
      <c r="T3508" s="9">
        <f t="shared" si="164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2"/>
        <v>104</v>
      </c>
      <c r="Q3509" t="s">
        <v>8309</v>
      </c>
      <c r="R3509" t="s">
        <v>8310</v>
      </c>
      <c r="S3509" s="9">
        <f t="shared" si="163"/>
        <v>42491.714548611104</v>
      </c>
      <c r="T3509" s="9">
        <f t="shared" si="164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2"/>
        <v>180</v>
      </c>
      <c r="Q3510" t="s">
        <v>8309</v>
      </c>
      <c r="R3510" t="s">
        <v>8310</v>
      </c>
      <c r="S3510" s="9">
        <f t="shared" si="163"/>
        <v>42477.521446759252</v>
      </c>
      <c r="T3510" s="9">
        <f t="shared" si="164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2"/>
        <v>106</v>
      </c>
      <c r="Q3511" t="s">
        <v>8309</v>
      </c>
      <c r="R3511" t="s">
        <v>8310</v>
      </c>
      <c r="S3511" s="9">
        <f t="shared" si="163"/>
        <v>41950.651226851849</v>
      </c>
      <c r="T3511" s="9">
        <f t="shared" si="164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2"/>
        <v>101</v>
      </c>
      <c r="Q3512" t="s">
        <v>8309</v>
      </c>
      <c r="R3512" t="s">
        <v>8310</v>
      </c>
      <c r="S3512" s="9">
        <f t="shared" si="163"/>
        <v>41802.412569444445</v>
      </c>
      <c r="T3512" s="9">
        <f t="shared" si="164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2"/>
        <v>101</v>
      </c>
      <c r="Q3513" t="s">
        <v>8309</v>
      </c>
      <c r="R3513" t="s">
        <v>8310</v>
      </c>
      <c r="S3513" s="9">
        <f t="shared" si="163"/>
        <v>41927.665451388886</v>
      </c>
      <c r="T3513" s="9">
        <f t="shared" si="164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2"/>
        <v>100</v>
      </c>
      <c r="Q3514" t="s">
        <v>8309</v>
      </c>
      <c r="R3514" t="s">
        <v>8310</v>
      </c>
      <c r="S3514" s="9">
        <f t="shared" si="163"/>
        <v>42057.328611111108</v>
      </c>
      <c r="T3514" s="9">
        <f t="shared" si="164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2"/>
        <v>118</v>
      </c>
      <c r="Q3515" t="s">
        <v>8309</v>
      </c>
      <c r="R3515" t="s">
        <v>8310</v>
      </c>
      <c r="S3515" s="9">
        <f t="shared" si="163"/>
        <v>41780.887870370367</v>
      </c>
      <c r="T3515" s="9">
        <f t="shared" si="164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2"/>
        <v>110</v>
      </c>
      <c r="Q3516" t="s">
        <v>8309</v>
      </c>
      <c r="R3516" t="s">
        <v>8310</v>
      </c>
      <c r="S3516" s="9">
        <f t="shared" si="163"/>
        <v>42020.638333333329</v>
      </c>
      <c r="T3516" s="9">
        <f t="shared" si="164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2"/>
        <v>103</v>
      </c>
      <c r="Q3517" t="s">
        <v>8309</v>
      </c>
      <c r="R3517" t="s">
        <v>8310</v>
      </c>
      <c r="S3517" s="9">
        <f t="shared" si="163"/>
        <v>42125.564479166664</v>
      </c>
      <c r="T3517" s="9">
        <f t="shared" si="164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2"/>
        <v>100</v>
      </c>
      <c r="Q3518" t="s">
        <v>8309</v>
      </c>
      <c r="R3518" t="s">
        <v>8310</v>
      </c>
      <c r="S3518" s="9">
        <f t="shared" si="163"/>
        <v>41855.801736111105</v>
      </c>
      <c r="T3518" s="9">
        <f t="shared" si="164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2"/>
        <v>100</v>
      </c>
      <c r="Q3519" t="s">
        <v>8309</v>
      </c>
      <c r="R3519" t="s">
        <v>8310</v>
      </c>
      <c r="S3519" s="9">
        <f t="shared" si="163"/>
        <v>41794.609189814815</v>
      </c>
      <c r="T3519" s="9">
        <f t="shared" si="164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2"/>
        <v>110</v>
      </c>
      <c r="Q3520" t="s">
        <v>8309</v>
      </c>
      <c r="R3520" t="s">
        <v>8310</v>
      </c>
      <c r="S3520" s="9">
        <f t="shared" si="163"/>
        <v>41893.575219907405</v>
      </c>
      <c r="T3520" s="9">
        <f t="shared" si="164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2"/>
        <v>101</v>
      </c>
      <c r="Q3521" t="s">
        <v>8309</v>
      </c>
      <c r="R3521" t="s">
        <v>8310</v>
      </c>
      <c r="S3521" s="9">
        <f t="shared" si="163"/>
        <v>42037.390624999993</v>
      </c>
      <c r="T3521" s="9">
        <f t="shared" si="164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2"/>
        <v>101</v>
      </c>
      <c r="Q3522" t="s">
        <v>8309</v>
      </c>
      <c r="R3522" t="s">
        <v>8310</v>
      </c>
      <c r="S3522" s="9">
        <f t="shared" si="163"/>
        <v>42227.615879629629</v>
      </c>
      <c r="T3522" s="9">
        <f t="shared" si="164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65">ROUND(E3523/D3523*100,0)</f>
        <v>169</v>
      </c>
      <c r="Q3523" t="s">
        <v>8309</v>
      </c>
      <c r="R3523" t="s">
        <v>8310</v>
      </c>
      <c r="S3523" s="9">
        <f t="shared" ref="S3523:S3586" si="166">(((J3523/60)/60)/24)+DATE(1970,1,1)+(-5/24)</f>
        <v>41881.153009259258</v>
      </c>
      <c r="T3523" s="9">
        <f t="shared" ref="T3523:T3586" si="167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5"/>
        <v>100</v>
      </c>
      <c r="Q3524" t="s">
        <v>8309</v>
      </c>
      <c r="R3524" t="s">
        <v>8310</v>
      </c>
      <c r="S3524" s="9">
        <f t="shared" si="166"/>
        <v>42234.581550925919</v>
      </c>
      <c r="T3524" s="9">
        <f t="shared" si="167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114</v>
      </c>
      <c r="Q3525" t="s">
        <v>8309</v>
      </c>
      <c r="R3525" t="s">
        <v>8310</v>
      </c>
      <c r="S3525" s="9">
        <f t="shared" si="166"/>
        <v>42581.189212962963</v>
      </c>
      <c r="T3525" s="9">
        <f t="shared" si="167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102</v>
      </c>
      <c r="Q3526" t="s">
        <v>8309</v>
      </c>
      <c r="R3526" t="s">
        <v>8310</v>
      </c>
      <c r="S3526" s="9">
        <f t="shared" si="166"/>
        <v>41880.555243055554</v>
      </c>
      <c r="T3526" s="9">
        <f t="shared" si="167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Q3527" t="s">
        <v>8309</v>
      </c>
      <c r="R3527" t="s">
        <v>8310</v>
      </c>
      <c r="S3527" s="9">
        <f t="shared" si="166"/>
        <v>42214.487337962964</v>
      </c>
      <c r="T3527" s="9">
        <f t="shared" si="167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Q3528" t="s">
        <v>8309</v>
      </c>
      <c r="R3528" t="s">
        <v>8310</v>
      </c>
      <c r="S3528" s="9">
        <f t="shared" si="166"/>
        <v>42460.126979166664</v>
      </c>
      <c r="T3528" s="9">
        <f t="shared" si="167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117</v>
      </c>
      <c r="Q3529" t="s">
        <v>8309</v>
      </c>
      <c r="R3529" t="s">
        <v>8310</v>
      </c>
      <c r="S3529" s="9">
        <f t="shared" si="166"/>
        <v>42166.814872685187</v>
      </c>
      <c r="T3529" s="9">
        <f t="shared" si="167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</v>
      </c>
      <c r="Q3530" t="s">
        <v>8309</v>
      </c>
      <c r="R3530" t="s">
        <v>8310</v>
      </c>
      <c r="S3530" s="9">
        <f t="shared" si="166"/>
        <v>42733.293032407404</v>
      </c>
      <c r="T3530" s="9">
        <f t="shared" si="167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Q3531" t="s">
        <v>8309</v>
      </c>
      <c r="R3531" t="s">
        <v>8310</v>
      </c>
      <c r="S3531" s="9">
        <f t="shared" si="166"/>
        <v>42177.553449074076</v>
      </c>
      <c r="T3531" s="9">
        <f t="shared" si="167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Q3532" t="s">
        <v>8309</v>
      </c>
      <c r="R3532" t="s">
        <v>8310</v>
      </c>
      <c r="S3532" s="9">
        <f t="shared" si="166"/>
        <v>42442.41501157407</v>
      </c>
      <c r="T3532" s="9">
        <f t="shared" si="167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Q3533" t="s">
        <v>8309</v>
      </c>
      <c r="R3533" t="s">
        <v>8310</v>
      </c>
      <c r="S3533" s="9">
        <f t="shared" si="166"/>
        <v>42521.44599537037</v>
      </c>
      <c r="T3533" s="9">
        <f t="shared" si="167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119</v>
      </c>
      <c r="Q3534" t="s">
        <v>8309</v>
      </c>
      <c r="R3534" t="s">
        <v>8310</v>
      </c>
      <c r="S3534" s="9">
        <f t="shared" si="166"/>
        <v>41884.391516203701</v>
      </c>
      <c r="T3534" s="9">
        <f t="shared" si="167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</v>
      </c>
      <c r="Q3535" t="s">
        <v>8309</v>
      </c>
      <c r="R3535" t="s">
        <v>8310</v>
      </c>
      <c r="S3535" s="9">
        <f t="shared" si="166"/>
        <v>42289.552858796298</v>
      </c>
      <c r="T3535" s="9">
        <f t="shared" si="167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</v>
      </c>
      <c r="Q3536" t="s">
        <v>8309</v>
      </c>
      <c r="R3536" t="s">
        <v>8310</v>
      </c>
      <c r="S3536" s="9">
        <f t="shared" si="166"/>
        <v>42243.416932870365</v>
      </c>
      <c r="T3536" s="9">
        <f t="shared" si="167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</v>
      </c>
      <c r="Q3537" t="s">
        <v>8309</v>
      </c>
      <c r="R3537" t="s">
        <v>8310</v>
      </c>
      <c r="S3537" s="9">
        <f t="shared" si="166"/>
        <v>42248.431828703695</v>
      </c>
      <c r="T3537" s="9">
        <f t="shared" si="167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5"/>
        <v>153</v>
      </c>
      <c r="Q3538" t="s">
        <v>8309</v>
      </c>
      <c r="R3538" t="s">
        <v>8310</v>
      </c>
      <c r="S3538" s="9">
        <f t="shared" si="166"/>
        <v>42328.518807870372</v>
      </c>
      <c r="T3538" s="9">
        <f t="shared" si="167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5"/>
        <v>180</v>
      </c>
      <c r="Q3539" t="s">
        <v>8309</v>
      </c>
      <c r="R3539" t="s">
        <v>8310</v>
      </c>
      <c r="S3539" s="9">
        <f t="shared" si="166"/>
        <v>41923.146018518513</v>
      </c>
      <c r="T3539" s="9">
        <f t="shared" si="167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5"/>
        <v>128</v>
      </c>
      <c r="Q3540" t="s">
        <v>8309</v>
      </c>
      <c r="R3540" t="s">
        <v>8310</v>
      </c>
      <c r="S3540" s="9">
        <f t="shared" si="166"/>
        <v>42571.212268518517</v>
      </c>
      <c r="T3540" s="9">
        <f t="shared" si="167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5"/>
        <v>120</v>
      </c>
      <c r="Q3541" t="s">
        <v>8309</v>
      </c>
      <c r="R3541" t="s">
        <v>8310</v>
      </c>
      <c r="S3541" s="9">
        <f t="shared" si="166"/>
        <v>42600.547708333332</v>
      </c>
      <c r="T3541" s="9">
        <f t="shared" si="167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5"/>
        <v>123</v>
      </c>
      <c r="Q3542" t="s">
        <v>8309</v>
      </c>
      <c r="R3542" t="s">
        <v>8310</v>
      </c>
      <c r="S3542" s="9">
        <f t="shared" si="166"/>
        <v>42516.795034722221</v>
      </c>
      <c r="T3542" s="9">
        <f t="shared" si="167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5"/>
        <v>105</v>
      </c>
      <c r="Q3543" t="s">
        <v>8309</v>
      </c>
      <c r="R3543" t="s">
        <v>8310</v>
      </c>
      <c r="S3543" s="9">
        <f t="shared" si="166"/>
        <v>42222.521701388883</v>
      </c>
      <c r="T3543" s="9">
        <f t="shared" si="167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5"/>
        <v>102</v>
      </c>
      <c r="Q3544" t="s">
        <v>8309</v>
      </c>
      <c r="R3544" t="s">
        <v>8310</v>
      </c>
      <c r="S3544" s="9">
        <f t="shared" si="166"/>
        <v>41829.391458333332</v>
      </c>
      <c r="T3544" s="9">
        <f t="shared" si="167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5"/>
        <v>105</v>
      </c>
      <c r="Q3545" t="s">
        <v>8309</v>
      </c>
      <c r="R3545" t="s">
        <v>8310</v>
      </c>
      <c r="S3545" s="9">
        <f t="shared" si="166"/>
        <v>42150.546979166662</v>
      </c>
      <c r="T3545" s="9">
        <f t="shared" si="167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5"/>
        <v>100</v>
      </c>
      <c r="Q3546" t="s">
        <v>8309</v>
      </c>
      <c r="R3546" t="s">
        <v>8310</v>
      </c>
      <c r="S3546" s="9">
        <f t="shared" si="166"/>
        <v>42040.623344907406</v>
      </c>
      <c r="T3546" s="9">
        <f t="shared" si="167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5"/>
        <v>100</v>
      </c>
      <c r="Q3547" t="s">
        <v>8309</v>
      </c>
      <c r="R3547" t="s">
        <v>8310</v>
      </c>
      <c r="S3547" s="9">
        <f t="shared" si="166"/>
        <v>42075.599062499998</v>
      </c>
      <c r="T3547" s="9">
        <f t="shared" si="167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5"/>
        <v>102</v>
      </c>
      <c r="Q3548" t="s">
        <v>8309</v>
      </c>
      <c r="R3548" t="s">
        <v>8310</v>
      </c>
      <c r="S3548" s="9">
        <f t="shared" si="166"/>
        <v>42073.452361111107</v>
      </c>
      <c r="T3548" s="9">
        <f t="shared" si="167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5"/>
        <v>114</v>
      </c>
      <c r="Q3549" t="s">
        <v>8309</v>
      </c>
      <c r="R3549" t="s">
        <v>8310</v>
      </c>
      <c r="S3549" s="9">
        <f t="shared" si="166"/>
        <v>42479.870381944442</v>
      </c>
      <c r="T3549" s="9">
        <f t="shared" si="167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5"/>
        <v>102</v>
      </c>
      <c r="Q3550" t="s">
        <v>8309</v>
      </c>
      <c r="R3550" t="s">
        <v>8310</v>
      </c>
      <c r="S3550" s="9">
        <f t="shared" si="166"/>
        <v>42411.733958333331</v>
      </c>
      <c r="T3550" s="9">
        <f t="shared" si="167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5"/>
        <v>102</v>
      </c>
      <c r="Q3551" t="s">
        <v>8309</v>
      </c>
      <c r="R3551" t="s">
        <v>8310</v>
      </c>
      <c r="S3551" s="9">
        <f t="shared" si="166"/>
        <v>42223.186030092591</v>
      </c>
      <c r="T3551" s="9">
        <f t="shared" si="167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5"/>
        <v>105</v>
      </c>
      <c r="Q3552" t="s">
        <v>8309</v>
      </c>
      <c r="R3552" t="s">
        <v>8310</v>
      </c>
      <c r="S3552" s="9">
        <f t="shared" si="166"/>
        <v>42462.685162037036</v>
      </c>
      <c r="T3552" s="9">
        <f t="shared" si="167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5"/>
        <v>102</v>
      </c>
      <c r="Q3553" t="s">
        <v>8309</v>
      </c>
      <c r="R3553" t="s">
        <v>8310</v>
      </c>
      <c r="S3553" s="9">
        <f t="shared" si="166"/>
        <v>41753.307523148142</v>
      </c>
      <c r="T3553" s="9">
        <f t="shared" si="167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5"/>
        <v>100</v>
      </c>
      <c r="Q3554" t="s">
        <v>8309</v>
      </c>
      <c r="R3554" t="s">
        <v>8310</v>
      </c>
      <c r="S3554" s="9">
        <f t="shared" si="166"/>
        <v>41788.378749999996</v>
      </c>
      <c r="T3554" s="9">
        <f t="shared" si="167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5"/>
        <v>106</v>
      </c>
      <c r="Q3555" t="s">
        <v>8309</v>
      </c>
      <c r="R3555" t="s">
        <v>8310</v>
      </c>
      <c r="S3555" s="9">
        <f t="shared" si="166"/>
        <v>42195.820370370369</v>
      </c>
      <c r="T3555" s="9">
        <f t="shared" si="167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5"/>
        <v>113</v>
      </c>
      <c r="Q3556" t="s">
        <v>8309</v>
      </c>
      <c r="R3556" t="s">
        <v>8310</v>
      </c>
      <c r="S3556" s="9">
        <f t="shared" si="166"/>
        <v>42015.842118055552</v>
      </c>
      <c r="T3556" s="9">
        <f t="shared" si="167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5"/>
        <v>100</v>
      </c>
      <c r="Q3557" t="s">
        <v>8309</v>
      </c>
      <c r="R3557" t="s">
        <v>8310</v>
      </c>
      <c r="S3557" s="9">
        <f t="shared" si="166"/>
        <v>42661.233726851853</v>
      </c>
      <c r="T3557" s="9">
        <f t="shared" si="167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5"/>
        <v>100</v>
      </c>
      <c r="Q3558" t="s">
        <v>8309</v>
      </c>
      <c r="R3558" t="s">
        <v>8310</v>
      </c>
      <c r="S3558" s="9">
        <f t="shared" si="166"/>
        <v>41808.441249999996</v>
      </c>
      <c r="T3558" s="9">
        <f t="shared" si="167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5"/>
        <v>100</v>
      </c>
      <c r="Q3559" t="s">
        <v>8309</v>
      </c>
      <c r="R3559" t="s">
        <v>8310</v>
      </c>
      <c r="S3559" s="9">
        <f t="shared" si="166"/>
        <v>41730.068414351852</v>
      </c>
      <c r="T3559" s="9">
        <f t="shared" si="167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5"/>
        <v>144</v>
      </c>
      <c r="Q3560" t="s">
        <v>8309</v>
      </c>
      <c r="R3560" t="s">
        <v>8310</v>
      </c>
      <c r="S3560" s="9">
        <f t="shared" si="166"/>
        <v>42139.608506944445</v>
      </c>
      <c r="T3560" s="9">
        <f t="shared" si="167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5"/>
        <v>104</v>
      </c>
      <c r="Q3561" t="s">
        <v>8309</v>
      </c>
      <c r="R3561" t="s">
        <v>8310</v>
      </c>
      <c r="S3561" s="9">
        <f t="shared" si="166"/>
        <v>42193.887824074067</v>
      </c>
      <c r="T3561" s="9">
        <f t="shared" si="167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5"/>
        <v>108</v>
      </c>
      <c r="Q3562" t="s">
        <v>8309</v>
      </c>
      <c r="R3562" t="s">
        <v>8310</v>
      </c>
      <c r="S3562" s="9">
        <f t="shared" si="166"/>
        <v>42115.681319444448</v>
      </c>
      <c r="T3562" s="9">
        <f t="shared" si="167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5"/>
        <v>102</v>
      </c>
      <c r="Q3563" t="s">
        <v>8309</v>
      </c>
      <c r="R3563" t="s">
        <v>8310</v>
      </c>
      <c r="S3563" s="9">
        <f t="shared" si="166"/>
        <v>42203.471967592595</v>
      </c>
      <c r="T3563" s="9">
        <f t="shared" si="167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5"/>
        <v>149</v>
      </c>
      <c r="Q3564" t="s">
        <v>8309</v>
      </c>
      <c r="R3564" t="s">
        <v>8310</v>
      </c>
      <c r="S3564" s="9">
        <f t="shared" si="166"/>
        <v>42433.553553240738</v>
      </c>
      <c r="T3564" s="9">
        <f t="shared" si="167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5"/>
        <v>105</v>
      </c>
      <c r="Q3565" t="s">
        <v>8309</v>
      </c>
      <c r="R3565" t="s">
        <v>8310</v>
      </c>
      <c r="S3565" s="9">
        <f t="shared" si="166"/>
        <v>42555.46361111111</v>
      </c>
      <c r="T3565" s="9">
        <f t="shared" si="167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5"/>
        <v>101</v>
      </c>
      <c r="Q3566" t="s">
        <v>8309</v>
      </c>
      <c r="R3566" t="s">
        <v>8310</v>
      </c>
      <c r="S3566" s="9">
        <f t="shared" si="166"/>
        <v>42236.414918981485</v>
      </c>
      <c r="T3566" s="9">
        <f t="shared" si="167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5"/>
        <v>131</v>
      </c>
      <c r="Q3567" t="s">
        <v>8309</v>
      </c>
      <c r="R3567" t="s">
        <v>8310</v>
      </c>
      <c r="S3567" s="9">
        <f t="shared" si="166"/>
        <v>41974.534814814811</v>
      </c>
      <c r="T3567" s="9">
        <f t="shared" si="167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5"/>
        <v>105</v>
      </c>
      <c r="Q3568" t="s">
        <v>8309</v>
      </c>
      <c r="R3568" t="s">
        <v>8310</v>
      </c>
      <c r="S3568" s="9">
        <f t="shared" si="166"/>
        <v>41997.299571759257</v>
      </c>
      <c r="T3568" s="9">
        <f t="shared" si="167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5"/>
        <v>109</v>
      </c>
      <c r="Q3569" t="s">
        <v>8309</v>
      </c>
      <c r="R3569" t="s">
        <v>8310</v>
      </c>
      <c r="S3569" s="9">
        <f t="shared" si="166"/>
        <v>42135.602361111109</v>
      </c>
      <c r="T3569" s="9">
        <f t="shared" si="167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5"/>
        <v>111</v>
      </c>
      <c r="Q3570" t="s">
        <v>8309</v>
      </c>
      <c r="R3570" t="s">
        <v>8310</v>
      </c>
      <c r="S3570" s="9">
        <f t="shared" si="166"/>
        <v>41869.532337962963</v>
      </c>
      <c r="T3570" s="9">
        <f t="shared" si="167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5"/>
        <v>100</v>
      </c>
      <c r="Q3571" t="s">
        <v>8309</v>
      </c>
      <c r="R3571" t="s">
        <v>8310</v>
      </c>
      <c r="S3571" s="9">
        <f t="shared" si="166"/>
        <v>41982.480277777773</v>
      </c>
      <c r="T3571" s="9">
        <f t="shared" si="167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5"/>
        <v>114</v>
      </c>
      <c r="Q3572" t="s">
        <v>8309</v>
      </c>
      <c r="R3572" t="s">
        <v>8310</v>
      </c>
      <c r="S3572" s="9">
        <f t="shared" si="166"/>
        <v>41976.123645833337</v>
      </c>
      <c r="T3572" s="9">
        <f t="shared" si="167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122</v>
      </c>
      <c r="Q3573" t="s">
        <v>8309</v>
      </c>
      <c r="R3573" t="s">
        <v>8310</v>
      </c>
      <c r="S3573" s="9">
        <f t="shared" si="166"/>
        <v>41912.650613425925</v>
      </c>
      <c r="T3573" s="9">
        <f t="shared" si="167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5"/>
        <v>100</v>
      </c>
      <c r="Q3574" t="s">
        <v>8309</v>
      </c>
      <c r="R3574" t="s">
        <v>8310</v>
      </c>
      <c r="S3574" s="9">
        <f t="shared" si="166"/>
        <v>42146.36206018518</v>
      </c>
      <c r="T3574" s="9">
        <f t="shared" si="167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5"/>
        <v>103</v>
      </c>
      <c r="Q3575" t="s">
        <v>8309</v>
      </c>
      <c r="R3575" t="s">
        <v>8310</v>
      </c>
      <c r="S3575" s="9">
        <f t="shared" si="166"/>
        <v>41921.167199074072</v>
      </c>
      <c r="T3575" s="9">
        <f t="shared" si="167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5"/>
        <v>106</v>
      </c>
      <c r="Q3576" t="s">
        <v>8309</v>
      </c>
      <c r="R3576" t="s">
        <v>8310</v>
      </c>
      <c r="S3576" s="9">
        <f t="shared" si="166"/>
        <v>41926.734351851846</v>
      </c>
      <c r="T3576" s="9">
        <f t="shared" si="167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5"/>
        <v>101</v>
      </c>
      <c r="Q3577" t="s">
        <v>8309</v>
      </c>
      <c r="R3577" t="s">
        <v>8310</v>
      </c>
      <c r="S3577" s="9">
        <f t="shared" si="166"/>
        <v>42561.575543981475</v>
      </c>
      <c r="T3577" s="9">
        <f t="shared" si="167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5"/>
        <v>100</v>
      </c>
      <c r="Q3578" t="s">
        <v>8309</v>
      </c>
      <c r="R3578" t="s">
        <v>8310</v>
      </c>
      <c r="S3578" s="9">
        <f t="shared" si="166"/>
        <v>42649.340902777774</v>
      </c>
      <c r="T3578" s="9">
        <f t="shared" si="167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5"/>
        <v>130</v>
      </c>
      <c r="Q3579" t="s">
        <v>8309</v>
      </c>
      <c r="R3579" t="s">
        <v>8310</v>
      </c>
      <c r="S3579" s="9">
        <f t="shared" si="166"/>
        <v>42093.578506944446</v>
      </c>
      <c r="T3579" s="9">
        <f t="shared" si="167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5"/>
        <v>100</v>
      </c>
      <c r="Q3580" t="s">
        <v>8309</v>
      </c>
      <c r="R3580" t="s">
        <v>8310</v>
      </c>
      <c r="S3580" s="9">
        <f t="shared" si="166"/>
        <v>42460.525196759256</v>
      </c>
      <c r="T3580" s="9">
        <f t="shared" si="167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5"/>
        <v>100</v>
      </c>
      <c r="Q3581" t="s">
        <v>8309</v>
      </c>
      <c r="R3581" t="s">
        <v>8310</v>
      </c>
      <c r="S3581" s="9">
        <f t="shared" si="166"/>
        <v>42430.553888888891</v>
      </c>
      <c r="T3581" s="9">
        <f t="shared" si="167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5"/>
        <v>114</v>
      </c>
      <c r="Q3582" t="s">
        <v>8309</v>
      </c>
      <c r="R3582" t="s">
        <v>8310</v>
      </c>
      <c r="S3582" s="9">
        <f t="shared" si="166"/>
        <v>42025.967847222222</v>
      </c>
      <c r="T3582" s="9">
        <f t="shared" si="167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5"/>
        <v>100</v>
      </c>
      <c r="Q3583" t="s">
        <v>8309</v>
      </c>
      <c r="R3583" t="s">
        <v>8310</v>
      </c>
      <c r="S3583" s="9">
        <f t="shared" si="166"/>
        <v>41836.26284722222</v>
      </c>
      <c r="T3583" s="9">
        <f t="shared" si="167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5"/>
        <v>287</v>
      </c>
      <c r="Q3584" t="s">
        <v>8309</v>
      </c>
      <c r="R3584" t="s">
        <v>8310</v>
      </c>
      <c r="S3584" s="9">
        <f t="shared" si="166"/>
        <v>42450.887523148143</v>
      </c>
      <c r="T3584" s="9">
        <f t="shared" si="167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5"/>
        <v>109</v>
      </c>
      <c r="Q3585" t="s">
        <v>8309</v>
      </c>
      <c r="R3585" t="s">
        <v>8310</v>
      </c>
      <c r="S3585" s="9">
        <f t="shared" si="166"/>
        <v>42418.217650462961</v>
      </c>
      <c r="T3585" s="9">
        <f t="shared" si="167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5"/>
        <v>116</v>
      </c>
      <c r="Q3586" t="s">
        <v>8309</v>
      </c>
      <c r="R3586" t="s">
        <v>8310</v>
      </c>
      <c r="S3586" s="9">
        <f t="shared" si="166"/>
        <v>42168.108148148145</v>
      </c>
      <c r="T3586" s="9">
        <f t="shared" si="167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68">ROUND(E3587/D3587*100,0)</f>
        <v>119</v>
      </c>
      <c r="Q3587" t="s">
        <v>8309</v>
      </c>
      <c r="R3587" t="s">
        <v>8310</v>
      </c>
      <c r="S3587" s="9">
        <f t="shared" ref="S3587:S3650" si="169">(((J3587/60)/60)/24)+DATE(1970,1,1)+(-5/24)</f>
        <v>41964.507986111108</v>
      </c>
      <c r="T3587" s="9">
        <f t="shared" ref="T3587:T3650" si="170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68"/>
        <v>109</v>
      </c>
      <c r="Q3588" t="s">
        <v>8309</v>
      </c>
      <c r="R3588" t="s">
        <v>8310</v>
      </c>
      <c r="S3588" s="9">
        <f t="shared" si="169"/>
        <v>42576.489236111105</v>
      </c>
      <c r="T3588" s="9">
        <f t="shared" si="170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127</v>
      </c>
      <c r="Q3589" t="s">
        <v>8309</v>
      </c>
      <c r="R3589" t="s">
        <v>8310</v>
      </c>
      <c r="S3589" s="9">
        <f t="shared" si="169"/>
        <v>42503.331643518519</v>
      </c>
      <c r="T3589" s="9">
        <f t="shared" si="170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101</v>
      </c>
      <c r="Q3590" t="s">
        <v>8309</v>
      </c>
      <c r="R3590" t="s">
        <v>8310</v>
      </c>
      <c r="S3590" s="9">
        <f t="shared" si="169"/>
        <v>42101.620486111111</v>
      </c>
      <c r="T3590" s="9">
        <f t="shared" si="170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128</v>
      </c>
      <c r="Q3591" t="s">
        <v>8309</v>
      </c>
      <c r="R3591" t="s">
        <v>8310</v>
      </c>
      <c r="S3591" s="9">
        <f t="shared" si="169"/>
        <v>42125.439201388886</v>
      </c>
      <c r="T3591" s="9">
        <f t="shared" si="170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</v>
      </c>
      <c r="Q3592" t="s">
        <v>8309</v>
      </c>
      <c r="R3592" t="s">
        <v>8310</v>
      </c>
      <c r="S3592" s="9">
        <f t="shared" si="169"/>
        <v>41902.125393518516</v>
      </c>
      <c r="T3592" s="9">
        <f t="shared" si="170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Q3593" t="s">
        <v>8309</v>
      </c>
      <c r="R3593" t="s">
        <v>8310</v>
      </c>
      <c r="S3593" s="9">
        <f t="shared" si="169"/>
        <v>42003.74009259259</v>
      </c>
      <c r="T3593" s="9">
        <f t="shared" si="170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</v>
      </c>
      <c r="Q3594" t="s">
        <v>8309</v>
      </c>
      <c r="R3594" t="s">
        <v>8310</v>
      </c>
      <c r="S3594" s="9">
        <f t="shared" si="169"/>
        <v>41988.621608796289</v>
      </c>
      <c r="T3594" s="9">
        <f t="shared" si="170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111</v>
      </c>
      <c r="Q3595" t="s">
        <v>8309</v>
      </c>
      <c r="R3595" t="s">
        <v>8310</v>
      </c>
      <c r="S3595" s="9">
        <f t="shared" si="169"/>
        <v>41974.690266203703</v>
      </c>
      <c r="T3595" s="9">
        <f t="shared" si="170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126</v>
      </c>
      <c r="Q3596" t="s">
        <v>8309</v>
      </c>
      <c r="R3596" t="s">
        <v>8310</v>
      </c>
      <c r="S3596" s="9">
        <f t="shared" si="169"/>
        <v>42591.858587962961</v>
      </c>
      <c r="T3596" s="9">
        <f t="shared" si="170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119</v>
      </c>
      <c r="Q3597" t="s">
        <v>8309</v>
      </c>
      <c r="R3597" t="s">
        <v>8310</v>
      </c>
      <c r="S3597" s="9">
        <f t="shared" si="169"/>
        <v>42049.800034722219</v>
      </c>
      <c r="T3597" s="9">
        <f t="shared" si="170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108</v>
      </c>
      <c r="Q3598" t="s">
        <v>8309</v>
      </c>
      <c r="R3598" t="s">
        <v>8310</v>
      </c>
      <c r="S3598" s="9">
        <f t="shared" si="169"/>
        <v>41856.506736111107</v>
      </c>
      <c r="T3598" s="9">
        <f t="shared" si="170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103</v>
      </c>
      <c r="Q3599" t="s">
        <v>8309</v>
      </c>
      <c r="R3599" t="s">
        <v>8310</v>
      </c>
      <c r="S3599" s="9">
        <f t="shared" si="169"/>
        <v>42417.377199074072</v>
      </c>
      <c r="T3599" s="9">
        <f t="shared" si="170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</v>
      </c>
      <c r="Q3600" t="s">
        <v>8309</v>
      </c>
      <c r="R3600" t="s">
        <v>8310</v>
      </c>
      <c r="S3600" s="9">
        <f t="shared" si="169"/>
        <v>41866.590532407405</v>
      </c>
      <c r="T3600" s="9">
        <f t="shared" si="170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Q3601" t="s">
        <v>8309</v>
      </c>
      <c r="R3601" t="s">
        <v>8310</v>
      </c>
      <c r="S3601" s="9">
        <f t="shared" si="169"/>
        <v>42220.586539351854</v>
      </c>
      <c r="T3601" s="9">
        <f t="shared" si="170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8"/>
        <v>130</v>
      </c>
      <c r="Q3602" t="s">
        <v>8309</v>
      </c>
      <c r="R3602" t="s">
        <v>8310</v>
      </c>
      <c r="S3602" s="9">
        <f t="shared" si="169"/>
        <v>42628.640787037039</v>
      </c>
      <c r="T3602" s="9">
        <f t="shared" si="170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8"/>
        <v>104</v>
      </c>
      <c r="Q3603" t="s">
        <v>8309</v>
      </c>
      <c r="R3603" t="s">
        <v>8310</v>
      </c>
      <c r="S3603" s="9">
        <f t="shared" si="169"/>
        <v>41990.790300925924</v>
      </c>
      <c r="T3603" s="9">
        <f t="shared" si="170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100</v>
      </c>
      <c r="Q3604" t="s">
        <v>8309</v>
      </c>
      <c r="R3604" t="s">
        <v>8310</v>
      </c>
      <c r="S3604" s="9">
        <f t="shared" si="169"/>
        <v>42447.68609953703</v>
      </c>
      <c r="T3604" s="9">
        <f t="shared" si="170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8"/>
        <v>171</v>
      </c>
      <c r="Q3605" t="s">
        <v>8309</v>
      </c>
      <c r="R3605" t="s">
        <v>8310</v>
      </c>
      <c r="S3605" s="9">
        <f t="shared" si="169"/>
        <v>42283.656018518515</v>
      </c>
      <c r="T3605" s="9">
        <f t="shared" si="170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8"/>
        <v>113</v>
      </c>
      <c r="Q3606" t="s">
        <v>8309</v>
      </c>
      <c r="R3606" t="s">
        <v>8310</v>
      </c>
      <c r="S3606" s="9">
        <f t="shared" si="169"/>
        <v>42482.80736111111</v>
      </c>
      <c r="T3606" s="9">
        <f t="shared" si="170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8"/>
        <v>184</v>
      </c>
      <c r="Q3607" t="s">
        <v>8309</v>
      </c>
      <c r="R3607" t="s">
        <v>8310</v>
      </c>
      <c r="S3607" s="9">
        <f t="shared" si="169"/>
        <v>42383.584791666661</v>
      </c>
      <c r="T3607" s="9">
        <f t="shared" si="170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8"/>
        <v>130</v>
      </c>
      <c r="Q3608" t="s">
        <v>8309</v>
      </c>
      <c r="R3608" t="s">
        <v>8310</v>
      </c>
      <c r="S3608" s="9">
        <f t="shared" si="169"/>
        <v>42566.396493055552</v>
      </c>
      <c r="T3608" s="9">
        <f t="shared" si="170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8"/>
        <v>105</v>
      </c>
      <c r="Q3609" t="s">
        <v>8309</v>
      </c>
      <c r="R3609" t="s">
        <v>8310</v>
      </c>
      <c r="S3609" s="9">
        <f t="shared" si="169"/>
        <v>42338.755578703705</v>
      </c>
      <c r="T3609" s="9">
        <f t="shared" si="170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8"/>
        <v>100</v>
      </c>
      <c r="Q3610" t="s">
        <v>8309</v>
      </c>
      <c r="R3610" t="s">
        <v>8310</v>
      </c>
      <c r="S3610" s="9">
        <f t="shared" si="169"/>
        <v>42506.50104166667</v>
      </c>
      <c r="T3610" s="9">
        <f t="shared" si="170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8"/>
        <v>153</v>
      </c>
      <c r="Q3611" t="s">
        <v>8309</v>
      </c>
      <c r="R3611" t="s">
        <v>8310</v>
      </c>
      <c r="S3611" s="9">
        <f t="shared" si="169"/>
        <v>42429.783391203695</v>
      </c>
      <c r="T3611" s="9">
        <f t="shared" si="170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8"/>
        <v>162</v>
      </c>
      <c r="Q3612" t="s">
        <v>8309</v>
      </c>
      <c r="R3612" t="s">
        <v>8310</v>
      </c>
      <c r="S3612" s="9">
        <f t="shared" si="169"/>
        <v>42203.22379629629</v>
      </c>
      <c r="T3612" s="9">
        <f t="shared" si="170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8"/>
        <v>136</v>
      </c>
      <c r="Q3613" t="s">
        <v>8309</v>
      </c>
      <c r="R3613" t="s">
        <v>8310</v>
      </c>
      <c r="S3613" s="9">
        <f t="shared" si="169"/>
        <v>42072.162048611113</v>
      </c>
      <c r="T3613" s="9">
        <f t="shared" si="170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8"/>
        <v>144</v>
      </c>
      <c r="Q3614" t="s">
        <v>8309</v>
      </c>
      <c r="R3614" t="s">
        <v>8310</v>
      </c>
      <c r="S3614" s="9">
        <f t="shared" si="169"/>
        <v>41789.518645833334</v>
      </c>
      <c r="T3614" s="9">
        <f t="shared" si="170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8"/>
        <v>100</v>
      </c>
      <c r="Q3615" t="s">
        <v>8309</v>
      </c>
      <c r="R3615" t="s">
        <v>8310</v>
      </c>
      <c r="S3615" s="9">
        <f t="shared" si="169"/>
        <v>41788.381643518514</v>
      </c>
      <c r="T3615" s="9">
        <f t="shared" si="170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8"/>
        <v>101</v>
      </c>
      <c r="Q3616" t="s">
        <v>8309</v>
      </c>
      <c r="R3616" t="s">
        <v>8310</v>
      </c>
      <c r="S3616" s="9">
        <f t="shared" si="169"/>
        <v>42143.833518518521</v>
      </c>
      <c r="T3616" s="9">
        <f t="shared" si="170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8"/>
        <v>107</v>
      </c>
      <c r="Q3617" t="s">
        <v>8309</v>
      </c>
      <c r="R3617" t="s">
        <v>8310</v>
      </c>
      <c r="S3617" s="9">
        <f t="shared" si="169"/>
        <v>42318.385370370372</v>
      </c>
      <c r="T3617" s="9">
        <f t="shared" si="170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8"/>
        <v>125</v>
      </c>
      <c r="Q3618" t="s">
        <v>8309</v>
      </c>
      <c r="R3618" t="s">
        <v>8310</v>
      </c>
      <c r="S3618" s="9">
        <f t="shared" si="169"/>
        <v>42052.741481481477</v>
      </c>
      <c r="T3618" s="9">
        <f t="shared" si="170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8"/>
        <v>119</v>
      </c>
      <c r="Q3619" t="s">
        <v>8309</v>
      </c>
      <c r="R3619" t="s">
        <v>8310</v>
      </c>
      <c r="S3619" s="9">
        <f t="shared" si="169"/>
        <v>42779.401956018519</v>
      </c>
      <c r="T3619" s="9">
        <f t="shared" si="170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8"/>
        <v>101</v>
      </c>
      <c r="Q3620" t="s">
        <v>8309</v>
      </c>
      <c r="R3620" t="s">
        <v>8310</v>
      </c>
      <c r="S3620" s="9">
        <f t="shared" si="169"/>
        <v>42128.419560185182</v>
      </c>
      <c r="T3620" s="9">
        <f t="shared" si="170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113</v>
      </c>
      <c r="Q3621" t="s">
        <v>8309</v>
      </c>
      <c r="R3621" t="s">
        <v>8310</v>
      </c>
      <c r="S3621" s="9">
        <f t="shared" si="169"/>
        <v>42660.92391203704</v>
      </c>
      <c r="T3621" s="9">
        <f t="shared" si="170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8"/>
        <v>105</v>
      </c>
      <c r="Q3622" t="s">
        <v>8309</v>
      </c>
      <c r="R3622" t="s">
        <v>8310</v>
      </c>
      <c r="S3622" s="9">
        <f t="shared" si="169"/>
        <v>42037.72987268518</v>
      </c>
      <c r="T3622" s="9">
        <f t="shared" si="170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8"/>
        <v>110</v>
      </c>
      <c r="Q3623" t="s">
        <v>8309</v>
      </c>
      <c r="R3623" t="s">
        <v>8310</v>
      </c>
      <c r="S3623" s="9">
        <f t="shared" si="169"/>
        <v>42619.727361111109</v>
      </c>
      <c r="T3623" s="9">
        <f t="shared" si="170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8"/>
        <v>100</v>
      </c>
      <c r="Q3624" t="s">
        <v>8309</v>
      </c>
      <c r="R3624" t="s">
        <v>8310</v>
      </c>
      <c r="S3624" s="9">
        <f t="shared" si="169"/>
        <v>41877.013553240737</v>
      </c>
      <c r="T3624" s="9">
        <f t="shared" si="170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8"/>
        <v>120</v>
      </c>
      <c r="Q3625" t="s">
        <v>8309</v>
      </c>
      <c r="R3625" t="s">
        <v>8310</v>
      </c>
      <c r="S3625" s="9">
        <f t="shared" si="169"/>
        <v>41828.528587962959</v>
      </c>
      <c r="T3625" s="9">
        <f t="shared" si="170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8"/>
        <v>105</v>
      </c>
      <c r="Q3626" t="s">
        <v>8309</v>
      </c>
      <c r="R3626" t="s">
        <v>8310</v>
      </c>
      <c r="S3626" s="9">
        <f t="shared" si="169"/>
        <v>42545.565856481473</v>
      </c>
      <c r="T3626" s="9">
        <f t="shared" si="170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8"/>
        <v>103</v>
      </c>
      <c r="Q3627" t="s">
        <v>8309</v>
      </c>
      <c r="R3627" t="s">
        <v>8310</v>
      </c>
      <c r="S3627" s="9">
        <f t="shared" si="169"/>
        <v>42157.444178240738</v>
      </c>
      <c r="T3627" s="9">
        <f t="shared" si="170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8"/>
        <v>102</v>
      </c>
      <c r="Q3628" t="s">
        <v>8309</v>
      </c>
      <c r="R3628" t="s">
        <v>8310</v>
      </c>
      <c r="S3628" s="9">
        <f t="shared" si="169"/>
        <v>41846.458993055552</v>
      </c>
      <c r="T3628" s="9">
        <f t="shared" si="170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8"/>
        <v>100</v>
      </c>
      <c r="Q3629" t="s">
        <v>8309</v>
      </c>
      <c r="R3629" t="s">
        <v>8310</v>
      </c>
      <c r="S3629" s="9">
        <f t="shared" si="169"/>
        <v>42460.533414351848</v>
      </c>
      <c r="T3629" s="9">
        <f t="shared" si="170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68"/>
        <v>0</v>
      </c>
      <c r="Q3630" t="s">
        <v>8309</v>
      </c>
      <c r="R3630" t="s">
        <v>8350</v>
      </c>
      <c r="S3630" s="9">
        <f t="shared" si="169"/>
        <v>42291.6249537037</v>
      </c>
      <c r="T3630" s="9">
        <f t="shared" si="170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68"/>
        <v>0</v>
      </c>
      <c r="Q3631" t="s">
        <v>8309</v>
      </c>
      <c r="R3631" t="s">
        <v>8350</v>
      </c>
      <c r="S3631" s="9">
        <f t="shared" si="169"/>
        <v>42436.886157407404</v>
      </c>
      <c r="T3631" s="9">
        <f t="shared" si="170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68"/>
        <v>0</v>
      </c>
      <c r="Q3632" t="s">
        <v>8309</v>
      </c>
      <c r="R3632" t="s">
        <v>8350</v>
      </c>
      <c r="S3632" s="9">
        <f t="shared" si="169"/>
        <v>41942.638773148145</v>
      </c>
      <c r="T3632" s="9">
        <f t="shared" si="170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68"/>
        <v>51</v>
      </c>
      <c r="Q3633" t="s">
        <v>8309</v>
      </c>
      <c r="R3633" t="s">
        <v>8350</v>
      </c>
      <c r="S3633" s="9">
        <f t="shared" si="169"/>
        <v>41880.54510416666</v>
      </c>
      <c r="T3633" s="9">
        <f t="shared" si="170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68"/>
        <v>20</v>
      </c>
      <c r="Q3634" t="s">
        <v>8309</v>
      </c>
      <c r="R3634" t="s">
        <v>8350</v>
      </c>
      <c r="S3634" s="9">
        <f t="shared" si="169"/>
        <v>41946.728576388887</v>
      </c>
      <c r="T3634" s="9">
        <f t="shared" si="170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68"/>
        <v>35</v>
      </c>
      <c r="Q3635" t="s">
        <v>8309</v>
      </c>
      <c r="R3635" t="s">
        <v>8350</v>
      </c>
      <c r="S3635" s="9">
        <f t="shared" si="169"/>
        <v>42649.415127314809</v>
      </c>
      <c r="T3635" s="9">
        <f t="shared" si="170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68"/>
        <v>4</v>
      </c>
      <c r="Q3636" t="s">
        <v>8309</v>
      </c>
      <c r="R3636" t="s">
        <v>8350</v>
      </c>
      <c r="S3636" s="9">
        <f t="shared" si="169"/>
        <v>42700.958032407405</v>
      </c>
      <c r="T3636" s="9">
        <f t="shared" si="170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68"/>
        <v>36</v>
      </c>
      <c r="Q3637" t="s">
        <v>8309</v>
      </c>
      <c r="R3637" t="s">
        <v>8350</v>
      </c>
      <c r="S3637" s="9">
        <f t="shared" si="169"/>
        <v>42450.674490740734</v>
      </c>
      <c r="T3637" s="9">
        <f t="shared" si="170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68"/>
        <v>0</v>
      </c>
      <c r="Q3638" t="s">
        <v>8309</v>
      </c>
      <c r="R3638" t="s">
        <v>8350</v>
      </c>
      <c r="S3638" s="9">
        <f t="shared" si="169"/>
        <v>42226.486446759263</v>
      </c>
      <c r="T3638" s="9">
        <f t="shared" si="170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68"/>
        <v>31</v>
      </c>
      <c r="Q3639" t="s">
        <v>8309</v>
      </c>
      <c r="R3639" t="s">
        <v>8350</v>
      </c>
      <c r="S3639" s="9">
        <f t="shared" si="169"/>
        <v>41975.492303240739</v>
      </c>
      <c r="T3639" s="9">
        <f t="shared" si="170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68"/>
        <v>7</v>
      </c>
      <c r="Q3640" t="s">
        <v>8309</v>
      </c>
      <c r="R3640" t="s">
        <v>8350</v>
      </c>
      <c r="S3640" s="9">
        <f t="shared" si="169"/>
        <v>42053.464490740742</v>
      </c>
      <c r="T3640" s="9">
        <f t="shared" si="170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68"/>
        <v>0</v>
      </c>
      <c r="Q3641" t="s">
        <v>8309</v>
      </c>
      <c r="R3641" t="s">
        <v>8350</v>
      </c>
      <c r="S3641" s="9">
        <f t="shared" si="169"/>
        <v>42590.468819444439</v>
      </c>
      <c r="T3641" s="9">
        <f t="shared" si="170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68"/>
        <v>6</v>
      </c>
      <c r="Q3642" t="s">
        <v>8309</v>
      </c>
      <c r="R3642" t="s">
        <v>8350</v>
      </c>
      <c r="S3642" s="9">
        <f t="shared" si="169"/>
        <v>42104.573263888888</v>
      </c>
      <c r="T3642" s="9">
        <f t="shared" si="170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68"/>
        <v>0</v>
      </c>
      <c r="Q3643" t="s">
        <v>8309</v>
      </c>
      <c r="R3643" t="s">
        <v>8350</v>
      </c>
      <c r="S3643" s="9">
        <f t="shared" si="169"/>
        <v>41899.418738425928</v>
      </c>
      <c r="T3643" s="9">
        <f t="shared" si="170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68"/>
        <v>2</v>
      </c>
      <c r="Q3644" t="s">
        <v>8309</v>
      </c>
      <c r="R3644" t="s">
        <v>8350</v>
      </c>
      <c r="S3644" s="9">
        <f t="shared" si="169"/>
        <v>42297.607951388891</v>
      </c>
      <c r="T3644" s="9">
        <f t="shared" si="170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68"/>
        <v>0</v>
      </c>
      <c r="Q3645" t="s">
        <v>8309</v>
      </c>
      <c r="R3645" t="s">
        <v>8350</v>
      </c>
      <c r="S3645" s="9">
        <f t="shared" si="169"/>
        <v>42284.935636574075</v>
      </c>
      <c r="T3645" s="9">
        <f t="shared" si="170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68"/>
        <v>16</v>
      </c>
      <c r="Q3646" t="s">
        <v>8309</v>
      </c>
      <c r="R3646" t="s">
        <v>8350</v>
      </c>
      <c r="S3646" s="9">
        <f t="shared" si="169"/>
        <v>42409.033414351848</v>
      </c>
      <c r="T3646" s="9">
        <f t="shared" si="170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68"/>
        <v>0</v>
      </c>
      <c r="Q3647" t="s">
        <v>8309</v>
      </c>
      <c r="R3647" t="s">
        <v>8350</v>
      </c>
      <c r="S3647" s="9">
        <f t="shared" si="169"/>
        <v>42665.762013888881</v>
      </c>
      <c r="T3647" s="9">
        <f t="shared" si="170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68"/>
        <v>5</v>
      </c>
      <c r="Q3648" t="s">
        <v>8309</v>
      </c>
      <c r="R3648" t="s">
        <v>8350</v>
      </c>
      <c r="S3648" s="9">
        <f t="shared" si="169"/>
        <v>42140.21298611111</v>
      </c>
      <c r="T3648" s="9">
        <f t="shared" si="170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68"/>
        <v>6</v>
      </c>
      <c r="Q3649" t="s">
        <v>8309</v>
      </c>
      <c r="R3649" t="s">
        <v>8350</v>
      </c>
      <c r="S3649" s="9">
        <f t="shared" si="169"/>
        <v>42598.540821759256</v>
      </c>
      <c r="T3649" s="9">
        <f t="shared" si="170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68"/>
        <v>100</v>
      </c>
      <c r="Q3650" t="s">
        <v>8309</v>
      </c>
      <c r="R3650" t="s">
        <v>8310</v>
      </c>
      <c r="S3650" s="9">
        <f t="shared" si="169"/>
        <v>41887.083854166667</v>
      </c>
      <c r="T3650" s="9">
        <f t="shared" si="170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71">ROUND(E3651/D3651*100,0)</f>
        <v>104</v>
      </c>
      <c r="Q3651" t="s">
        <v>8309</v>
      </c>
      <c r="R3651" t="s">
        <v>8310</v>
      </c>
      <c r="S3651" s="9">
        <f t="shared" ref="S3651:S3714" si="172">(((J3651/60)/60)/24)+DATE(1970,1,1)+(-5/24)</f>
        <v>41780.504560185182</v>
      </c>
      <c r="T3651" s="9">
        <f t="shared" ref="T3651:T3714" si="173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1"/>
        <v>100</v>
      </c>
      <c r="Q3652" t="s">
        <v>8309</v>
      </c>
      <c r="R3652" t="s">
        <v>8310</v>
      </c>
      <c r="S3652" s="9">
        <f t="shared" si="172"/>
        <v>42381.270648148151</v>
      </c>
      <c r="T3652" s="9">
        <f t="shared" si="173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Q3653" t="s">
        <v>8309</v>
      </c>
      <c r="R3653" t="s">
        <v>8310</v>
      </c>
      <c r="S3653" s="9">
        <f t="shared" si="172"/>
        <v>41828.437986111108</v>
      </c>
      <c r="T3653" s="9">
        <f t="shared" si="173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251</v>
      </c>
      <c r="Q3654" t="s">
        <v>8309</v>
      </c>
      <c r="R3654" t="s">
        <v>8310</v>
      </c>
      <c r="S3654" s="9">
        <f t="shared" si="172"/>
        <v>42596.436365740738</v>
      </c>
      <c r="T3654" s="9">
        <f t="shared" si="173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101</v>
      </c>
      <c r="Q3655" t="s">
        <v>8309</v>
      </c>
      <c r="R3655" t="s">
        <v>8310</v>
      </c>
      <c r="S3655" s="9">
        <f t="shared" si="172"/>
        <v>42191.155173611107</v>
      </c>
      <c r="T3655" s="9">
        <f t="shared" si="173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</v>
      </c>
      <c r="Q3656" t="s">
        <v>8309</v>
      </c>
      <c r="R3656" t="s">
        <v>8310</v>
      </c>
      <c r="S3656" s="9">
        <f t="shared" si="172"/>
        <v>42440.20817129629</v>
      </c>
      <c r="T3656" s="9">
        <f t="shared" si="173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</v>
      </c>
      <c r="Q3657" t="s">
        <v>8309</v>
      </c>
      <c r="R3657" t="s">
        <v>8310</v>
      </c>
      <c r="S3657" s="9">
        <f t="shared" si="172"/>
        <v>42173.594884259255</v>
      </c>
      <c r="T3657" s="9">
        <f t="shared" si="173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106</v>
      </c>
      <c r="Q3658" t="s">
        <v>8309</v>
      </c>
      <c r="R3658" t="s">
        <v>8310</v>
      </c>
      <c r="S3658" s="9">
        <f t="shared" si="172"/>
        <v>42737.70180555556</v>
      </c>
      <c r="T3658" s="9">
        <f t="shared" si="173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111</v>
      </c>
      <c r="Q3659" t="s">
        <v>8309</v>
      </c>
      <c r="R3659" t="s">
        <v>8310</v>
      </c>
      <c r="S3659" s="9">
        <f t="shared" si="172"/>
        <v>42499.421516203707</v>
      </c>
      <c r="T3659" s="9">
        <f t="shared" si="173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101</v>
      </c>
      <c r="Q3660" t="s">
        <v>8309</v>
      </c>
      <c r="R3660" t="s">
        <v>8310</v>
      </c>
      <c r="S3660" s="9">
        <f t="shared" si="172"/>
        <v>41775.650231481479</v>
      </c>
      <c r="T3660" s="9">
        <f t="shared" si="173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</v>
      </c>
      <c r="Q3661" t="s">
        <v>8309</v>
      </c>
      <c r="R3661" t="s">
        <v>8310</v>
      </c>
      <c r="S3661" s="9">
        <f t="shared" si="172"/>
        <v>42055.068865740737</v>
      </c>
      <c r="T3661" s="9">
        <f t="shared" si="173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Q3662" t="s">
        <v>8309</v>
      </c>
      <c r="R3662" t="s">
        <v>8310</v>
      </c>
      <c r="S3662" s="9">
        <f t="shared" si="172"/>
        <v>41971.672743055555</v>
      </c>
      <c r="T3662" s="9">
        <f t="shared" si="173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</v>
      </c>
      <c r="Q3663" t="s">
        <v>8309</v>
      </c>
      <c r="R3663" t="s">
        <v>8310</v>
      </c>
      <c r="S3663" s="9">
        <f t="shared" si="172"/>
        <v>42447.688333333332</v>
      </c>
      <c r="T3663" s="9">
        <f t="shared" si="173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</v>
      </c>
      <c r="Q3664" t="s">
        <v>8309</v>
      </c>
      <c r="R3664" t="s">
        <v>8310</v>
      </c>
      <c r="S3664" s="9">
        <f t="shared" si="172"/>
        <v>42064.011736111112</v>
      </c>
      <c r="T3664" s="9">
        <f t="shared" si="173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Q3665" t="s">
        <v>8309</v>
      </c>
      <c r="R3665" t="s">
        <v>8310</v>
      </c>
      <c r="S3665" s="9">
        <f t="shared" si="172"/>
        <v>42665.243402777771</v>
      </c>
      <c r="T3665" s="9">
        <f t="shared" si="173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1"/>
        <v>109</v>
      </c>
      <c r="Q3666" t="s">
        <v>8309</v>
      </c>
      <c r="R3666" t="s">
        <v>8310</v>
      </c>
      <c r="S3666" s="9">
        <f t="shared" si="172"/>
        <v>42523.04038194444</v>
      </c>
      <c r="T3666" s="9">
        <f t="shared" si="173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1"/>
        <v>115</v>
      </c>
      <c r="Q3667" t="s">
        <v>8309</v>
      </c>
      <c r="R3667" t="s">
        <v>8310</v>
      </c>
      <c r="S3667" s="9">
        <f t="shared" si="172"/>
        <v>42294.59979166666</v>
      </c>
      <c r="T3667" s="9">
        <f t="shared" si="173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1"/>
        <v>100</v>
      </c>
      <c r="Q3668" t="s">
        <v>8309</v>
      </c>
      <c r="R3668" t="s">
        <v>8310</v>
      </c>
      <c r="S3668" s="9">
        <f t="shared" si="172"/>
        <v>41822.696550925924</v>
      </c>
      <c r="T3668" s="9">
        <f t="shared" si="173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1"/>
        <v>103</v>
      </c>
      <c r="Q3669" t="s">
        <v>8309</v>
      </c>
      <c r="R3669" t="s">
        <v>8310</v>
      </c>
      <c r="S3669" s="9">
        <f t="shared" si="172"/>
        <v>42173.761793981481</v>
      </c>
      <c r="T3669" s="9">
        <f t="shared" si="173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1"/>
        <v>104</v>
      </c>
      <c r="Q3670" t="s">
        <v>8309</v>
      </c>
      <c r="R3670" t="s">
        <v>8310</v>
      </c>
      <c r="S3670" s="9">
        <f t="shared" si="172"/>
        <v>42185.347824074073</v>
      </c>
      <c r="T3670" s="9">
        <f t="shared" si="173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1"/>
        <v>138</v>
      </c>
      <c r="Q3671" t="s">
        <v>8309</v>
      </c>
      <c r="R3671" t="s">
        <v>8310</v>
      </c>
      <c r="S3671" s="9">
        <f t="shared" si="172"/>
        <v>42136.466863425921</v>
      </c>
      <c r="T3671" s="9">
        <f t="shared" si="173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1"/>
        <v>110</v>
      </c>
      <c r="Q3672" t="s">
        <v>8309</v>
      </c>
      <c r="R3672" t="s">
        <v>8310</v>
      </c>
      <c r="S3672" s="9">
        <f t="shared" si="172"/>
        <v>42142.305682870363</v>
      </c>
      <c r="T3672" s="9">
        <f t="shared" si="173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1"/>
        <v>101</v>
      </c>
      <c r="Q3673" t="s">
        <v>8309</v>
      </c>
      <c r="R3673" t="s">
        <v>8310</v>
      </c>
      <c r="S3673" s="9">
        <f t="shared" si="172"/>
        <v>41820.419756944444</v>
      </c>
      <c r="T3673" s="9">
        <f t="shared" si="173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1"/>
        <v>102</v>
      </c>
      <c r="Q3674" t="s">
        <v>8309</v>
      </c>
      <c r="R3674" t="s">
        <v>8310</v>
      </c>
      <c r="S3674" s="9">
        <f t="shared" si="172"/>
        <v>41878.738240740735</v>
      </c>
      <c r="T3674" s="9">
        <f t="shared" si="173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1"/>
        <v>114</v>
      </c>
      <c r="Q3675" t="s">
        <v>8309</v>
      </c>
      <c r="R3675" t="s">
        <v>8310</v>
      </c>
      <c r="S3675" s="9">
        <f t="shared" si="172"/>
        <v>41914.086770833332</v>
      </c>
      <c r="T3675" s="9">
        <f t="shared" si="173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1"/>
        <v>100</v>
      </c>
      <c r="Q3676" t="s">
        <v>8309</v>
      </c>
      <c r="R3676" t="s">
        <v>8310</v>
      </c>
      <c r="S3676" s="9">
        <f t="shared" si="172"/>
        <v>42556.664687499993</v>
      </c>
      <c r="T3676" s="9">
        <f t="shared" si="173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1"/>
        <v>140</v>
      </c>
      <c r="Q3677" t="s">
        <v>8309</v>
      </c>
      <c r="R3677" t="s">
        <v>8310</v>
      </c>
      <c r="S3677" s="9">
        <f t="shared" si="172"/>
        <v>42493.388680555552</v>
      </c>
      <c r="T3677" s="9">
        <f t="shared" si="173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1"/>
        <v>129</v>
      </c>
      <c r="Q3678" t="s">
        <v>8309</v>
      </c>
      <c r="R3678" t="s">
        <v>8310</v>
      </c>
      <c r="S3678" s="9">
        <f t="shared" si="172"/>
        <v>41876.607453703698</v>
      </c>
      <c r="T3678" s="9">
        <f t="shared" si="173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1"/>
        <v>103</v>
      </c>
      <c r="Q3679" t="s">
        <v>8309</v>
      </c>
      <c r="R3679" t="s">
        <v>8310</v>
      </c>
      <c r="S3679" s="9">
        <f t="shared" si="172"/>
        <v>41802.365949074068</v>
      </c>
      <c r="T3679" s="9">
        <f t="shared" si="173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1"/>
        <v>103</v>
      </c>
      <c r="Q3680" t="s">
        <v>8309</v>
      </c>
      <c r="R3680" t="s">
        <v>8310</v>
      </c>
      <c r="S3680" s="9">
        <f t="shared" si="172"/>
        <v>42120.322893518511</v>
      </c>
      <c r="T3680" s="9">
        <f t="shared" si="173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1"/>
        <v>110</v>
      </c>
      <c r="Q3681" t="s">
        <v>8309</v>
      </c>
      <c r="R3681" t="s">
        <v>8310</v>
      </c>
      <c r="S3681" s="9">
        <f t="shared" si="172"/>
        <v>41786.553020833329</v>
      </c>
      <c r="T3681" s="9">
        <f t="shared" si="173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1"/>
        <v>113</v>
      </c>
      <c r="Q3682" t="s">
        <v>8309</v>
      </c>
      <c r="R3682" t="s">
        <v>8310</v>
      </c>
      <c r="S3682" s="9">
        <f t="shared" si="172"/>
        <v>42627.245763888881</v>
      </c>
      <c r="T3682" s="9">
        <f t="shared" si="173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1"/>
        <v>112</v>
      </c>
      <c r="Q3683" t="s">
        <v>8309</v>
      </c>
      <c r="R3683" t="s">
        <v>8310</v>
      </c>
      <c r="S3683" s="9">
        <f t="shared" si="172"/>
        <v>42374.443171296291</v>
      </c>
      <c r="T3683" s="9">
        <f t="shared" si="173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1"/>
        <v>139</v>
      </c>
      <c r="Q3684" t="s">
        <v>8309</v>
      </c>
      <c r="R3684" t="s">
        <v>8310</v>
      </c>
      <c r="S3684" s="9">
        <f t="shared" si="172"/>
        <v>41772.477060185185</v>
      </c>
      <c r="T3684" s="9">
        <f t="shared" si="173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1"/>
        <v>111</v>
      </c>
      <c r="Q3685" t="s">
        <v>8309</v>
      </c>
      <c r="R3685" t="s">
        <v>8310</v>
      </c>
      <c r="S3685" s="9">
        <f t="shared" si="172"/>
        <v>42632.908518518518</v>
      </c>
      <c r="T3685" s="9">
        <f t="shared" si="173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1"/>
        <v>139</v>
      </c>
      <c r="Q3686" t="s">
        <v>8309</v>
      </c>
      <c r="R3686" t="s">
        <v>8310</v>
      </c>
      <c r="S3686" s="9">
        <f t="shared" si="172"/>
        <v>42218.97206018518</v>
      </c>
      <c r="T3686" s="9">
        <f t="shared" si="173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1"/>
        <v>106</v>
      </c>
      <c r="Q3687" t="s">
        <v>8309</v>
      </c>
      <c r="R3687" t="s">
        <v>8310</v>
      </c>
      <c r="S3687" s="9">
        <f t="shared" si="172"/>
        <v>41753.384942129625</v>
      </c>
      <c r="T3687" s="9">
        <f t="shared" si="173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1"/>
        <v>101</v>
      </c>
      <c r="Q3688" t="s">
        <v>8309</v>
      </c>
      <c r="R3688" t="s">
        <v>8310</v>
      </c>
      <c r="S3688" s="9">
        <f t="shared" si="172"/>
        <v>42230.454398148147</v>
      </c>
      <c r="T3688" s="9">
        <f t="shared" si="173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1"/>
        <v>100</v>
      </c>
      <c r="Q3689" t="s">
        <v>8309</v>
      </c>
      <c r="R3689" t="s">
        <v>8310</v>
      </c>
      <c r="S3689" s="9">
        <f t="shared" si="172"/>
        <v>41787.009895833333</v>
      </c>
      <c r="T3689" s="9">
        <f t="shared" si="173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1"/>
        <v>109</v>
      </c>
      <c r="Q3690" t="s">
        <v>8309</v>
      </c>
      <c r="R3690" t="s">
        <v>8310</v>
      </c>
      <c r="S3690" s="9">
        <f t="shared" si="172"/>
        <v>41829.578749999993</v>
      </c>
      <c r="T3690" s="9">
        <f t="shared" si="173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1"/>
        <v>118</v>
      </c>
      <c r="Q3691" t="s">
        <v>8309</v>
      </c>
      <c r="R3691" t="s">
        <v>8310</v>
      </c>
      <c r="S3691" s="9">
        <f t="shared" si="172"/>
        <v>42147.61850694444</v>
      </c>
      <c r="T3691" s="9">
        <f t="shared" si="173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1"/>
        <v>120</v>
      </c>
      <c r="Q3692" t="s">
        <v>8309</v>
      </c>
      <c r="R3692" t="s">
        <v>8310</v>
      </c>
      <c r="S3692" s="9">
        <f t="shared" si="172"/>
        <v>41940.389849537038</v>
      </c>
      <c r="T3692" s="9">
        <f t="shared" si="173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1"/>
        <v>128</v>
      </c>
      <c r="Q3693" t="s">
        <v>8309</v>
      </c>
      <c r="R3693" t="s">
        <v>8310</v>
      </c>
      <c r="S3693" s="9">
        <f t="shared" si="172"/>
        <v>42020.492233796293</v>
      </c>
      <c r="T3693" s="9">
        <f t="shared" si="173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1"/>
        <v>126</v>
      </c>
      <c r="Q3694" t="s">
        <v>8309</v>
      </c>
      <c r="R3694" t="s">
        <v>8310</v>
      </c>
      <c r="S3694" s="9">
        <f t="shared" si="172"/>
        <v>41891.756701388884</v>
      </c>
      <c r="T3694" s="9">
        <f t="shared" si="173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1"/>
        <v>129</v>
      </c>
      <c r="Q3695" t="s">
        <v>8309</v>
      </c>
      <c r="R3695" t="s">
        <v>8310</v>
      </c>
      <c r="S3695" s="9">
        <f t="shared" si="172"/>
        <v>42308.98297453703</v>
      </c>
      <c r="T3695" s="9">
        <f t="shared" si="173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1"/>
        <v>107</v>
      </c>
      <c r="Q3696" t="s">
        <v>8309</v>
      </c>
      <c r="R3696" t="s">
        <v>8310</v>
      </c>
      <c r="S3696" s="9">
        <f t="shared" si="172"/>
        <v>42489.925543981481</v>
      </c>
      <c r="T3696" s="9">
        <f t="shared" si="173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1"/>
        <v>100</v>
      </c>
      <c r="Q3697" t="s">
        <v>8309</v>
      </c>
      <c r="R3697" t="s">
        <v>8310</v>
      </c>
      <c r="S3697" s="9">
        <f t="shared" si="172"/>
        <v>41995.662152777775</v>
      </c>
      <c r="T3697" s="9">
        <f t="shared" si="173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1"/>
        <v>155</v>
      </c>
      <c r="Q3698" t="s">
        <v>8309</v>
      </c>
      <c r="R3698" t="s">
        <v>8310</v>
      </c>
      <c r="S3698" s="9">
        <f t="shared" si="172"/>
        <v>41988.408749999995</v>
      </c>
      <c r="T3698" s="9">
        <f t="shared" si="173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1"/>
        <v>108</v>
      </c>
      <c r="Q3699" t="s">
        <v>8309</v>
      </c>
      <c r="R3699" t="s">
        <v>8310</v>
      </c>
      <c r="S3699" s="9">
        <f t="shared" si="172"/>
        <v>42479.2575</v>
      </c>
      <c r="T3699" s="9">
        <f t="shared" si="173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1"/>
        <v>111</v>
      </c>
      <c r="Q3700" t="s">
        <v>8309</v>
      </c>
      <c r="R3700" t="s">
        <v>8310</v>
      </c>
      <c r="S3700" s="9">
        <f t="shared" si="172"/>
        <v>42401.598229166666</v>
      </c>
      <c r="T3700" s="9">
        <f t="shared" si="173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1"/>
        <v>101</v>
      </c>
      <c r="Q3701" t="s">
        <v>8309</v>
      </c>
      <c r="R3701" t="s">
        <v>8310</v>
      </c>
      <c r="S3701" s="9">
        <f t="shared" si="172"/>
        <v>41897.393703703703</v>
      </c>
      <c r="T3701" s="9">
        <f t="shared" si="173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1"/>
        <v>121</v>
      </c>
      <c r="Q3702" t="s">
        <v>8309</v>
      </c>
      <c r="R3702" t="s">
        <v>8310</v>
      </c>
      <c r="S3702" s="9">
        <f t="shared" si="172"/>
        <v>41882.37731481481</v>
      </c>
      <c r="T3702" s="9">
        <f t="shared" si="173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1"/>
        <v>100</v>
      </c>
      <c r="Q3703" t="s">
        <v>8309</v>
      </c>
      <c r="R3703" t="s">
        <v>8310</v>
      </c>
      <c r="S3703" s="9">
        <f t="shared" si="172"/>
        <v>42129.333252314813</v>
      </c>
      <c r="T3703" s="9">
        <f t="shared" si="173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1"/>
        <v>109</v>
      </c>
      <c r="Q3704" t="s">
        <v>8309</v>
      </c>
      <c r="R3704" t="s">
        <v>8310</v>
      </c>
      <c r="S3704" s="9">
        <f t="shared" si="172"/>
        <v>42524.329675925925</v>
      </c>
      <c r="T3704" s="9">
        <f t="shared" si="173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1"/>
        <v>123</v>
      </c>
      <c r="Q3705" t="s">
        <v>8309</v>
      </c>
      <c r="R3705" t="s">
        <v>8310</v>
      </c>
      <c r="S3705" s="9">
        <f t="shared" si="172"/>
        <v>42556.296157407407</v>
      </c>
      <c r="T3705" s="9">
        <f t="shared" si="173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1"/>
        <v>136</v>
      </c>
      <c r="Q3706" t="s">
        <v>8309</v>
      </c>
      <c r="R3706" t="s">
        <v>8310</v>
      </c>
      <c r="S3706" s="9">
        <f t="shared" si="172"/>
        <v>42461.481412037036</v>
      </c>
      <c r="T3706" s="9">
        <f t="shared" si="173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1"/>
        <v>103</v>
      </c>
      <c r="Q3707" t="s">
        <v>8309</v>
      </c>
      <c r="R3707" t="s">
        <v>8310</v>
      </c>
      <c r="S3707" s="9">
        <f t="shared" si="172"/>
        <v>41792.334652777776</v>
      </c>
      <c r="T3707" s="9">
        <f t="shared" si="173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1"/>
        <v>121</v>
      </c>
      <c r="Q3708" t="s">
        <v>8309</v>
      </c>
      <c r="R3708" t="s">
        <v>8310</v>
      </c>
      <c r="S3708" s="9">
        <f t="shared" si="172"/>
        <v>41879.705428240741</v>
      </c>
      <c r="T3708" s="9">
        <f t="shared" si="173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1"/>
        <v>186</v>
      </c>
      <c r="Q3709" t="s">
        <v>8309</v>
      </c>
      <c r="R3709" t="s">
        <v>8310</v>
      </c>
      <c r="S3709" s="9">
        <f t="shared" si="172"/>
        <v>42551.840023148143</v>
      </c>
      <c r="T3709" s="9">
        <f t="shared" si="173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300</v>
      </c>
      <c r="Q3710" t="s">
        <v>8309</v>
      </c>
      <c r="R3710" t="s">
        <v>8310</v>
      </c>
      <c r="S3710" s="9">
        <f t="shared" si="172"/>
        <v>41809.933865740735</v>
      </c>
      <c r="T3710" s="9">
        <f t="shared" si="173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1"/>
        <v>108</v>
      </c>
      <c r="Q3711" t="s">
        <v>8309</v>
      </c>
      <c r="R3711" t="s">
        <v>8310</v>
      </c>
      <c r="S3711" s="9">
        <f t="shared" si="172"/>
        <v>41785.499374999999</v>
      </c>
      <c r="T3711" s="9">
        <f t="shared" si="173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1"/>
        <v>141</v>
      </c>
      <c r="Q3712" t="s">
        <v>8309</v>
      </c>
      <c r="R3712" t="s">
        <v>8310</v>
      </c>
      <c r="S3712" s="9">
        <f t="shared" si="172"/>
        <v>42072.367916666662</v>
      </c>
      <c r="T3712" s="9">
        <f t="shared" si="173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1"/>
        <v>114</v>
      </c>
      <c r="Q3713" t="s">
        <v>8309</v>
      </c>
      <c r="R3713" t="s">
        <v>8310</v>
      </c>
      <c r="S3713" s="9">
        <f t="shared" si="172"/>
        <v>41779.5158912037</v>
      </c>
      <c r="T3713" s="9">
        <f t="shared" si="173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1"/>
        <v>154</v>
      </c>
      <c r="Q3714" t="s">
        <v>8309</v>
      </c>
      <c r="R3714" t="s">
        <v>8310</v>
      </c>
      <c r="S3714" s="9">
        <f t="shared" si="172"/>
        <v>42133.963738425926</v>
      </c>
      <c r="T3714" s="9">
        <f t="shared" si="173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74">ROUND(E3715/D3715*100,0)</f>
        <v>102</v>
      </c>
      <c r="Q3715" t="s">
        <v>8309</v>
      </c>
      <c r="R3715" t="s">
        <v>8310</v>
      </c>
      <c r="S3715" s="9">
        <f t="shared" ref="S3715:S3778" si="175">(((J3715/60)/60)/24)+DATE(1970,1,1)+(-5/24)</f>
        <v>42505.529699074068</v>
      </c>
      <c r="T3715" s="9">
        <f t="shared" ref="T3715:T3778" si="176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4"/>
        <v>102</v>
      </c>
      <c r="Q3716" t="s">
        <v>8309</v>
      </c>
      <c r="R3716" t="s">
        <v>8310</v>
      </c>
      <c r="S3716" s="9">
        <f t="shared" si="175"/>
        <v>42118.347997685189</v>
      </c>
      <c r="T3716" s="9">
        <f t="shared" si="176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103</v>
      </c>
      <c r="Q3717" t="s">
        <v>8309</v>
      </c>
      <c r="R3717" t="s">
        <v>8310</v>
      </c>
      <c r="S3717" s="9">
        <f t="shared" si="175"/>
        <v>42036.787256944437</v>
      </c>
      <c r="T3717" s="9">
        <f t="shared" si="176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156</v>
      </c>
      <c r="Q3718" t="s">
        <v>8309</v>
      </c>
      <c r="R3718" t="s">
        <v>8310</v>
      </c>
      <c r="S3718" s="9">
        <f t="shared" si="175"/>
        <v>42360.679502314808</v>
      </c>
      <c r="T3718" s="9">
        <f t="shared" si="176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101</v>
      </c>
      <c r="Q3719" t="s">
        <v>8309</v>
      </c>
      <c r="R3719" t="s">
        <v>8310</v>
      </c>
      <c r="S3719" s="9">
        <f t="shared" si="175"/>
        <v>42102.657974537033</v>
      </c>
      <c r="T3719" s="9">
        <f t="shared" si="176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</v>
      </c>
      <c r="Q3720" t="s">
        <v>8309</v>
      </c>
      <c r="R3720" t="s">
        <v>8310</v>
      </c>
      <c r="S3720" s="9">
        <f t="shared" si="175"/>
        <v>42032.507812499993</v>
      </c>
      <c r="T3720" s="9">
        <f t="shared" si="176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Q3721" t="s">
        <v>8309</v>
      </c>
      <c r="R3721" t="s">
        <v>8310</v>
      </c>
      <c r="S3721" s="9">
        <f t="shared" si="175"/>
        <v>42147.521597222221</v>
      </c>
      <c r="T3721" s="9">
        <f t="shared" si="176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105</v>
      </c>
      <c r="Q3722" t="s">
        <v>8309</v>
      </c>
      <c r="R3722" t="s">
        <v>8310</v>
      </c>
      <c r="S3722" s="9">
        <f t="shared" si="175"/>
        <v>42165.784791666665</v>
      </c>
      <c r="T3722" s="9">
        <f t="shared" si="176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101</v>
      </c>
      <c r="Q3723" t="s">
        <v>8309</v>
      </c>
      <c r="R3723" t="s">
        <v>8310</v>
      </c>
      <c r="S3723" s="9">
        <f t="shared" si="175"/>
        <v>41927.727824074071</v>
      </c>
      <c r="T3723" s="9">
        <f t="shared" si="176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</v>
      </c>
      <c r="Q3724" t="s">
        <v>8309</v>
      </c>
      <c r="R3724" t="s">
        <v>8310</v>
      </c>
      <c r="S3724" s="9">
        <f t="shared" si="175"/>
        <v>42381.463506944441</v>
      </c>
      <c r="T3724" s="9">
        <f t="shared" si="176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</v>
      </c>
      <c r="Q3725" t="s">
        <v>8309</v>
      </c>
      <c r="R3725" t="s">
        <v>8310</v>
      </c>
      <c r="S3725" s="9">
        <f t="shared" si="175"/>
        <v>41943.544699074075</v>
      </c>
      <c r="T3725" s="9">
        <f t="shared" si="176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103</v>
      </c>
      <c r="Q3726" t="s">
        <v>8309</v>
      </c>
      <c r="R3726" t="s">
        <v>8310</v>
      </c>
      <c r="S3726" s="9">
        <f t="shared" si="175"/>
        <v>42465.283101851855</v>
      </c>
      <c r="T3726" s="9">
        <f t="shared" si="176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Q3727" t="s">
        <v>8309</v>
      </c>
      <c r="R3727" t="s">
        <v>8310</v>
      </c>
      <c r="S3727" s="9">
        <f t="shared" si="175"/>
        <v>42401.736886574072</v>
      </c>
      <c r="T3727" s="9">
        <f t="shared" si="176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339</v>
      </c>
      <c r="Q3728" t="s">
        <v>8309</v>
      </c>
      <c r="R3728" t="s">
        <v>8310</v>
      </c>
      <c r="S3728" s="9">
        <f t="shared" si="175"/>
        <v>42461.932534722226</v>
      </c>
      <c r="T3728" s="9">
        <f t="shared" si="176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101</v>
      </c>
      <c r="Q3729" t="s">
        <v>8309</v>
      </c>
      <c r="R3729" t="s">
        <v>8310</v>
      </c>
      <c r="S3729" s="9">
        <f t="shared" si="175"/>
        <v>42632.139976851853</v>
      </c>
      <c r="T3729" s="9">
        <f t="shared" si="176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4"/>
        <v>9</v>
      </c>
      <c r="Q3730" t="s">
        <v>8309</v>
      </c>
      <c r="R3730" t="s">
        <v>8310</v>
      </c>
      <c r="S3730" s="9">
        <f t="shared" si="175"/>
        <v>42204.962685185186</v>
      </c>
      <c r="T3730" s="9">
        <f t="shared" si="176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4"/>
        <v>7</v>
      </c>
      <c r="Q3731" t="s">
        <v>8309</v>
      </c>
      <c r="R3731" t="s">
        <v>8310</v>
      </c>
      <c r="S3731" s="9">
        <f t="shared" si="175"/>
        <v>42040.996666666666</v>
      </c>
      <c r="T3731" s="9">
        <f t="shared" si="176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4"/>
        <v>10</v>
      </c>
      <c r="Q3732" t="s">
        <v>8309</v>
      </c>
      <c r="R3732" t="s">
        <v>8310</v>
      </c>
      <c r="S3732" s="9">
        <f t="shared" si="175"/>
        <v>42203.46943287037</v>
      </c>
      <c r="T3732" s="9">
        <f t="shared" si="176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4"/>
        <v>11</v>
      </c>
      <c r="Q3733" t="s">
        <v>8309</v>
      </c>
      <c r="R3733" t="s">
        <v>8310</v>
      </c>
      <c r="S3733" s="9">
        <f t="shared" si="175"/>
        <v>41983.544513888883</v>
      </c>
      <c r="T3733" s="9">
        <f t="shared" si="176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4"/>
        <v>15</v>
      </c>
      <c r="Q3734" t="s">
        <v>8309</v>
      </c>
      <c r="R3734" t="s">
        <v>8310</v>
      </c>
      <c r="S3734" s="9">
        <f t="shared" si="175"/>
        <v>41968.469131944446</v>
      </c>
      <c r="T3734" s="9">
        <f t="shared" si="176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4"/>
        <v>0</v>
      </c>
      <c r="Q3735" t="s">
        <v>8309</v>
      </c>
      <c r="R3735" t="s">
        <v>8310</v>
      </c>
      <c r="S3735" s="9">
        <f t="shared" si="175"/>
        <v>42102.816064814811</v>
      </c>
      <c r="T3735" s="9">
        <f t="shared" si="176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4"/>
        <v>28</v>
      </c>
      <c r="Q3736" t="s">
        <v>8309</v>
      </c>
      <c r="R3736" t="s">
        <v>8310</v>
      </c>
      <c r="S3736" s="9">
        <f t="shared" si="175"/>
        <v>42089.693240740737</v>
      </c>
      <c r="T3736" s="9">
        <f t="shared" si="176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4"/>
        <v>13</v>
      </c>
      <c r="Q3737" t="s">
        <v>8309</v>
      </c>
      <c r="R3737" t="s">
        <v>8310</v>
      </c>
      <c r="S3737" s="9">
        <f t="shared" si="175"/>
        <v>42122.484826388885</v>
      </c>
      <c r="T3737" s="9">
        <f t="shared" si="176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4"/>
        <v>1</v>
      </c>
      <c r="Q3738" t="s">
        <v>8309</v>
      </c>
      <c r="R3738" t="s">
        <v>8310</v>
      </c>
      <c r="S3738" s="9">
        <f t="shared" si="175"/>
        <v>42048.503391203696</v>
      </c>
      <c r="T3738" s="9">
        <f t="shared" si="176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4"/>
        <v>21</v>
      </c>
      <c r="Q3739" t="s">
        <v>8309</v>
      </c>
      <c r="R3739" t="s">
        <v>8310</v>
      </c>
      <c r="S3739" s="9">
        <f t="shared" si="175"/>
        <v>42297.482673611106</v>
      </c>
      <c r="T3739" s="9">
        <f t="shared" si="176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4"/>
        <v>18</v>
      </c>
      <c r="Q3740" t="s">
        <v>8309</v>
      </c>
      <c r="R3740" t="s">
        <v>8310</v>
      </c>
      <c r="S3740" s="9">
        <f t="shared" si="175"/>
        <v>41813.730381944442</v>
      </c>
      <c r="T3740" s="9">
        <f t="shared" si="176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4"/>
        <v>20</v>
      </c>
      <c r="Q3741" t="s">
        <v>8309</v>
      </c>
      <c r="R3741" t="s">
        <v>8310</v>
      </c>
      <c r="S3741" s="9">
        <f t="shared" si="175"/>
        <v>42548.241527777776</v>
      </c>
      <c r="T3741" s="9">
        <f t="shared" si="176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4"/>
        <v>18</v>
      </c>
      <c r="Q3742" t="s">
        <v>8309</v>
      </c>
      <c r="R3742" t="s">
        <v>8310</v>
      </c>
      <c r="S3742" s="9">
        <f t="shared" si="175"/>
        <v>41832.881423611107</v>
      </c>
      <c r="T3742" s="9">
        <f t="shared" si="176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4"/>
        <v>0</v>
      </c>
      <c r="Q3743" t="s">
        <v>8309</v>
      </c>
      <c r="R3743" t="s">
        <v>8310</v>
      </c>
      <c r="S3743" s="9">
        <f t="shared" si="175"/>
        <v>42325.712384259255</v>
      </c>
      <c r="T3743" s="9">
        <f t="shared" si="176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4"/>
        <v>2</v>
      </c>
      <c r="Q3744" t="s">
        <v>8309</v>
      </c>
      <c r="R3744" t="s">
        <v>8310</v>
      </c>
      <c r="S3744" s="9">
        <f t="shared" si="175"/>
        <v>41858.006296296291</v>
      </c>
      <c r="T3744" s="9">
        <f t="shared" si="176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4"/>
        <v>0</v>
      </c>
      <c r="Q3745" t="s">
        <v>8309</v>
      </c>
      <c r="R3745" t="s">
        <v>8310</v>
      </c>
      <c r="S3745" s="9">
        <f t="shared" si="175"/>
        <v>41793.501898148148</v>
      </c>
      <c r="T3745" s="9">
        <f t="shared" si="176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4"/>
        <v>0</v>
      </c>
      <c r="Q3746" t="s">
        <v>8309</v>
      </c>
      <c r="R3746" t="s">
        <v>8310</v>
      </c>
      <c r="S3746" s="9">
        <f t="shared" si="175"/>
        <v>41793.605925925927</v>
      </c>
      <c r="T3746" s="9">
        <f t="shared" si="176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4"/>
        <v>10</v>
      </c>
      <c r="Q3747" t="s">
        <v>8309</v>
      </c>
      <c r="R3747" t="s">
        <v>8310</v>
      </c>
      <c r="S3747" s="9">
        <f t="shared" si="175"/>
        <v>41831.489606481482</v>
      </c>
      <c r="T3747" s="9">
        <f t="shared" si="176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4"/>
        <v>2</v>
      </c>
      <c r="Q3748" t="s">
        <v>8309</v>
      </c>
      <c r="R3748" t="s">
        <v>8310</v>
      </c>
      <c r="S3748" s="9">
        <f t="shared" si="175"/>
        <v>42621.18100694444</v>
      </c>
      <c r="T3748" s="9">
        <f t="shared" si="176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4"/>
        <v>1</v>
      </c>
      <c r="Q3749" t="s">
        <v>8309</v>
      </c>
      <c r="R3749" t="s">
        <v>8310</v>
      </c>
      <c r="S3749" s="9">
        <f t="shared" si="175"/>
        <v>42164.091388888883</v>
      </c>
      <c r="T3749" s="9">
        <f t="shared" si="176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4"/>
        <v>104</v>
      </c>
      <c r="Q3750" t="s">
        <v>8309</v>
      </c>
      <c r="R3750" t="s">
        <v>8350</v>
      </c>
      <c r="S3750" s="9">
        <f t="shared" si="175"/>
        <v>42395.498101851852</v>
      </c>
      <c r="T3750" s="9">
        <f t="shared" si="176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4"/>
        <v>105</v>
      </c>
      <c r="Q3751" t="s">
        <v>8309</v>
      </c>
      <c r="R3751" t="s">
        <v>8350</v>
      </c>
      <c r="S3751" s="9">
        <f t="shared" si="175"/>
        <v>42457.918842592589</v>
      </c>
      <c r="T3751" s="9">
        <f t="shared" si="176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4"/>
        <v>100</v>
      </c>
      <c r="Q3752" t="s">
        <v>8309</v>
      </c>
      <c r="R3752" t="s">
        <v>8350</v>
      </c>
      <c r="S3752" s="9">
        <f t="shared" si="175"/>
        <v>42016.773240740738</v>
      </c>
      <c r="T3752" s="9">
        <f t="shared" si="176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4"/>
        <v>133</v>
      </c>
      <c r="Q3753" t="s">
        <v>8309</v>
      </c>
      <c r="R3753" t="s">
        <v>8350</v>
      </c>
      <c r="S3753" s="9">
        <f t="shared" si="175"/>
        <v>42402.827233796292</v>
      </c>
      <c r="T3753" s="9">
        <f t="shared" si="176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4"/>
        <v>113</v>
      </c>
      <c r="Q3754" t="s">
        <v>8309</v>
      </c>
      <c r="R3754" t="s">
        <v>8350</v>
      </c>
      <c r="S3754" s="9">
        <f t="shared" si="175"/>
        <v>42619.594155092585</v>
      </c>
      <c r="T3754" s="9">
        <f t="shared" si="176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4"/>
        <v>103</v>
      </c>
      <c r="Q3755" t="s">
        <v>8309</v>
      </c>
      <c r="R3755" t="s">
        <v>8350</v>
      </c>
      <c r="S3755" s="9">
        <f t="shared" si="175"/>
        <v>42128.615740740737</v>
      </c>
      <c r="T3755" s="9">
        <f t="shared" si="176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4"/>
        <v>120</v>
      </c>
      <c r="Q3756" t="s">
        <v>8309</v>
      </c>
      <c r="R3756" t="s">
        <v>8350</v>
      </c>
      <c r="S3756" s="9">
        <f t="shared" si="175"/>
        <v>41808.67288194444</v>
      </c>
      <c r="T3756" s="9">
        <f t="shared" si="176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4"/>
        <v>130</v>
      </c>
      <c r="Q3757" t="s">
        <v>8309</v>
      </c>
      <c r="R3757" t="s">
        <v>8350</v>
      </c>
      <c r="S3757" s="9">
        <f t="shared" si="175"/>
        <v>42445.658645833326</v>
      </c>
      <c r="T3757" s="9">
        <f t="shared" si="176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4"/>
        <v>101</v>
      </c>
      <c r="Q3758" t="s">
        <v>8309</v>
      </c>
      <c r="R3758" t="s">
        <v>8350</v>
      </c>
      <c r="S3758" s="9">
        <f t="shared" si="175"/>
        <v>41771.606458333328</v>
      </c>
      <c r="T3758" s="9">
        <f t="shared" si="176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4"/>
        <v>109</v>
      </c>
      <c r="Q3759" t="s">
        <v>8309</v>
      </c>
      <c r="R3759" t="s">
        <v>8350</v>
      </c>
      <c r="S3759" s="9">
        <f t="shared" si="175"/>
        <v>41954.642534722218</v>
      </c>
      <c r="T3759" s="9">
        <f t="shared" si="176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4"/>
        <v>102</v>
      </c>
      <c r="Q3760" t="s">
        <v>8309</v>
      </c>
      <c r="R3760" t="s">
        <v>8350</v>
      </c>
      <c r="S3760" s="9">
        <f t="shared" si="175"/>
        <v>41747.26317129629</v>
      </c>
      <c r="T3760" s="9">
        <f t="shared" si="176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4"/>
        <v>110</v>
      </c>
      <c r="Q3761" t="s">
        <v>8309</v>
      </c>
      <c r="R3761" t="s">
        <v>8350</v>
      </c>
      <c r="S3761" s="9">
        <f t="shared" si="175"/>
        <v>42181.899918981479</v>
      </c>
      <c r="T3761" s="9">
        <f t="shared" si="176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4"/>
        <v>101</v>
      </c>
      <c r="Q3762" t="s">
        <v>8309</v>
      </c>
      <c r="R3762" t="s">
        <v>8350</v>
      </c>
      <c r="S3762" s="9">
        <f t="shared" si="175"/>
        <v>41739.316967592589</v>
      </c>
      <c r="T3762" s="9">
        <f t="shared" si="176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4"/>
        <v>100</v>
      </c>
      <c r="Q3763" t="s">
        <v>8309</v>
      </c>
      <c r="R3763" t="s">
        <v>8350</v>
      </c>
      <c r="S3763" s="9">
        <f t="shared" si="175"/>
        <v>42173.258530092593</v>
      </c>
      <c r="T3763" s="9">
        <f t="shared" si="176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4"/>
        <v>106</v>
      </c>
      <c r="Q3764" t="s">
        <v>8309</v>
      </c>
      <c r="R3764" t="s">
        <v>8350</v>
      </c>
      <c r="S3764" s="9">
        <f t="shared" si="175"/>
        <v>42193.605196759258</v>
      </c>
      <c r="T3764" s="9">
        <f t="shared" si="176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4"/>
        <v>100</v>
      </c>
      <c r="Q3765" t="s">
        <v>8309</v>
      </c>
      <c r="R3765" t="s">
        <v>8350</v>
      </c>
      <c r="S3765" s="9">
        <f t="shared" si="175"/>
        <v>42065.541967592588</v>
      </c>
      <c r="T3765" s="9">
        <f t="shared" si="176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4"/>
        <v>100</v>
      </c>
      <c r="Q3766" t="s">
        <v>8309</v>
      </c>
      <c r="R3766" t="s">
        <v>8350</v>
      </c>
      <c r="S3766" s="9">
        <f t="shared" si="175"/>
        <v>42499.634629629632</v>
      </c>
      <c r="T3766" s="9">
        <f t="shared" si="176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4"/>
        <v>113</v>
      </c>
      <c r="Q3767" t="s">
        <v>8309</v>
      </c>
      <c r="R3767" t="s">
        <v>8350</v>
      </c>
      <c r="S3767" s="9">
        <f t="shared" si="175"/>
        <v>41820.568078703705</v>
      </c>
      <c r="T3767" s="9">
        <f t="shared" si="176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4"/>
        <v>103</v>
      </c>
      <c r="Q3768" t="s">
        <v>8309</v>
      </c>
      <c r="R3768" t="s">
        <v>8350</v>
      </c>
      <c r="S3768" s="9">
        <f t="shared" si="175"/>
        <v>41787.958854166667</v>
      </c>
      <c r="T3768" s="9">
        <f t="shared" si="176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4"/>
        <v>117</v>
      </c>
      <c r="Q3769" t="s">
        <v>8309</v>
      </c>
      <c r="R3769" t="s">
        <v>8350</v>
      </c>
      <c r="S3769" s="9">
        <f t="shared" si="175"/>
        <v>42049.811307870368</v>
      </c>
      <c r="T3769" s="9">
        <f t="shared" si="176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4"/>
        <v>108</v>
      </c>
      <c r="Q3770" t="s">
        <v>8309</v>
      </c>
      <c r="R3770" t="s">
        <v>8350</v>
      </c>
      <c r="S3770" s="9">
        <f t="shared" si="175"/>
        <v>41772.519560185181</v>
      </c>
      <c r="T3770" s="9">
        <f t="shared" si="176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4"/>
        <v>100</v>
      </c>
      <c r="Q3771" t="s">
        <v>8309</v>
      </c>
      <c r="R3771" t="s">
        <v>8350</v>
      </c>
      <c r="S3771" s="9">
        <f t="shared" si="175"/>
        <v>42445.389803240738</v>
      </c>
      <c r="T3771" s="9">
        <f t="shared" si="176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4"/>
        <v>100</v>
      </c>
      <c r="Q3772" t="s">
        <v>8309</v>
      </c>
      <c r="R3772" t="s">
        <v>8350</v>
      </c>
      <c r="S3772" s="9">
        <f t="shared" si="175"/>
        <v>42138.722337962965</v>
      </c>
      <c r="T3772" s="9">
        <f t="shared" si="176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4"/>
        <v>146</v>
      </c>
      <c r="Q3773" t="s">
        <v>8309</v>
      </c>
      <c r="R3773" t="s">
        <v>8350</v>
      </c>
      <c r="S3773" s="9">
        <f t="shared" si="175"/>
        <v>42493.64875</v>
      </c>
      <c r="T3773" s="9">
        <f t="shared" si="176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4"/>
        <v>110</v>
      </c>
      <c r="Q3774" t="s">
        <v>8309</v>
      </c>
      <c r="R3774" t="s">
        <v>8350</v>
      </c>
      <c r="S3774" s="9">
        <f t="shared" si="175"/>
        <v>42682.408634259256</v>
      </c>
      <c r="T3774" s="9">
        <f t="shared" si="176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4"/>
        <v>108</v>
      </c>
      <c r="Q3775" t="s">
        <v>8309</v>
      </c>
      <c r="R3775" t="s">
        <v>8350</v>
      </c>
      <c r="S3775" s="9">
        <f t="shared" si="175"/>
        <v>42655.79684027777</v>
      </c>
      <c r="T3775" s="9">
        <f t="shared" si="176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4"/>
        <v>100</v>
      </c>
      <c r="Q3776" t="s">
        <v>8309</v>
      </c>
      <c r="R3776" t="s">
        <v>8350</v>
      </c>
      <c r="S3776" s="9">
        <f t="shared" si="175"/>
        <v>42087.583969907406</v>
      </c>
      <c r="T3776" s="9">
        <f t="shared" si="176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4"/>
        <v>100</v>
      </c>
      <c r="Q3777" t="s">
        <v>8309</v>
      </c>
      <c r="R3777" t="s">
        <v>8350</v>
      </c>
      <c r="S3777" s="9">
        <f t="shared" si="175"/>
        <v>42075.734293981477</v>
      </c>
      <c r="T3777" s="9">
        <f t="shared" si="176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4"/>
        <v>107</v>
      </c>
      <c r="Q3778" t="s">
        <v>8309</v>
      </c>
      <c r="R3778" t="s">
        <v>8350</v>
      </c>
      <c r="S3778" s="9">
        <f t="shared" si="175"/>
        <v>41814.159467592588</v>
      </c>
      <c r="T3778" s="9">
        <f t="shared" si="176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77">ROUND(E3779/D3779*100,0)</f>
        <v>143</v>
      </c>
      <c r="Q3779" t="s">
        <v>8309</v>
      </c>
      <c r="R3779" t="s">
        <v>8350</v>
      </c>
      <c r="S3779" s="9">
        <f t="shared" ref="S3779:S3842" si="178">(((J3779/60)/60)/24)+DATE(1970,1,1)+(-5/24)</f>
        <v>41886.903020833335</v>
      </c>
      <c r="T3779" s="9">
        <f t="shared" ref="T3779:T3842" si="17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77"/>
        <v>105</v>
      </c>
      <c r="Q3780" t="s">
        <v>8309</v>
      </c>
      <c r="R3780" t="s">
        <v>8350</v>
      </c>
      <c r="S3780" s="9">
        <f t="shared" si="178"/>
        <v>41989.610879629625</v>
      </c>
      <c r="T3780" s="9">
        <f t="shared" si="17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104</v>
      </c>
      <c r="Q3781" t="s">
        <v>8309</v>
      </c>
      <c r="R3781" t="s">
        <v>8350</v>
      </c>
      <c r="S3781" s="9">
        <f t="shared" si="178"/>
        <v>42425.527083333327</v>
      </c>
      <c r="T3781" s="9">
        <f t="shared" si="17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Q3782" t="s">
        <v>8309</v>
      </c>
      <c r="R3782" t="s">
        <v>8350</v>
      </c>
      <c r="S3782" s="9">
        <f t="shared" si="178"/>
        <v>42166.011400462965</v>
      </c>
      <c r="T3782" s="9">
        <f t="shared" si="17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110</v>
      </c>
      <c r="Q3783" t="s">
        <v>8309</v>
      </c>
      <c r="R3783" t="s">
        <v>8350</v>
      </c>
      <c r="S3783" s="9">
        <f t="shared" si="178"/>
        <v>41865.674594907403</v>
      </c>
      <c r="T3783" s="9">
        <f t="shared" si="17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102</v>
      </c>
      <c r="Q3784" t="s">
        <v>8309</v>
      </c>
      <c r="R3784" t="s">
        <v>8350</v>
      </c>
      <c r="S3784" s="9">
        <f t="shared" si="178"/>
        <v>42546.653900462967</v>
      </c>
      <c r="T3784" s="9">
        <f t="shared" si="17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129</v>
      </c>
      <c r="Q3785" t="s">
        <v>8309</v>
      </c>
      <c r="R3785" t="s">
        <v>8350</v>
      </c>
      <c r="S3785" s="9">
        <f t="shared" si="178"/>
        <v>42419.931944444441</v>
      </c>
      <c r="T3785" s="9">
        <f t="shared" si="17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115</v>
      </c>
      <c r="Q3786" t="s">
        <v>8309</v>
      </c>
      <c r="R3786" t="s">
        <v>8350</v>
      </c>
      <c r="S3786" s="9">
        <f t="shared" si="178"/>
        <v>42531.772361111107</v>
      </c>
      <c r="T3786" s="9">
        <f t="shared" si="17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151</v>
      </c>
      <c r="Q3787" t="s">
        <v>8309</v>
      </c>
      <c r="R3787" t="s">
        <v>8350</v>
      </c>
      <c r="S3787" s="9">
        <f t="shared" si="178"/>
        <v>42548.430196759255</v>
      </c>
      <c r="T3787" s="9">
        <f t="shared" si="17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111</v>
      </c>
      <c r="Q3788" t="s">
        <v>8309</v>
      </c>
      <c r="R3788" t="s">
        <v>8350</v>
      </c>
      <c r="S3788" s="9">
        <f t="shared" si="178"/>
        <v>42486.829571759255</v>
      </c>
      <c r="T3788" s="9">
        <f t="shared" si="17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</v>
      </c>
      <c r="Q3789" t="s">
        <v>8309</v>
      </c>
      <c r="R3789" t="s">
        <v>8350</v>
      </c>
      <c r="S3789" s="9">
        <f t="shared" si="178"/>
        <v>42167.326458333329</v>
      </c>
      <c r="T3789" s="9">
        <f t="shared" si="17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1</v>
      </c>
      <c r="Q3790" t="s">
        <v>8309</v>
      </c>
      <c r="R3790" t="s">
        <v>8350</v>
      </c>
      <c r="S3790" s="9">
        <f t="shared" si="178"/>
        <v>42333.487488425926</v>
      </c>
      <c r="T3790" s="9">
        <f t="shared" si="17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</v>
      </c>
      <c r="Q3791" t="s">
        <v>8309</v>
      </c>
      <c r="R3791" t="s">
        <v>8350</v>
      </c>
      <c r="S3791" s="9">
        <f t="shared" si="178"/>
        <v>42138.590486111112</v>
      </c>
      <c r="T3791" s="9">
        <f t="shared" si="17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Q3792" t="s">
        <v>8309</v>
      </c>
      <c r="R3792" t="s">
        <v>8350</v>
      </c>
      <c r="S3792" s="9">
        <f t="shared" si="178"/>
        <v>42666.458599537036</v>
      </c>
      <c r="T3792" s="9">
        <f t="shared" si="17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Q3793" t="s">
        <v>8309</v>
      </c>
      <c r="R3793" t="s">
        <v>8350</v>
      </c>
      <c r="S3793" s="9">
        <f t="shared" si="178"/>
        <v>41766.4837037037</v>
      </c>
      <c r="T3793" s="9">
        <f t="shared" si="17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77"/>
        <v>0</v>
      </c>
      <c r="Q3794" t="s">
        <v>8309</v>
      </c>
      <c r="R3794" t="s">
        <v>8350</v>
      </c>
      <c r="S3794" s="9">
        <f t="shared" si="178"/>
        <v>42170.238680555551</v>
      </c>
      <c r="T3794" s="9">
        <f t="shared" si="17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77"/>
        <v>60</v>
      </c>
      <c r="Q3795" t="s">
        <v>8309</v>
      </c>
      <c r="R3795" t="s">
        <v>8350</v>
      </c>
      <c r="S3795" s="9">
        <f t="shared" si="178"/>
        <v>41968.73065972222</v>
      </c>
      <c r="T3795" s="9">
        <f t="shared" si="17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77"/>
        <v>1</v>
      </c>
      <c r="Q3796" t="s">
        <v>8309</v>
      </c>
      <c r="R3796" t="s">
        <v>8350</v>
      </c>
      <c r="S3796" s="9">
        <f t="shared" si="178"/>
        <v>42132.372152777774</v>
      </c>
      <c r="T3796" s="9">
        <f t="shared" si="17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77"/>
        <v>2</v>
      </c>
      <c r="Q3797" t="s">
        <v>8309</v>
      </c>
      <c r="R3797" t="s">
        <v>8350</v>
      </c>
      <c r="S3797" s="9">
        <f t="shared" si="178"/>
        <v>42201.227893518517</v>
      </c>
      <c r="T3797" s="9">
        <f t="shared" si="17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77"/>
        <v>0</v>
      </c>
      <c r="Q3798" t="s">
        <v>8309</v>
      </c>
      <c r="R3798" t="s">
        <v>8350</v>
      </c>
      <c r="S3798" s="9">
        <f t="shared" si="178"/>
        <v>42688.821250000001</v>
      </c>
      <c r="T3798" s="9">
        <f t="shared" si="17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77"/>
        <v>90</v>
      </c>
      <c r="Q3799" t="s">
        <v>8309</v>
      </c>
      <c r="R3799" t="s">
        <v>8350</v>
      </c>
      <c r="S3799" s="9">
        <f t="shared" si="178"/>
        <v>42084.673206018517</v>
      </c>
      <c r="T3799" s="9">
        <f t="shared" si="17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77"/>
        <v>1</v>
      </c>
      <c r="Q3800" t="s">
        <v>8309</v>
      </c>
      <c r="R3800" t="s">
        <v>8350</v>
      </c>
      <c r="S3800" s="9">
        <f t="shared" si="178"/>
        <v>41831.514444444445</v>
      </c>
      <c r="T3800" s="9">
        <f t="shared" si="17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77"/>
        <v>4</v>
      </c>
      <c r="Q3801" t="s">
        <v>8309</v>
      </c>
      <c r="R3801" t="s">
        <v>8350</v>
      </c>
      <c r="S3801" s="9">
        <f t="shared" si="178"/>
        <v>42410.722719907404</v>
      </c>
      <c r="T3801" s="9">
        <f t="shared" si="17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77"/>
        <v>4</v>
      </c>
      <c r="Q3802" t="s">
        <v>8309</v>
      </c>
      <c r="R3802" t="s">
        <v>8350</v>
      </c>
      <c r="S3802" s="9">
        <f t="shared" si="178"/>
        <v>41982.528738425921</v>
      </c>
      <c r="T3802" s="9">
        <f t="shared" si="17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77"/>
        <v>9</v>
      </c>
      <c r="Q3803" t="s">
        <v>8309</v>
      </c>
      <c r="R3803" t="s">
        <v>8350</v>
      </c>
      <c r="S3803" s="9">
        <f t="shared" si="178"/>
        <v>41975.467777777776</v>
      </c>
      <c r="T3803" s="9">
        <f t="shared" si="17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77"/>
        <v>0</v>
      </c>
      <c r="Q3804" t="s">
        <v>8309</v>
      </c>
      <c r="R3804" t="s">
        <v>8350</v>
      </c>
      <c r="S3804" s="9">
        <f t="shared" si="178"/>
        <v>42268.917893518512</v>
      </c>
      <c r="T3804" s="9">
        <f t="shared" si="17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77"/>
        <v>20</v>
      </c>
      <c r="Q3805" t="s">
        <v>8309</v>
      </c>
      <c r="R3805" t="s">
        <v>8350</v>
      </c>
      <c r="S3805" s="9">
        <f t="shared" si="178"/>
        <v>42403.763518518514</v>
      </c>
      <c r="T3805" s="9">
        <f t="shared" si="17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77"/>
        <v>0</v>
      </c>
      <c r="Q3806" t="s">
        <v>8309</v>
      </c>
      <c r="R3806" t="s">
        <v>8350</v>
      </c>
      <c r="S3806" s="9">
        <f t="shared" si="178"/>
        <v>42526.801203703704</v>
      </c>
      <c r="T3806" s="9">
        <f t="shared" si="17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77"/>
        <v>0</v>
      </c>
      <c r="Q3807" t="s">
        <v>8309</v>
      </c>
      <c r="R3807" t="s">
        <v>8350</v>
      </c>
      <c r="S3807" s="9">
        <f t="shared" si="178"/>
        <v>41849.678703703699</v>
      </c>
      <c r="T3807" s="9">
        <f t="shared" si="17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77"/>
        <v>0</v>
      </c>
      <c r="Q3808" t="s">
        <v>8309</v>
      </c>
      <c r="R3808" t="s">
        <v>8350</v>
      </c>
      <c r="S3808" s="9">
        <f t="shared" si="178"/>
        <v>41799.050706018512</v>
      </c>
      <c r="T3808" s="9">
        <f t="shared" si="17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77"/>
        <v>30</v>
      </c>
      <c r="Q3809" t="s">
        <v>8309</v>
      </c>
      <c r="R3809" t="s">
        <v>8350</v>
      </c>
      <c r="S3809" s="9">
        <f t="shared" si="178"/>
        <v>42090.700682870367</v>
      </c>
      <c r="T3809" s="9">
        <f t="shared" si="17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7"/>
        <v>100</v>
      </c>
      <c r="Q3810" t="s">
        <v>8309</v>
      </c>
      <c r="R3810" t="s">
        <v>8310</v>
      </c>
      <c r="S3810" s="9">
        <f t="shared" si="178"/>
        <v>42059.24559027778</v>
      </c>
      <c r="T3810" s="9">
        <f t="shared" si="17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7"/>
        <v>101</v>
      </c>
      <c r="Q3811" t="s">
        <v>8309</v>
      </c>
      <c r="R3811" t="s">
        <v>8310</v>
      </c>
      <c r="S3811" s="9">
        <f t="shared" si="178"/>
        <v>41800.318368055552</v>
      </c>
      <c r="T3811" s="9">
        <f t="shared" si="17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7"/>
        <v>122</v>
      </c>
      <c r="Q3812" t="s">
        <v>8309</v>
      </c>
      <c r="R3812" t="s">
        <v>8310</v>
      </c>
      <c r="S3812" s="9">
        <f t="shared" si="178"/>
        <v>42054.640717592592</v>
      </c>
      <c r="T3812" s="9">
        <f t="shared" si="17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7"/>
        <v>330</v>
      </c>
      <c r="Q3813" t="s">
        <v>8309</v>
      </c>
      <c r="R3813" t="s">
        <v>8310</v>
      </c>
      <c r="S3813" s="9">
        <f t="shared" si="178"/>
        <v>42487.418668981474</v>
      </c>
      <c r="T3813" s="9">
        <f t="shared" si="17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7"/>
        <v>110</v>
      </c>
      <c r="Q3814" t="s">
        <v>8309</v>
      </c>
      <c r="R3814" t="s">
        <v>8310</v>
      </c>
      <c r="S3814" s="9">
        <f t="shared" si="178"/>
        <v>42109.542916666665</v>
      </c>
      <c r="T3814" s="9">
        <f t="shared" si="17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7"/>
        <v>101</v>
      </c>
      <c r="Q3815" t="s">
        <v>8309</v>
      </c>
      <c r="R3815" t="s">
        <v>8310</v>
      </c>
      <c r="S3815" s="9">
        <f t="shared" si="178"/>
        <v>42497.067372685182</v>
      </c>
      <c r="T3815" s="9">
        <f t="shared" si="17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7"/>
        <v>140</v>
      </c>
      <c r="Q3816" t="s">
        <v>8309</v>
      </c>
      <c r="R3816" t="s">
        <v>8310</v>
      </c>
      <c r="S3816" s="9">
        <f t="shared" si="178"/>
        <v>42058.695740740739</v>
      </c>
      <c r="T3816" s="9">
        <f t="shared" si="17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7"/>
        <v>100</v>
      </c>
      <c r="Q3817" t="s">
        <v>8309</v>
      </c>
      <c r="R3817" t="s">
        <v>8310</v>
      </c>
      <c r="S3817" s="9">
        <f t="shared" si="178"/>
        <v>42207.051585648143</v>
      </c>
      <c r="T3817" s="9">
        <f t="shared" si="17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7"/>
        <v>119</v>
      </c>
      <c r="Q3818" t="s">
        <v>8309</v>
      </c>
      <c r="R3818" t="s">
        <v>8310</v>
      </c>
      <c r="S3818" s="9">
        <f t="shared" si="178"/>
        <v>41807.481747685182</v>
      </c>
      <c r="T3818" s="9">
        <f t="shared" si="17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7"/>
        <v>107</v>
      </c>
      <c r="Q3819" t="s">
        <v>8309</v>
      </c>
      <c r="R3819" t="s">
        <v>8310</v>
      </c>
      <c r="S3819" s="9">
        <f t="shared" si="178"/>
        <v>42284.488611111105</v>
      </c>
      <c r="T3819" s="9">
        <f t="shared" si="17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7"/>
        <v>228</v>
      </c>
      <c r="Q3820" t="s">
        <v>8309</v>
      </c>
      <c r="R3820" t="s">
        <v>8310</v>
      </c>
      <c r="S3820" s="9">
        <f t="shared" si="178"/>
        <v>42045.634050925924</v>
      </c>
      <c r="T3820" s="9">
        <f t="shared" si="17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7"/>
        <v>106</v>
      </c>
      <c r="Q3821" t="s">
        <v>8309</v>
      </c>
      <c r="R3821" t="s">
        <v>8310</v>
      </c>
      <c r="S3821" s="9">
        <f t="shared" si="178"/>
        <v>42184.001203703701</v>
      </c>
      <c r="T3821" s="9">
        <f t="shared" si="17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7"/>
        <v>143</v>
      </c>
      <c r="Q3822" t="s">
        <v>8309</v>
      </c>
      <c r="R3822" t="s">
        <v>8310</v>
      </c>
      <c r="S3822" s="9">
        <f t="shared" si="178"/>
        <v>42160.443483796298</v>
      </c>
      <c r="T3822" s="9">
        <f t="shared" si="17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7"/>
        <v>105</v>
      </c>
      <c r="Q3823" t="s">
        <v>8309</v>
      </c>
      <c r="R3823" t="s">
        <v>8310</v>
      </c>
      <c r="S3823" s="9">
        <f t="shared" si="178"/>
        <v>42340.972303240742</v>
      </c>
      <c r="T3823" s="9">
        <f t="shared" si="17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7"/>
        <v>110</v>
      </c>
      <c r="Q3824" t="s">
        <v>8309</v>
      </c>
      <c r="R3824" t="s">
        <v>8310</v>
      </c>
      <c r="S3824" s="9">
        <f t="shared" si="178"/>
        <v>42329.629826388882</v>
      </c>
      <c r="T3824" s="9">
        <f t="shared" si="17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7"/>
        <v>106</v>
      </c>
      <c r="Q3825" t="s">
        <v>8309</v>
      </c>
      <c r="R3825" t="s">
        <v>8310</v>
      </c>
      <c r="S3825" s="9">
        <f t="shared" si="178"/>
        <v>42170.701898148145</v>
      </c>
      <c r="T3825" s="9">
        <f t="shared" si="17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7"/>
        <v>108</v>
      </c>
      <c r="Q3826" t="s">
        <v>8309</v>
      </c>
      <c r="R3826" t="s">
        <v>8310</v>
      </c>
      <c r="S3826" s="9">
        <f t="shared" si="178"/>
        <v>42571.417858796289</v>
      </c>
      <c r="T3826" s="9">
        <f t="shared" si="17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7"/>
        <v>105</v>
      </c>
      <c r="Q3827" t="s">
        <v>8309</v>
      </c>
      <c r="R3827" t="s">
        <v>8310</v>
      </c>
      <c r="S3827" s="9">
        <f t="shared" si="178"/>
        <v>42150.861273148148</v>
      </c>
      <c r="T3827" s="9">
        <f t="shared" si="17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7"/>
        <v>119</v>
      </c>
      <c r="Q3828" t="s">
        <v>8309</v>
      </c>
      <c r="R3828" t="s">
        <v>8310</v>
      </c>
      <c r="S3828" s="9">
        <f t="shared" si="178"/>
        <v>42101.215208333328</v>
      </c>
      <c r="T3828" s="9">
        <f t="shared" si="17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7"/>
        <v>153</v>
      </c>
      <c r="Q3829" t="s">
        <v>8309</v>
      </c>
      <c r="R3829" t="s">
        <v>8310</v>
      </c>
      <c r="S3829" s="9">
        <f t="shared" si="178"/>
        <v>42034.719918981478</v>
      </c>
      <c r="T3829" s="9">
        <f t="shared" si="17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7"/>
        <v>100</v>
      </c>
      <c r="Q3830" t="s">
        <v>8309</v>
      </c>
      <c r="R3830" t="s">
        <v>8310</v>
      </c>
      <c r="S3830" s="9">
        <f t="shared" si="178"/>
        <v>41944.319293981483</v>
      </c>
      <c r="T3830" s="9">
        <f t="shared" si="17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7"/>
        <v>100</v>
      </c>
      <c r="Q3831" t="s">
        <v>8309</v>
      </c>
      <c r="R3831" t="s">
        <v>8310</v>
      </c>
      <c r="S3831" s="9">
        <f t="shared" si="178"/>
        <v>42593.657071759262</v>
      </c>
      <c r="T3831" s="9">
        <f t="shared" si="17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7"/>
        <v>225</v>
      </c>
      <c r="Q3832" t="s">
        <v>8309</v>
      </c>
      <c r="R3832" t="s">
        <v>8310</v>
      </c>
      <c r="S3832" s="9">
        <f t="shared" si="178"/>
        <v>42503.532534722217</v>
      </c>
      <c r="T3832" s="9">
        <f t="shared" si="17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7"/>
        <v>106</v>
      </c>
      <c r="Q3833" t="s">
        <v>8309</v>
      </c>
      <c r="R3833" t="s">
        <v>8310</v>
      </c>
      <c r="S3833" s="9">
        <f t="shared" si="178"/>
        <v>41927.640567129631</v>
      </c>
      <c r="T3833" s="9">
        <f t="shared" si="17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7"/>
        <v>105</v>
      </c>
      <c r="Q3834" t="s">
        <v>8309</v>
      </c>
      <c r="R3834" t="s">
        <v>8310</v>
      </c>
      <c r="S3834" s="9">
        <f t="shared" si="178"/>
        <v>42374.906655092585</v>
      </c>
      <c r="T3834" s="9">
        <f t="shared" si="17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7"/>
        <v>117</v>
      </c>
      <c r="Q3835" t="s">
        <v>8309</v>
      </c>
      <c r="R3835" t="s">
        <v>8310</v>
      </c>
      <c r="S3835" s="9">
        <f t="shared" si="178"/>
        <v>41963.66402777777</v>
      </c>
      <c r="T3835" s="9">
        <f t="shared" si="17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7"/>
        <v>109</v>
      </c>
      <c r="Q3836" t="s">
        <v>8309</v>
      </c>
      <c r="R3836" t="s">
        <v>8310</v>
      </c>
      <c r="S3836" s="9">
        <f t="shared" si="178"/>
        <v>42143.236886574072</v>
      </c>
      <c r="T3836" s="9">
        <f t="shared" si="17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7"/>
        <v>160</v>
      </c>
      <c r="Q3837" t="s">
        <v>8309</v>
      </c>
      <c r="R3837" t="s">
        <v>8310</v>
      </c>
      <c r="S3837" s="9">
        <f t="shared" si="178"/>
        <v>42460.733888888884</v>
      </c>
      <c r="T3837" s="9">
        <f t="shared" si="17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7"/>
        <v>113</v>
      </c>
      <c r="Q3838" t="s">
        <v>8309</v>
      </c>
      <c r="R3838" t="s">
        <v>8310</v>
      </c>
      <c r="S3838" s="9">
        <f t="shared" si="178"/>
        <v>42553.718194444438</v>
      </c>
      <c r="T3838" s="9">
        <f t="shared" si="17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7"/>
        <v>102</v>
      </c>
      <c r="Q3839" t="s">
        <v>8309</v>
      </c>
      <c r="R3839" t="s">
        <v>8310</v>
      </c>
      <c r="S3839" s="9">
        <f t="shared" si="178"/>
        <v>42152.557384259257</v>
      </c>
      <c r="T3839" s="9">
        <f t="shared" si="17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7"/>
        <v>101</v>
      </c>
      <c r="Q3840" t="s">
        <v>8309</v>
      </c>
      <c r="R3840" t="s">
        <v>8310</v>
      </c>
      <c r="S3840" s="9">
        <f t="shared" si="178"/>
        <v>42116.502418981479</v>
      </c>
      <c r="T3840" s="9">
        <f t="shared" si="17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7"/>
        <v>101</v>
      </c>
      <c r="Q3841" t="s">
        <v>8309</v>
      </c>
      <c r="R3841" t="s">
        <v>8310</v>
      </c>
      <c r="S3841" s="9">
        <f t="shared" si="178"/>
        <v>42154.934305555551</v>
      </c>
      <c r="T3841" s="9">
        <f t="shared" si="17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77"/>
        <v>6500</v>
      </c>
      <c r="Q3842" t="s">
        <v>8309</v>
      </c>
      <c r="R3842" t="s">
        <v>8310</v>
      </c>
      <c r="S3842" s="9">
        <f t="shared" si="178"/>
        <v>42432.493391203701</v>
      </c>
      <c r="T3842" s="9">
        <f t="shared" si="17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80">ROUND(E3843/D3843*100,0)</f>
        <v>9</v>
      </c>
      <c r="Q3843" t="s">
        <v>8309</v>
      </c>
      <c r="R3843" t="s">
        <v>8310</v>
      </c>
      <c r="S3843" s="9">
        <f t="shared" ref="S3843:S3906" si="181">(((J3843/60)/60)/24)+DATE(1970,1,1)+(-5/24)</f>
        <v>41780.57739583333</v>
      </c>
      <c r="T3843" s="9">
        <f t="shared" ref="T3843:T3906" si="182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0"/>
        <v>22</v>
      </c>
      <c r="Q3844" t="s">
        <v>8309</v>
      </c>
      <c r="R3844" t="s">
        <v>8310</v>
      </c>
      <c r="S3844" s="9">
        <f t="shared" si="181"/>
        <v>41740.285324074073</v>
      </c>
      <c r="T3844" s="9">
        <f t="shared" si="182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0"/>
        <v>21</v>
      </c>
      <c r="Q3845" t="s">
        <v>8309</v>
      </c>
      <c r="R3845" t="s">
        <v>8310</v>
      </c>
      <c r="S3845" s="9">
        <f t="shared" si="181"/>
        <v>41765.864166666666</v>
      </c>
      <c r="T3845" s="9">
        <f t="shared" si="182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0"/>
        <v>41</v>
      </c>
      <c r="Q3846" t="s">
        <v>8309</v>
      </c>
      <c r="R3846" t="s">
        <v>8310</v>
      </c>
      <c r="S3846" s="9">
        <f t="shared" si="181"/>
        <v>41766.408958333333</v>
      </c>
      <c r="T3846" s="9">
        <f t="shared" si="182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0"/>
        <v>2</v>
      </c>
      <c r="Q3847" t="s">
        <v>8309</v>
      </c>
      <c r="R3847" t="s">
        <v>8310</v>
      </c>
      <c r="S3847" s="9">
        <f t="shared" si="181"/>
        <v>42248.418680555551</v>
      </c>
      <c r="T3847" s="9">
        <f t="shared" si="182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0"/>
        <v>3</v>
      </c>
      <c r="Q3848" t="s">
        <v>8309</v>
      </c>
      <c r="R3848" t="s">
        <v>8310</v>
      </c>
      <c r="S3848" s="9">
        <f t="shared" si="181"/>
        <v>41885.01321759259</v>
      </c>
      <c r="T3848" s="9">
        <f t="shared" si="182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0"/>
        <v>16</v>
      </c>
      <c r="Q3849" t="s">
        <v>8309</v>
      </c>
      <c r="R3849" t="s">
        <v>8310</v>
      </c>
      <c r="S3849" s="9">
        <f t="shared" si="181"/>
        <v>42159.016099537032</v>
      </c>
      <c r="T3849" s="9">
        <f t="shared" si="182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0"/>
        <v>16</v>
      </c>
      <c r="Q3850" t="s">
        <v>8309</v>
      </c>
      <c r="R3850" t="s">
        <v>8310</v>
      </c>
      <c r="S3850" s="9">
        <f t="shared" si="181"/>
        <v>42265.608668981477</v>
      </c>
      <c r="T3850" s="9">
        <f t="shared" si="182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0"/>
        <v>7</v>
      </c>
      <c r="Q3851" t="s">
        <v>8309</v>
      </c>
      <c r="R3851" t="s">
        <v>8310</v>
      </c>
      <c r="S3851" s="9">
        <f t="shared" si="181"/>
        <v>42136.558842592589</v>
      </c>
      <c r="T3851" s="9">
        <f t="shared" si="182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0"/>
        <v>4</v>
      </c>
      <c r="Q3852" t="s">
        <v>8309</v>
      </c>
      <c r="R3852" t="s">
        <v>8310</v>
      </c>
      <c r="S3852" s="9">
        <f t="shared" si="181"/>
        <v>41974.916006944441</v>
      </c>
      <c r="T3852" s="9">
        <f t="shared" si="182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0"/>
        <v>34</v>
      </c>
      <c r="Q3853" t="s">
        <v>8309</v>
      </c>
      <c r="R3853" t="s">
        <v>8310</v>
      </c>
      <c r="S3853" s="9">
        <f t="shared" si="181"/>
        <v>42172.23123842592</v>
      </c>
      <c r="T3853" s="9">
        <f t="shared" si="182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0"/>
        <v>0</v>
      </c>
      <c r="Q3854" t="s">
        <v>8309</v>
      </c>
      <c r="R3854" t="s">
        <v>8310</v>
      </c>
      <c r="S3854" s="9">
        <f t="shared" si="181"/>
        <v>42064.982361111113</v>
      </c>
      <c r="T3854" s="9">
        <f t="shared" si="182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0"/>
        <v>0</v>
      </c>
      <c r="Q3855" t="s">
        <v>8309</v>
      </c>
      <c r="R3855" t="s">
        <v>8310</v>
      </c>
      <c r="S3855" s="9">
        <f t="shared" si="181"/>
        <v>41848.631689814814</v>
      </c>
      <c r="T3855" s="9">
        <f t="shared" si="182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0"/>
        <v>16</v>
      </c>
      <c r="Q3856" t="s">
        <v>8309</v>
      </c>
      <c r="R3856" t="s">
        <v>8310</v>
      </c>
      <c r="S3856" s="9">
        <f t="shared" si="181"/>
        <v>42103.67659722222</v>
      </c>
      <c r="T3856" s="9">
        <f t="shared" si="182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0"/>
        <v>3</v>
      </c>
      <c r="Q3857" t="s">
        <v>8309</v>
      </c>
      <c r="R3857" t="s">
        <v>8310</v>
      </c>
      <c r="S3857" s="9">
        <f t="shared" si="181"/>
        <v>42059.762395833335</v>
      </c>
      <c r="T3857" s="9">
        <f t="shared" si="182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0"/>
        <v>0</v>
      </c>
      <c r="Q3858" t="s">
        <v>8309</v>
      </c>
      <c r="R3858" t="s">
        <v>8310</v>
      </c>
      <c r="S3858" s="9">
        <f t="shared" si="181"/>
        <v>42041.534756944442</v>
      </c>
      <c r="T3858" s="9">
        <f t="shared" si="182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0"/>
        <v>5</v>
      </c>
      <c r="Q3859" t="s">
        <v>8309</v>
      </c>
      <c r="R3859" t="s">
        <v>8310</v>
      </c>
      <c r="S3859" s="9">
        <f t="shared" si="181"/>
        <v>41829.528819444444</v>
      </c>
      <c r="T3859" s="9">
        <f t="shared" si="182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0"/>
        <v>2</v>
      </c>
      <c r="Q3860" t="s">
        <v>8309</v>
      </c>
      <c r="R3860" t="s">
        <v>8310</v>
      </c>
      <c r="S3860" s="9">
        <f t="shared" si="181"/>
        <v>42128.222731481481</v>
      </c>
      <c r="T3860" s="9">
        <f t="shared" si="182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0"/>
        <v>0</v>
      </c>
      <c r="Q3861" t="s">
        <v>8309</v>
      </c>
      <c r="R3861" t="s">
        <v>8310</v>
      </c>
      <c r="S3861" s="9">
        <f t="shared" si="181"/>
        <v>41789.685266203705</v>
      </c>
      <c r="T3861" s="9">
        <f t="shared" si="182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0"/>
        <v>18</v>
      </c>
      <c r="Q3862" t="s">
        <v>8309</v>
      </c>
      <c r="R3862" t="s">
        <v>8310</v>
      </c>
      <c r="S3862" s="9">
        <f t="shared" si="181"/>
        <v>41833.452662037031</v>
      </c>
      <c r="T3862" s="9">
        <f t="shared" si="182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0"/>
        <v>5</v>
      </c>
      <c r="Q3863" t="s">
        <v>8309</v>
      </c>
      <c r="R3863" t="s">
        <v>8310</v>
      </c>
      <c r="S3863" s="9">
        <f t="shared" si="181"/>
        <v>41914.381678240738</v>
      </c>
      <c r="T3863" s="9">
        <f t="shared" si="182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0"/>
        <v>0</v>
      </c>
      <c r="Q3864" t="s">
        <v>8309</v>
      </c>
      <c r="R3864" t="s">
        <v>8310</v>
      </c>
      <c r="S3864" s="9">
        <f t="shared" si="181"/>
        <v>42611.052731481475</v>
      </c>
      <c r="T3864" s="9">
        <f t="shared" si="182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0"/>
        <v>0</v>
      </c>
      <c r="Q3865" t="s">
        <v>8309</v>
      </c>
      <c r="R3865" t="s">
        <v>8310</v>
      </c>
      <c r="S3865" s="9">
        <f t="shared" si="181"/>
        <v>42253.424826388888</v>
      </c>
      <c r="T3865" s="9">
        <f t="shared" si="182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0"/>
        <v>1</v>
      </c>
      <c r="Q3866" t="s">
        <v>8309</v>
      </c>
      <c r="R3866" t="s">
        <v>8310</v>
      </c>
      <c r="S3866" s="9">
        <f t="shared" si="181"/>
        <v>42295.683495370373</v>
      </c>
      <c r="T3866" s="9">
        <f t="shared" si="182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0"/>
        <v>27</v>
      </c>
      <c r="Q3867" t="s">
        <v>8309</v>
      </c>
      <c r="R3867" t="s">
        <v>8310</v>
      </c>
      <c r="S3867" s="9">
        <f t="shared" si="181"/>
        <v>41841.44326388889</v>
      </c>
      <c r="T3867" s="9">
        <f t="shared" si="182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0"/>
        <v>1</v>
      </c>
      <c r="Q3868" t="s">
        <v>8309</v>
      </c>
      <c r="R3868" t="s">
        <v>8310</v>
      </c>
      <c r="S3868" s="9">
        <f t="shared" si="181"/>
        <v>42402.738668981481</v>
      </c>
      <c r="T3868" s="9">
        <f t="shared" si="182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0"/>
        <v>13</v>
      </c>
      <c r="Q3869" t="s">
        <v>8309</v>
      </c>
      <c r="R3869" t="s">
        <v>8310</v>
      </c>
      <c r="S3869" s="9">
        <f t="shared" si="181"/>
        <v>42509.605775462966</v>
      </c>
      <c r="T3869" s="9">
        <f t="shared" si="182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0"/>
        <v>0</v>
      </c>
      <c r="Q3870" t="s">
        <v>8309</v>
      </c>
      <c r="R3870" t="s">
        <v>8350</v>
      </c>
      <c r="S3870" s="9">
        <f t="shared" si="181"/>
        <v>41865.451446759253</v>
      </c>
      <c r="T3870" s="9">
        <f t="shared" si="182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0"/>
        <v>3</v>
      </c>
      <c r="Q3871" t="s">
        <v>8309</v>
      </c>
      <c r="R3871" t="s">
        <v>8350</v>
      </c>
      <c r="S3871" s="9">
        <f t="shared" si="181"/>
        <v>42047.516111111108</v>
      </c>
      <c r="T3871" s="9">
        <f t="shared" si="182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0"/>
        <v>15</v>
      </c>
      <c r="Q3872" t="s">
        <v>8309</v>
      </c>
      <c r="R3872" t="s">
        <v>8350</v>
      </c>
      <c r="S3872" s="9">
        <f t="shared" si="181"/>
        <v>41792.963865740734</v>
      </c>
      <c r="T3872" s="9">
        <f t="shared" si="182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0"/>
        <v>3</v>
      </c>
      <c r="Q3873" t="s">
        <v>8309</v>
      </c>
      <c r="R3873" t="s">
        <v>8350</v>
      </c>
      <c r="S3873" s="9">
        <f t="shared" si="181"/>
        <v>42763.572337962956</v>
      </c>
      <c r="T3873" s="9">
        <f t="shared" si="182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0"/>
        <v>0</v>
      </c>
      <c r="Q3874" t="s">
        <v>8309</v>
      </c>
      <c r="R3874" t="s">
        <v>8350</v>
      </c>
      <c r="S3874" s="9">
        <f t="shared" si="181"/>
        <v>42179.9374537037</v>
      </c>
      <c r="T3874" s="9">
        <f t="shared" si="182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0"/>
        <v>0</v>
      </c>
      <c r="Q3875" t="s">
        <v>8309</v>
      </c>
      <c r="R3875" t="s">
        <v>8350</v>
      </c>
      <c r="S3875" s="9">
        <f t="shared" si="181"/>
        <v>42255.487673611111</v>
      </c>
      <c r="T3875" s="9">
        <f t="shared" si="182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0"/>
        <v>0</v>
      </c>
      <c r="Q3876" t="s">
        <v>8309</v>
      </c>
      <c r="R3876" t="s">
        <v>8350</v>
      </c>
      <c r="S3876" s="9">
        <f t="shared" si="181"/>
        <v>42006.808124999996</v>
      </c>
      <c r="T3876" s="9">
        <f t="shared" si="182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0"/>
        <v>0</v>
      </c>
      <c r="Q3877" t="s">
        <v>8309</v>
      </c>
      <c r="R3877" t="s">
        <v>8350</v>
      </c>
      <c r="S3877" s="9">
        <f t="shared" si="181"/>
        <v>42615.138483796291</v>
      </c>
      <c r="T3877" s="9">
        <f t="shared" si="182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0"/>
        <v>53</v>
      </c>
      <c r="Q3878" t="s">
        <v>8309</v>
      </c>
      <c r="R3878" t="s">
        <v>8350</v>
      </c>
      <c r="S3878" s="9">
        <f t="shared" si="181"/>
        <v>42372.415833333333</v>
      </c>
      <c r="T3878" s="9">
        <f t="shared" si="182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0"/>
        <v>5</v>
      </c>
      <c r="Q3879" t="s">
        <v>8309</v>
      </c>
      <c r="R3879" t="s">
        <v>8350</v>
      </c>
      <c r="S3879" s="9">
        <f t="shared" si="181"/>
        <v>42682.469351851854</v>
      </c>
      <c r="T3879" s="9">
        <f t="shared" si="182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0"/>
        <v>0</v>
      </c>
      <c r="Q3880" t="s">
        <v>8309</v>
      </c>
      <c r="R3880" t="s">
        <v>8350</v>
      </c>
      <c r="S3880" s="9">
        <f t="shared" si="181"/>
        <v>42154.610486111109</v>
      </c>
      <c r="T3880" s="9">
        <f t="shared" si="182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0"/>
        <v>0</v>
      </c>
      <c r="Q3881" t="s">
        <v>8309</v>
      </c>
      <c r="R3881" t="s">
        <v>8350</v>
      </c>
      <c r="S3881" s="9">
        <f t="shared" si="181"/>
        <v>41999.652731481481</v>
      </c>
      <c r="T3881" s="9">
        <f t="shared" si="182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0"/>
        <v>13</v>
      </c>
      <c r="Q3882" t="s">
        <v>8309</v>
      </c>
      <c r="R3882" t="s">
        <v>8350</v>
      </c>
      <c r="S3882" s="9">
        <f t="shared" si="181"/>
        <v>41815.606712962959</v>
      </c>
      <c r="T3882" s="9">
        <f t="shared" si="182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0"/>
        <v>5</v>
      </c>
      <c r="Q3883" t="s">
        <v>8309</v>
      </c>
      <c r="R3883" t="s">
        <v>8350</v>
      </c>
      <c r="S3883" s="9">
        <f t="shared" si="181"/>
        <v>42755.810173611106</v>
      </c>
      <c r="T3883" s="9">
        <f t="shared" si="182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0"/>
        <v>0</v>
      </c>
      <c r="Q3884" t="s">
        <v>8309</v>
      </c>
      <c r="R3884" t="s">
        <v>8350</v>
      </c>
      <c r="S3884" s="9">
        <f t="shared" si="181"/>
        <v>42373.77511574074</v>
      </c>
      <c r="T3884" s="9">
        <f t="shared" si="182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0"/>
        <v>0</v>
      </c>
      <c r="Q3885" t="s">
        <v>8309</v>
      </c>
      <c r="R3885" t="s">
        <v>8350</v>
      </c>
      <c r="S3885" s="9">
        <f t="shared" si="181"/>
        <v>41854.394317129627</v>
      </c>
      <c r="T3885" s="9">
        <f t="shared" si="182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0"/>
        <v>0</v>
      </c>
      <c r="Q3886" t="s">
        <v>8309</v>
      </c>
      <c r="R3886" t="s">
        <v>8350</v>
      </c>
      <c r="S3886" s="9">
        <f t="shared" si="181"/>
        <v>42065.583240740736</v>
      </c>
      <c r="T3886" s="9">
        <f t="shared" si="182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0"/>
        <v>0</v>
      </c>
      <c r="Q3887" t="s">
        <v>8309</v>
      </c>
      <c r="R3887" t="s">
        <v>8350</v>
      </c>
      <c r="S3887" s="9">
        <f t="shared" si="181"/>
        <v>42469.742951388886</v>
      </c>
      <c r="T3887" s="9">
        <f t="shared" si="182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0"/>
        <v>0</v>
      </c>
      <c r="Q3888" t="s">
        <v>8309</v>
      </c>
      <c r="R3888" t="s">
        <v>8350</v>
      </c>
      <c r="S3888" s="9">
        <f t="shared" si="181"/>
        <v>41954.019699074073</v>
      </c>
      <c r="T3888" s="9">
        <f t="shared" si="182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0"/>
        <v>2</v>
      </c>
      <c r="Q3889" t="s">
        <v>8309</v>
      </c>
      <c r="R3889" t="s">
        <v>8350</v>
      </c>
      <c r="S3889" s="9">
        <f t="shared" si="181"/>
        <v>42079.649641203701</v>
      </c>
      <c r="T3889" s="9">
        <f t="shared" si="182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0"/>
        <v>27</v>
      </c>
      <c r="Q3890" t="s">
        <v>8309</v>
      </c>
      <c r="R3890" t="s">
        <v>8310</v>
      </c>
      <c r="S3890" s="9">
        <f t="shared" si="181"/>
        <v>42762.337476851848</v>
      </c>
      <c r="T3890" s="9">
        <f t="shared" si="18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0"/>
        <v>1</v>
      </c>
      <c r="Q3891" t="s">
        <v>8309</v>
      </c>
      <c r="R3891" t="s">
        <v>8310</v>
      </c>
      <c r="S3891" s="9">
        <f t="shared" si="181"/>
        <v>41976.796643518515</v>
      </c>
      <c r="T3891" s="9">
        <f t="shared" si="18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0"/>
        <v>17</v>
      </c>
      <c r="Q3892" t="s">
        <v>8309</v>
      </c>
      <c r="R3892" t="s">
        <v>8310</v>
      </c>
      <c r="S3892" s="9">
        <f t="shared" si="181"/>
        <v>42171.55027777778</v>
      </c>
      <c r="T3892" s="9">
        <f t="shared" si="18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0"/>
        <v>33</v>
      </c>
      <c r="Q3893" t="s">
        <v>8309</v>
      </c>
      <c r="R3893" t="s">
        <v>8310</v>
      </c>
      <c r="S3893" s="9">
        <f t="shared" si="181"/>
        <v>42055.924120370364</v>
      </c>
      <c r="T3893" s="9">
        <f t="shared" si="18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0"/>
        <v>0</v>
      </c>
      <c r="Q3894" t="s">
        <v>8309</v>
      </c>
      <c r="R3894" t="s">
        <v>8310</v>
      </c>
      <c r="S3894" s="9">
        <f t="shared" si="181"/>
        <v>41867.44394675926</v>
      </c>
      <c r="T3894" s="9">
        <f t="shared" si="18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0"/>
        <v>22</v>
      </c>
      <c r="Q3895" t="s">
        <v>8309</v>
      </c>
      <c r="R3895" t="s">
        <v>8310</v>
      </c>
      <c r="S3895" s="9">
        <f t="shared" si="181"/>
        <v>41779.449537037035</v>
      </c>
      <c r="T3895" s="9">
        <f t="shared" si="18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0"/>
        <v>3</v>
      </c>
      <c r="Q3896" t="s">
        <v>8309</v>
      </c>
      <c r="R3896" t="s">
        <v>8310</v>
      </c>
      <c r="S3896" s="9">
        <f t="shared" si="181"/>
        <v>42679.750138888885</v>
      </c>
      <c r="T3896" s="9">
        <f t="shared" si="18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0"/>
        <v>5</v>
      </c>
      <c r="Q3897" t="s">
        <v>8309</v>
      </c>
      <c r="R3897" t="s">
        <v>8310</v>
      </c>
      <c r="S3897" s="9">
        <f t="shared" si="181"/>
        <v>42032.041875000003</v>
      </c>
      <c r="T3897" s="9">
        <f t="shared" si="18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0"/>
        <v>11</v>
      </c>
      <c r="Q3898" t="s">
        <v>8309</v>
      </c>
      <c r="R3898" t="s">
        <v>8310</v>
      </c>
      <c r="S3898" s="9">
        <f t="shared" si="181"/>
        <v>41792.983541666668</v>
      </c>
      <c r="T3898" s="9">
        <f t="shared" si="18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0"/>
        <v>18</v>
      </c>
      <c r="Q3899" t="s">
        <v>8309</v>
      </c>
      <c r="R3899" t="s">
        <v>8310</v>
      </c>
      <c r="S3899" s="9">
        <f t="shared" si="181"/>
        <v>41982.665312499994</v>
      </c>
      <c r="T3899" s="9">
        <f t="shared" si="18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0"/>
        <v>33</v>
      </c>
      <c r="Q3900" t="s">
        <v>8309</v>
      </c>
      <c r="R3900" t="s">
        <v>8310</v>
      </c>
      <c r="S3900" s="9">
        <f t="shared" si="181"/>
        <v>42193.273958333331</v>
      </c>
      <c r="T3900" s="9">
        <f t="shared" si="18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0"/>
        <v>1</v>
      </c>
      <c r="Q3901" t="s">
        <v>8309</v>
      </c>
      <c r="R3901" t="s">
        <v>8310</v>
      </c>
      <c r="S3901" s="9">
        <f t="shared" si="181"/>
        <v>41843.566678240735</v>
      </c>
      <c r="T3901" s="9">
        <f t="shared" si="182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0"/>
        <v>5</v>
      </c>
      <c r="Q3902" t="s">
        <v>8309</v>
      </c>
      <c r="R3902" t="s">
        <v>8310</v>
      </c>
      <c r="S3902" s="9">
        <f t="shared" si="181"/>
        <v>42135.884155092594</v>
      </c>
      <c r="T3902" s="9">
        <f t="shared" si="18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0"/>
        <v>1</v>
      </c>
      <c r="Q3903" t="s">
        <v>8309</v>
      </c>
      <c r="R3903" t="s">
        <v>8310</v>
      </c>
      <c r="S3903" s="9">
        <f t="shared" si="181"/>
        <v>42317.618043981485</v>
      </c>
      <c r="T3903" s="9">
        <f t="shared" si="182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0"/>
        <v>49</v>
      </c>
      <c r="Q3904" t="s">
        <v>8309</v>
      </c>
      <c r="R3904" t="s">
        <v>8310</v>
      </c>
      <c r="S3904" s="9">
        <f t="shared" si="181"/>
        <v>42663.259745370371</v>
      </c>
      <c r="T3904" s="9">
        <f t="shared" si="18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0"/>
        <v>0</v>
      </c>
      <c r="Q3905" t="s">
        <v>8309</v>
      </c>
      <c r="R3905" t="s">
        <v>8310</v>
      </c>
      <c r="S3905" s="9">
        <f t="shared" si="181"/>
        <v>42185.802835648145</v>
      </c>
      <c r="T3905" s="9">
        <f t="shared" si="18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0"/>
        <v>0</v>
      </c>
      <c r="Q3906" t="s">
        <v>8309</v>
      </c>
      <c r="R3906" t="s">
        <v>8310</v>
      </c>
      <c r="S3906" s="9">
        <f t="shared" si="181"/>
        <v>42095.020833333336</v>
      </c>
      <c r="T3906" s="9">
        <f t="shared" si="182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83">ROUND(E3907/D3907*100,0)</f>
        <v>12</v>
      </c>
      <c r="Q3907" t="s">
        <v>8309</v>
      </c>
      <c r="R3907" t="s">
        <v>8310</v>
      </c>
      <c r="S3907" s="9">
        <f t="shared" ref="S3907:S3970" si="184">(((J3907/60)/60)/24)+DATE(1970,1,1)+(-5/24)</f>
        <v>42124.415543981479</v>
      </c>
      <c r="T3907" s="9">
        <f t="shared" ref="T3907:T3970" si="185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3"/>
        <v>67</v>
      </c>
      <c r="Q3908" t="s">
        <v>8309</v>
      </c>
      <c r="R3908" t="s">
        <v>8310</v>
      </c>
      <c r="S3908" s="9">
        <f t="shared" si="184"/>
        <v>42143.709409722222</v>
      </c>
      <c r="T3908" s="9">
        <f t="shared" si="185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3"/>
        <v>15</v>
      </c>
      <c r="Q3909" t="s">
        <v>8309</v>
      </c>
      <c r="R3909" t="s">
        <v>8310</v>
      </c>
      <c r="S3909" s="9">
        <f t="shared" si="184"/>
        <v>41906.611180555556</v>
      </c>
      <c r="T3909" s="9">
        <f t="shared" si="185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3"/>
        <v>9</v>
      </c>
      <c r="Q3910" t="s">
        <v>8309</v>
      </c>
      <c r="R3910" t="s">
        <v>8310</v>
      </c>
      <c r="S3910" s="9">
        <f t="shared" si="184"/>
        <v>41833.927037037036</v>
      </c>
      <c r="T3910" s="9">
        <f t="shared" si="185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3"/>
        <v>0</v>
      </c>
      <c r="Q3911" t="s">
        <v>8309</v>
      </c>
      <c r="R3911" t="s">
        <v>8310</v>
      </c>
      <c r="S3911" s="9">
        <f t="shared" si="184"/>
        <v>41863.150949074072</v>
      </c>
      <c r="T3911" s="9">
        <f t="shared" si="185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3"/>
        <v>3</v>
      </c>
      <c r="Q3912" t="s">
        <v>8309</v>
      </c>
      <c r="R3912" t="s">
        <v>8310</v>
      </c>
      <c r="S3912" s="9">
        <f t="shared" si="184"/>
        <v>42224.548576388886</v>
      </c>
      <c r="T3912" s="9">
        <f t="shared" si="185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3"/>
        <v>37</v>
      </c>
      <c r="Q3913" t="s">
        <v>8309</v>
      </c>
      <c r="R3913" t="s">
        <v>8310</v>
      </c>
      <c r="S3913" s="9">
        <f t="shared" si="184"/>
        <v>41939.603900462964</v>
      </c>
      <c r="T3913" s="9">
        <f t="shared" si="185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3"/>
        <v>0</v>
      </c>
      <c r="Q3914" t="s">
        <v>8309</v>
      </c>
      <c r="R3914" t="s">
        <v>8310</v>
      </c>
      <c r="S3914" s="9">
        <f t="shared" si="184"/>
        <v>42059.061689814807</v>
      </c>
      <c r="T3914" s="9">
        <f t="shared" si="185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3"/>
        <v>10</v>
      </c>
      <c r="Q3915" t="s">
        <v>8309</v>
      </c>
      <c r="R3915" t="s">
        <v>8310</v>
      </c>
      <c r="S3915" s="9">
        <f t="shared" si="184"/>
        <v>42308.002881944441</v>
      </c>
      <c r="T3915" s="9">
        <f t="shared" si="185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3"/>
        <v>36</v>
      </c>
      <c r="Q3916" t="s">
        <v>8309</v>
      </c>
      <c r="R3916" t="s">
        <v>8310</v>
      </c>
      <c r="S3916" s="9">
        <f t="shared" si="184"/>
        <v>42114.610601851848</v>
      </c>
      <c r="T3916" s="9">
        <f t="shared" si="185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3"/>
        <v>0</v>
      </c>
      <c r="Q3917" t="s">
        <v>8309</v>
      </c>
      <c r="R3917" t="s">
        <v>8310</v>
      </c>
      <c r="S3917" s="9">
        <f t="shared" si="184"/>
        <v>42492.776724537034</v>
      </c>
      <c r="T3917" s="9">
        <f t="shared" si="185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3"/>
        <v>0</v>
      </c>
      <c r="Q3918" t="s">
        <v>8309</v>
      </c>
      <c r="R3918" t="s">
        <v>8310</v>
      </c>
      <c r="S3918" s="9">
        <f t="shared" si="184"/>
        <v>42494.263333333329</v>
      </c>
      <c r="T3918" s="9">
        <f t="shared" si="185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3"/>
        <v>0</v>
      </c>
      <c r="Q3919" t="s">
        <v>8309</v>
      </c>
      <c r="R3919" t="s">
        <v>8310</v>
      </c>
      <c r="S3919" s="9">
        <f t="shared" si="184"/>
        <v>41863.318993055553</v>
      </c>
      <c r="T3919" s="9">
        <f t="shared" si="185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3"/>
        <v>0</v>
      </c>
      <c r="Q3920" t="s">
        <v>8309</v>
      </c>
      <c r="R3920" t="s">
        <v>8310</v>
      </c>
      <c r="S3920" s="9">
        <f t="shared" si="184"/>
        <v>41843.456284722219</v>
      </c>
      <c r="T3920" s="9">
        <f t="shared" si="185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3"/>
        <v>2</v>
      </c>
      <c r="Q3921" t="s">
        <v>8309</v>
      </c>
      <c r="R3921" t="s">
        <v>8310</v>
      </c>
      <c r="S3921" s="9">
        <f t="shared" si="184"/>
        <v>42358.476539351854</v>
      </c>
      <c r="T3921" s="9">
        <f t="shared" si="185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3"/>
        <v>5</v>
      </c>
      <c r="Q3922" t="s">
        <v>8309</v>
      </c>
      <c r="R3922" t="s">
        <v>8310</v>
      </c>
      <c r="S3922" s="9">
        <f t="shared" si="184"/>
        <v>42657.178935185184</v>
      </c>
      <c r="T3922" s="9">
        <f t="shared" si="185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3"/>
        <v>0</v>
      </c>
      <c r="Q3923" t="s">
        <v>8309</v>
      </c>
      <c r="R3923" t="s">
        <v>8310</v>
      </c>
      <c r="S3923" s="9">
        <f t="shared" si="184"/>
        <v>41926.333969907406</v>
      </c>
      <c r="T3923" s="9">
        <f t="shared" si="185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3"/>
        <v>8</v>
      </c>
      <c r="Q3924" t="s">
        <v>8309</v>
      </c>
      <c r="R3924" t="s">
        <v>8310</v>
      </c>
      <c r="S3924" s="9">
        <f t="shared" si="184"/>
        <v>42020.560300925928</v>
      </c>
      <c r="T3924" s="9">
        <f t="shared" si="185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3"/>
        <v>12</v>
      </c>
      <c r="Q3925" t="s">
        <v>8309</v>
      </c>
      <c r="R3925" t="s">
        <v>8310</v>
      </c>
      <c r="S3925" s="9">
        <f t="shared" si="184"/>
        <v>42075.771655092591</v>
      </c>
      <c r="T3925" s="9">
        <f t="shared" si="185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3"/>
        <v>15</v>
      </c>
      <c r="Q3926" t="s">
        <v>8309</v>
      </c>
      <c r="R3926" t="s">
        <v>8310</v>
      </c>
      <c r="S3926" s="9">
        <f t="shared" si="184"/>
        <v>41786.751412037032</v>
      </c>
      <c r="T3926" s="9">
        <f t="shared" si="185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3"/>
        <v>10</v>
      </c>
      <c r="Q3927" t="s">
        <v>8309</v>
      </c>
      <c r="R3927" t="s">
        <v>8310</v>
      </c>
      <c r="S3927" s="9">
        <f t="shared" si="184"/>
        <v>41820.662488425922</v>
      </c>
      <c r="T3927" s="9">
        <f t="shared" si="185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3"/>
        <v>0</v>
      </c>
      <c r="Q3928" t="s">
        <v>8309</v>
      </c>
      <c r="R3928" t="s">
        <v>8310</v>
      </c>
      <c r="S3928" s="9">
        <f t="shared" si="184"/>
        <v>41969.876712962963</v>
      </c>
      <c r="T3928" s="9">
        <f t="shared" si="185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3"/>
        <v>1</v>
      </c>
      <c r="Q3929" t="s">
        <v>8309</v>
      </c>
      <c r="R3929" t="s">
        <v>8310</v>
      </c>
      <c r="S3929" s="9">
        <f t="shared" si="184"/>
        <v>41830.059074074074</v>
      </c>
      <c r="T3929" s="9">
        <f t="shared" si="185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3"/>
        <v>13</v>
      </c>
      <c r="Q3930" t="s">
        <v>8309</v>
      </c>
      <c r="R3930" t="s">
        <v>8310</v>
      </c>
      <c r="S3930" s="9">
        <f t="shared" si="184"/>
        <v>42265.474849537037</v>
      </c>
      <c r="T3930" s="9">
        <f t="shared" si="185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3"/>
        <v>2</v>
      </c>
      <c r="Q3931" t="s">
        <v>8309</v>
      </c>
      <c r="R3931" t="s">
        <v>8310</v>
      </c>
      <c r="S3931" s="9">
        <f t="shared" si="184"/>
        <v>42601.618807870364</v>
      </c>
      <c r="T3931" s="9">
        <f t="shared" si="185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3"/>
        <v>0</v>
      </c>
      <c r="Q3932" t="s">
        <v>8309</v>
      </c>
      <c r="R3932" t="s">
        <v>8310</v>
      </c>
      <c r="S3932" s="9">
        <f t="shared" si="184"/>
        <v>42433.13041666666</v>
      </c>
      <c r="T3932" s="9">
        <f t="shared" si="185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3"/>
        <v>0</v>
      </c>
      <c r="Q3933" t="s">
        <v>8309</v>
      </c>
      <c r="R3933" t="s">
        <v>8310</v>
      </c>
      <c r="S3933" s="9">
        <f t="shared" si="184"/>
        <v>42227.943368055552</v>
      </c>
      <c r="T3933" s="9">
        <f t="shared" si="185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3"/>
        <v>0</v>
      </c>
      <c r="Q3934" t="s">
        <v>8309</v>
      </c>
      <c r="R3934" t="s">
        <v>8310</v>
      </c>
      <c r="S3934" s="9">
        <f t="shared" si="184"/>
        <v>42414.960231481477</v>
      </c>
      <c r="T3934" s="9">
        <f t="shared" si="185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3"/>
        <v>16</v>
      </c>
      <c r="Q3935" t="s">
        <v>8309</v>
      </c>
      <c r="R3935" t="s">
        <v>8310</v>
      </c>
      <c r="S3935" s="9">
        <f t="shared" si="184"/>
        <v>42538.759976851848</v>
      </c>
      <c r="T3935" s="9">
        <f t="shared" si="185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3"/>
        <v>11</v>
      </c>
      <c r="Q3936" t="s">
        <v>8309</v>
      </c>
      <c r="R3936" t="s">
        <v>8310</v>
      </c>
      <c r="S3936" s="9">
        <f t="shared" si="184"/>
        <v>42233.463414351849</v>
      </c>
      <c r="T3936" s="9">
        <f t="shared" si="185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3"/>
        <v>44</v>
      </c>
      <c r="Q3937" t="s">
        <v>8309</v>
      </c>
      <c r="R3937" t="s">
        <v>8310</v>
      </c>
      <c r="S3937" s="9">
        <f t="shared" si="184"/>
        <v>42221.448449074065</v>
      </c>
      <c r="T3937" s="9">
        <f t="shared" si="185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3"/>
        <v>0</v>
      </c>
      <c r="Q3938" t="s">
        <v>8309</v>
      </c>
      <c r="R3938" t="s">
        <v>8310</v>
      </c>
      <c r="S3938" s="9">
        <f t="shared" si="184"/>
        <v>42675.054629629631</v>
      </c>
      <c r="T3938" s="9">
        <f t="shared" si="185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3"/>
        <v>86</v>
      </c>
      <c r="Q3939" t="s">
        <v>8309</v>
      </c>
      <c r="R3939" t="s">
        <v>8310</v>
      </c>
      <c r="S3939" s="9">
        <f t="shared" si="184"/>
        <v>42534.423148148147</v>
      </c>
      <c r="T3939" s="9">
        <f t="shared" si="185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3"/>
        <v>12</v>
      </c>
      <c r="Q3940" t="s">
        <v>8309</v>
      </c>
      <c r="R3940" t="s">
        <v>8310</v>
      </c>
      <c r="S3940" s="9">
        <f t="shared" si="184"/>
        <v>42151.697384259263</v>
      </c>
      <c r="T3940" s="9">
        <f t="shared" si="185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3"/>
        <v>0</v>
      </c>
      <c r="Q3941" t="s">
        <v>8309</v>
      </c>
      <c r="R3941" t="s">
        <v>8310</v>
      </c>
      <c r="S3941" s="9">
        <f t="shared" si="184"/>
        <v>41915.191886574074</v>
      </c>
      <c r="T3941" s="9">
        <f t="shared" si="185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3"/>
        <v>0</v>
      </c>
      <c r="Q3942" t="s">
        <v>8309</v>
      </c>
      <c r="R3942" t="s">
        <v>8310</v>
      </c>
      <c r="S3942" s="9">
        <f t="shared" si="184"/>
        <v>41961.284155092588</v>
      </c>
      <c r="T3942" s="9">
        <f t="shared" si="185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3"/>
        <v>1</v>
      </c>
      <c r="Q3943" t="s">
        <v>8309</v>
      </c>
      <c r="R3943" t="s">
        <v>8310</v>
      </c>
      <c r="S3943" s="9">
        <f t="shared" si="184"/>
        <v>41940.378900462958</v>
      </c>
      <c r="T3943" s="9">
        <f t="shared" si="185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3"/>
        <v>0</v>
      </c>
      <c r="Q3944" t="s">
        <v>8309</v>
      </c>
      <c r="R3944" t="s">
        <v>8310</v>
      </c>
      <c r="S3944" s="9">
        <f t="shared" si="184"/>
        <v>42111.695763888885</v>
      </c>
      <c r="T3944" s="9">
        <f t="shared" si="185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3"/>
        <v>36</v>
      </c>
      <c r="Q3945" t="s">
        <v>8309</v>
      </c>
      <c r="R3945" t="s">
        <v>8310</v>
      </c>
      <c r="S3945" s="9">
        <f t="shared" si="184"/>
        <v>42279.570231481477</v>
      </c>
      <c r="T3945" s="9">
        <f t="shared" si="185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3"/>
        <v>0</v>
      </c>
      <c r="Q3946" t="s">
        <v>8309</v>
      </c>
      <c r="R3946" t="s">
        <v>8310</v>
      </c>
      <c r="S3946" s="9">
        <f t="shared" si="184"/>
        <v>42213.454571759255</v>
      </c>
      <c r="T3946" s="9">
        <f t="shared" si="185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3"/>
        <v>0</v>
      </c>
      <c r="Q3947" t="s">
        <v>8309</v>
      </c>
      <c r="R3947" t="s">
        <v>8310</v>
      </c>
      <c r="S3947" s="9">
        <f t="shared" si="184"/>
        <v>42109.593379629623</v>
      </c>
      <c r="T3947" s="9">
        <f t="shared" si="185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3"/>
        <v>3</v>
      </c>
      <c r="Q3948" t="s">
        <v>8309</v>
      </c>
      <c r="R3948" t="s">
        <v>8310</v>
      </c>
      <c r="S3948" s="9">
        <f t="shared" si="184"/>
        <v>42031.625254629624</v>
      </c>
      <c r="T3948" s="9">
        <f t="shared" si="185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3"/>
        <v>3</v>
      </c>
      <c r="Q3949" t="s">
        <v>8309</v>
      </c>
      <c r="R3949" t="s">
        <v>8310</v>
      </c>
      <c r="S3949" s="9">
        <f t="shared" si="184"/>
        <v>42614.934537037036</v>
      </c>
      <c r="T3949" s="9">
        <f t="shared" si="185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3"/>
        <v>0</v>
      </c>
      <c r="Q3950" t="s">
        <v>8309</v>
      </c>
      <c r="R3950" t="s">
        <v>8310</v>
      </c>
      <c r="S3950" s="9">
        <f t="shared" si="184"/>
        <v>41829.117164351846</v>
      </c>
      <c r="T3950" s="9">
        <f t="shared" si="185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3"/>
        <v>16</v>
      </c>
      <c r="Q3951" t="s">
        <v>8309</v>
      </c>
      <c r="R3951" t="s">
        <v>8310</v>
      </c>
      <c r="S3951" s="9">
        <f t="shared" si="184"/>
        <v>42015.912280092591</v>
      </c>
      <c r="T3951" s="9">
        <f t="shared" si="185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3"/>
        <v>1</v>
      </c>
      <c r="Q3952" t="s">
        <v>8309</v>
      </c>
      <c r="R3952" t="s">
        <v>8310</v>
      </c>
      <c r="S3952" s="9">
        <f t="shared" si="184"/>
        <v>42439.493981481479</v>
      </c>
      <c r="T3952" s="9">
        <f t="shared" si="185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3"/>
        <v>0</v>
      </c>
      <c r="Q3953" t="s">
        <v>8309</v>
      </c>
      <c r="R3953" t="s">
        <v>8310</v>
      </c>
      <c r="S3953" s="9">
        <f t="shared" si="184"/>
        <v>42433.617384259262</v>
      </c>
      <c r="T3953" s="9">
        <f t="shared" si="185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3"/>
        <v>0</v>
      </c>
      <c r="Q3954" t="s">
        <v>8309</v>
      </c>
      <c r="R3954" t="s">
        <v>8310</v>
      </c>
      <c r="S3954" s="9">
        <f t="shared" si="184"/>
        <v>42243.582060185181</v>
      </c>
      <c r="T3954" s="9">
        <f t="shared" si="185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3"/>
        <v>0</v>
      </c>
      <c r="Q3955" t="s">
        <v>8309</v>
      </c>
      <c r="R3955" t="s">
        <v>8310</v>
      </c>
      <c r="S3955" s="9">
        <f t="shared" si="184"/>
        <v>42549.840115740742</v>
      </c>
      <c r="T3955" s="9">
        <f t="shared" si="185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3"/>
        <v>0</v>
      </c>
      <c r="Q3956" t="s">
        <v>8309</v>
      </c>
      <c r="R3956" t="s">
        <v>8310</v>
      </c>
      <c r="S3956" s="9">
        <f t="shared" si="184"/>
        <v>41774.442870370367</v>
      </c>
      <c r="T3956" s="9">
        <f t="shared" si="185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3"/>
        <v>24</v>
      </c>
      <c r="Q3957" t="s">
        <v>8309</v>
      </c>
      <c r="R3957" t="s">
        <v>8310</v>
      </c>
      <c r="S3957" s="9">
        <f t="shared" si="184"/>
        <v>42306.640520833331</v>
      </c>
      <c r="T3957" s="9">
        <f t="shared" si="185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3"/>
        <v>0</v>
      </c>
      <c r="Q3958" t="s">
        <v>8309</v>
      </c>
      <c r="R3958" t="s">
        <v>8310</v>
      </c>
      <c r="S3958" s="9">
        <f t="shared" si="184"/>
        <v>42457.723692129628</v>
      </c>
      <c r="T3958" s="9">
        <f t="shared" si="185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3"/>
        <v>0</v>
      </c>
      <c r="Q3959" t="s">
        <v>8309</v>
      </c>
      <c r="R3959" t="s">
        <v>8310</v>
      </c>
      <c r="S3959" s="9">
        <f t="shared" si="184"/>
        <v>42513.767986111103</v>
      </c>
      <c r="T3959" s="9">
        <f t="shared" si="185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3"/>
        <v>32</v>
      </c>
      <c r="Q3960" t="s">
        <v>8309</v>
      </c>
      <c r="R3960" t="s">
        <v>8310</v>
      </c>
      <c r="S3960" s="9">
        <f t="shared" si="184"/>
        <v>41816.742037037038</v>
      </c>
      <c r="T3960" s="9">
        <f t="shared" si="185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3"/>
        <v>24</v>
      </c>
      <c r="Q3961" t="s">
        <v>8309</v>
      </c>
      <c r="R3961" t="s">
        <v>8310</v>
      </c>
      <c r="S3961" s="9">
        <f t="shared" si="184"/>
        <v>41880.580509259256</v>
      </c>
      <c r="T3961" s="9">
        <f t="shared" si="185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3"/>
        <v>2</v>
      </c>
      <c r="Q3962" t="s">
        <v>8309</v>
      </c>
      <c r="R3962" t="s">
        <v>8310</v>
      </c>
      <c r="S3962" s="9">
        <f t="shared" si="184"/>
        <v>42342.63722222222</v>
      </c>
      <c r="T3962" s="9">
        <f t="shared" si="185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3"/>
        <v>0</v>
      </c>
      <c r="Q3963" t="s">
        <v>8309</v>
      </c>
      <c r="R3963" t="s">
        <v>8310</v>
      </c>
      <c r="S3963" s="9">
        <f t="shared" si="184"/>
        <v>41745.682986111111</v>
      </c>
      <c r="T3963" s="9">
        <f t="shared" si="185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3"/>
        <v>3</v>
      </c>
      <c r="Q3964" t="s">
        <v>8309</v>
      </c>
      <c r="R3964" t="s">
        <v>8310</v>
      </c>
      <c r="S3964" s="9">
        <f t="shared" si="184"/>
        <v>42311.413124999999</v>
      </c>
      <c r="T3964" s="9">
        <f t="shared" si="185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3"/>
        <v>0</v>
      </c>
      <c r="Q3965" t="s">
        <v>8309</v>
      </c>
      <c r="R3965" t="s">
        <v>8310</v>
      </c>
      <c r="S3965" s="9">
        <f t="shared" si="184"/>
        <v>42295.945798611108</v>
      </c>
      <c r="T3965" s="9">
        <f t="shared" si="185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3"/>
        <v>6</v>
      </c>
      <c r="Q3966" t="s">
        <v>8309</v>
      </c>
      <c r="R3966" t="s">
        <v>8310</v>
      </c>
      <c r="S3966" s="9">
        <f t="shared" si="184"/>
        <v>42053.513726851852</v>
      </c>
      <c r="T3966" s="9">
        <f t="shared" si="185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3"/>
        <v>14</v>
      </c>
      <c r="Q3967" t="s">
        <v>8309</v>
      </c>
      <c r="R3967" t="s">
        <v>8310</v>
      </c>
      <c r="S3967" s="9">
        <f t="shared" si="184"/>
        <v>42414.027546296296</v>
      </c>
      <c r="T3967" s="9">
        <f t="shared" si="185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3"/>
        <v>1</v>
      </c>
      <c r="Q3968" t="s">
        <v>8309</v>
      </c>
      <c r="R3968" t="s">
        <v>8310</v>
      </c>
      <c r="S3968" s="9">
        <f t="shared" si="184"/>
        <v>41801.503217592588</v>
      </c>
      <c r="T3968" s="9">
        <f t="shared" si="185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3"/>
        <v>24</v>
      </c>
      <c r="Q3969" t="s">
        <v>8309</v>
      </c>
      <c r="R3969" t="s">
        <v>8310</v>
      </c>
      <c r="S3969" s="9">
        <f t="shared" si="184"/>
        <v>42770.082256944443</v>
      </c>
      <c r="T3969" s="9">
        <f t="shared" si="185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3"/>
        <v>11</v>
      </c>
      <c r="Q3970" t="s">
        <v>8309</v>
      </c>
      <c r="R3970" t="s">
        <v>8310</v>
      </c>
      <c r="S3970" s="9">
        <f t="shared" si="184"/>
        <v>42452.60732638889</v>
      </c>
      <c r="T3970" s="9">
        <f t="shared" si="185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86">ROUND(E3971/D3971*100,0)</f>
        <v>7</v>
      </c>
      <c r="Q3971" t="s">
        <v>8309</v>
      </c>
      <c r="R3971" t="s">
        <v>8310</v>
      </c>
      <c r="S3971" s="9">
        <f t="shared" ref="S3971:S4034" si="187">(((J3971/60)/60)/24)+DATE(1970,1,1)+(-5/24)</f>
        <v>42601.646365740737</v>
      </c>
      <c r="T3971" s="9">
        <f t="shared" ref="T3971:T4034" si="188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6"/>
        <v>0</v>
      </c>
      <c r="Q3972" t="s">
        <v>8309</v>
      </c>
      <c r="R3972" t="s">
        <v>8310</v>
      </c>
      <c r="S3972" s="9">
        <f t="shared" si="187"/>
        <v>42447.655219907399</v>
      </c>
      <c r="T3972" s="9">
        <f t="shared" si="188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6"/>
        <v>1</v>
      </c>
      <c r="Q3973" t="s">
        <v>8309</v>
      </c>
      <c r="R3973" t="s">
        <v>8310</v>
      </c>
      <c r="S3973" s="9">
        <f t="shared" si="187"/>
        <v>41811.327847222223</v>
      </c>
      <c r="T3973" s="9">
        <f t="shared" si="18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6"/>
        <v>21</v>
      </c>
      <c r="Q3974" t="s">
        <v>8309</v>
      </c>
      <c r="R3974" t="s">
        <v>8310</v>
      </c>
      <c r="S3974" s="9">
        <f t="shared" si="187"/>
        <v>41980.859189814808</v>
      </c>
      <c r="T3974" s="9">
        <f t="shared" si="18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6"/>
        <v>78</v>
      </c>
      <c r="Q3975" t="s">
        <v>8309</v>
      </c>
      <c r="R3975" t="s">
        <v>8310</v>
      </c>
      <c r="S3975" s="9">
        <f t="shared" si="187"/>
        <v>42469.475810185184</v>
      </c>
      <c r="T3975" s="9">
        <f t="shared" si="18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6"/>
        <v>32</v>
      </c>
      <c r="Q3976" t="s">
        <v>8309</v>
      </c>
      <c r="R3976" t="s">
        <v>8310</v>
      </c>
      <c r="S3976" s="9">
        <f t="shared" si="187"/>
        <v>42493.338518518511</v>
      </c>
      <c r="T3976" s="9">
        <f t="shared" si="18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6"/>
        <v>0</v>
      </c>
      <c r="Q3977" t="s">
        <v>8309</v>
      </c>
      <c r="R3977" t="s">
        <v>8310</v>
      </c>
      <c r="S3977" s="9">
        <f t="shared" si="187"/>
        <v>42534.658541666664</v>
      </c>
      <c r="T3977" s="9">
        <f t="shared" si="18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6"/>
        <v>48</v>
      </c>
      <c r="Q3978" t="s">
        <v>8309</v>
      </c>
      <c r="R3978" t="s">
        <v>8310</v>
      </c>
      <c r="S3978" s="9">
        <f t="shared" si="187"/>
        <v>41830.650011574071</v>
      </c>
      <c r="T3978" s="9">
        <f t="shared" si="18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6"/>
        <v>1</v>
      </c>
      <c r="Q3979" t="s">
        <v>8309</v>
      </c>
      <c r="R3979" t="s">
        <v>8310</v>
      </c>
      <c r="S3979" s="9">
        <f t="shared" si="187"/>
        <v>42543.580231481479</v>
      </c>
      <c r="T3979" s="9">
        <f t="shared" si="18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6"/>
        <v>11</v>
      </c>
      <c r="Q3980" t="s">
        <v>8309</v>
      </c>
      <c r="R3980" t="s">
        <v>8310</v>
      </c>
      <c r="S3980" s="9">
        <f t="shared" si="187"/>
        <v>41975.434641203705</v>
      </c>
      <c r="T3980" s="9">
        <f t="shared" si="18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6"/>
        <v>2</v>
      </c>
      <c r="Q3981" t="s">
        <v>8309</v>
      </c>
      <c r="R3981" t="s">
        <v>8310</v>
      </c>
      <c r="S3981" s="9">
        <f t="shared" si="187"/>
        <v>42069.695104166669</v>
      </c>
      <c r="T3981" s="9">
        <f t="shared" si="18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6"/>
        <v>18</v>
      </c>
      <c r="Q3982" t="s">
        <v>8309</v>
      </c>
      <c r="R3982" t="s">
        <v>8310</v>
      </c>
      <c r="S3982" s="9">
        <f t="shared" si="187"/>
        <v>41795.390590277777</v>
      </c>
      <c r="T3982" s="9">
        <f t="shared" si="18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6"/>
        <v>4</v>
      </c>
      <c r="Q3983" t="s">
        <v>8309</v>
      </c>
      <c r="R3983" t="s">
        <v>8310</v>
      </c>
      <c r="S3983" s="9">
        <f t="shared" si="187"/>
        <v>42507.971631944441</v>
      </c>
      <c r="T3983" s="9">
        <f t="shared" si="18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6"/>
        <v>20</v>
      </c>
      <c r="Q3984" t="s">
        <v>8309</v>
      </c>
      <c r="R3984" t="s">
        <v>8310</v>
      </c>
      <c r="S3984" s="9">
        <f t="shared" si="187"/>
        <v>42132.601620370369</v>
      </c>
      <c r="T3984" s="9">
        <f t="shared" si="18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6"/>
        <v>35</v>
      </c>
      <c r="Q3985" t="s">
        <v>8309</v>
      </c>
      <c r="R3985" t="s">
        <v>8310</v>
      </c>
      <c r="S3985" s="9">
        <f t="shared" si="187"/>
        <v>41747.661527777775</v>
      </c>
      <c r="T3985" s="9">
        <f t="shared" si="18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6"/>
        <v>6</v>
      </c>
      <c r="Q3986" t="s">
        <v>8309</v>
      </c>
      <c r="R3986" t="s">
        <v>8310</v>
      </c>
      <c r="S3986" s="9">
        <f t="shared" si="187"/>
        <v>41920.755138888882</v>
      </c>
      <c r="T3986" s="9">
        <f t="shared" si="18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6"/>
        <v>32</v>
      </c>
      <c r="Q3987" t="s">
        <v>8309</v>
      </c>
      <c r="R3987" t="s">
        <v>8310</v>
      </c>
      <c r="S3987" s="9">
        <f t="shared" si="187"/>
        <v>42399.499074074069</v>
      </c>
      <c r="T3987" s="9">
        <f t="shared" si="18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6"/>
        <v>10</v>
      </c>
      <c r="Q3988" t="s">
        <v>8309</v>
      </c>
      <c r="R3988" t="s">
        <v>8310</v>
      </c>
      <c r="S3988" s="9">
        <f t="shared" si="187"/>
        <v>42467.340208333328</v>
      </c>
      <c r="T3988" s="9">
        <f t="shared" si="18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6"/>
        <v>38</v>
      </c>
      <c r="Q3989" t="s">
        <v>8309</v>
      </c>
      <c r="R3989" t="s">
        <v>8310</v>
      </c>
      <c r="S3989" s="9">
        <f t="shared" si="187"/>
        <v>41765.716319444444</v>
      </c>
      <c r="T3989" s="9">
        <f t="shared" si="18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6"/>
        <v>2</v>
      </c>
      <c r="Q3990" t="s">
        <v>8309</v>
      </c>
      <c r="R3990" t="s">
        <v>8310</v>
      </c>
      <c r="S3990" s="9">
        <f t="shared" si="187"/>
        <v>42229.872835648144</v>
      </c>
      <c r="T3990" s="9">
        <f t="shared" si="18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6"/>
        <v>0</v>
      </c>
      <c r="Q3991" t="s">
        <v>8309</v>
      </c>
      <c r="R3991" t="s">
        <v>8310</v>
      </c>
      <c r="S3991" s="9">
        <f t="shared" si="187"/>
        <v>42286.541446759256</v>
      </c>
      <c r="T3991" s="9">
        <f t="shared" si="18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6"/>
        <v>4</v>
      </c>
      <c r="Q3992" t="s">
        <v>8309</v>
      </c>
      <c r="R3992" t="s">
        <v>8310</v>
      </c>
      <c r="S3992" s="9">
        <f t="shared" si="187"/>
        <v>42401.464039351849</v>
      </c>
      <c r="T3992" s="9">
        <f t="shared" si="18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6"/>
        <v>20</v>
      </c>
      <c r="Q3993" t="s">
        <v>8309</v>
      </c>
      <c r="R3993" t="s">
        <v>8310</v>
      </c>
      <c r="S3993" s="9">
        <f t="shared" si="187"/>
        <v>42125.436134259253</v>
      </c>
      <c r="T3993" s="9">
        <f t="shared" si="18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6"/>
        <v>5</v>
      </c>
      <c r="Q3994" t="s">
        <v>8309</v>
      </c>
      <c r="R3994" t="s">
        <v>8310</v>
      </c>
      <c r="S3994" s="9">
        <f t="shared" si="187"/>
        <v>42289.732164351844</v>
      </c>
      <c r="T3994" s="9">
        <f t="shared" si="18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6"/>
        <v>0</v>
      </c>
      <c r="Q3995" t="s">
        <v>8309</v>
      </c>
      <c r="R3995" t="s">
        <v>8310</v>
      </c>
      <c r="S3995" s="9">
        <f t="shared" si="187"/>
        <v>42107.656388888885</v>
      </c>
      <c r="T3995" s="9">
        <f t="shared" si="18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6"/>
        <v>0</v>
      </c>
      <c r="Q3996" t="s">
        <v>8309</v>
      </c>
      <c r="R3996" t="s">
        <v>8310</v>
      </c>
      <c r="S3996" s="9">
        <f t="shared" si="187"/>
        <v>41809.181597222218</v>
      </c>
      <c r="T3996" s="9">
        <f t="shared" si="18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6"/>
        <v>35</v>
      </c>
      <c r="Q3997" t="s">
        <v>8309</v>
      </c>
      <c r="R3997" t="s">
        <v>8310</v>
      </c>
      <c r="S3997" s="9">
        <f t="shared" si="187"/>
        <v>42019.475428240738</v>
      </c>
      <c r="T3997" s="9">
        <f t="shared" si="18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6"/>
        <v>17</v>
      </c>
      <c r="Q3998" t="s">
        <v>8309</v>
      </c>
      <c r="R3998" t="s">
        <v>8310</v>
      </c>
      <c r="S3998" s="9">
        <f t="shared" si="187"/>
        <v>41950.058611111104</v>
      </c>
      <c r="T3998" s="9">
        <f t="shared" si="18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6"/>
        <v>0</v>
      </c>
      <c r="Q3999" t="s">
        <v>8309</v>
      </c>
      <c r="R3999" t="s">
        <v>8310</v>
      </c>
      <c r="S3999" s="9">
        <f t="shared" si="187"/>
        <v>42069.183113425919</v>
      </c>
      <c r="T3999" s="9">
        <f t="shared" si="18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6"/>
        <v>57</v>
      </c>
      <c r="Q4000" t="s">
        <v>8309</v>
      </c>
      <c r="R4000" t="s">
        <v>8310</v>
      </c>
      <c r="S4000" s="9">
        <f t="shared" si="187"/>
        <v>42061.754930555551</v>
      </c>
      <c r="T4000" s="9">
        <f t="shared" si="18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6"/>
        <v>17</v>
      </c>
      <c r="Q4001" t="s">
        <v>8309</v>
      </c>
      <c r="R4001" t="s">
        <v>8310</v>
      </c>
      <c r="S4001" s="9">
        <f t="shared" si="187"/>
        <v>41842.620347222219</v>
      </c>
      <c r="T4001" s="9">
        <f t="shared" si="18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6"/>
        <v>0</v>
      </c>
      <c r="Q4002" t="s">
        <v>8309</v>
      </c>
      <c r="R4002" t="s">
        <v>8310</v>
      </c>
      <c r="S4002" s="9">
        <f t="shared" si="187"/>
        <v>42437.437013888884</v>
      </c>
      <c r="T4002" s="9">
        <f t="shared" si="18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6"/>
        <v>38</v>
      </c>
      <c r="Q4003" t="s">
        <v>8309</v>
      </c>
      <c r="R4003" t="s">
        <v>8310</v>
      </c>
      <c r="S4003" s="9">
        <f t="shared" si="187"/>
        <v>42775.755879629629</v>
      </c>
      <c r="T4003" s="9">
        <f t="shared" si="18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6"/>
        <v>2</v>
      </c>
      <c r="Q4004" t="s">
        <v>8309</v>
      </c>
      <c r="R4004" t="s">
        <v>8310</v>
      </c>
      <c r="S4004" s="9">
        <f t="shared" si="187"/>
        <v>41878.835196759253</v>
      </c>
      <c r="T4004" s="9">
        <f t="shared" si="18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6"/>
        <v>10</v>
      </c>
      <c r="Q4005" t="s">
        <v>8309</v>
      </c>
      <c r="R4005" t="s">
        <v>8310</v>
      </c>
      <c r="S4005" s="9">
        <f t="shared" si="187"/>
        <v>42020.379016203697</v>
      </c>
      <c r="T4005" s="9">
        <f t="shared" si="18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6"/>
        <v>0</v>
      </c>
      <c r="Q4006" t="s">
        <v>8309</v>
      </c>
      <c r="R4006" t="s">
        <v>8310</v>
      </c>
      <c r="S4006" s="9">
        <f t="shared" si="187"/>
        <v>41889.954363425924</v>
      </c>
      <c r="T4006" s="9">
        <f t="shared" si="18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6"/>
        <v>1</v>
      </c>
      <c r="Q4007" t="s">
        <v>8309</v>
      </c>
      <c r="R4007" t="s">
        <v>8310</v>
      </c>
      <c r="S4007" s="9">
        <f t="shared" si="187"/>
        <v>41872.599363425921</v>
      </c>
      <c r="T4007" s="9">
        <f t="shared" si="18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6"/>
        <v>0</v>
      </c>
      <c r="Q4008" t="s">
        <v>8309</v>
      </c>
      <c r="R4008" t="s">
        <v>8310</v>
      </c>
      <c r="S4008" s="9">
        <f t="shared" si="187"/>
        <v>42391.564664351848</v>
      </c>
      <c r="T4008" s="9">
        <f t="shared" si="18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6"/>
        <v>0</v>
      </c>
      <c r="Q4009" t="s">
        <v>8309</v>
      </c>
      <c r="R4009" t="s">
        <v>8310</v>
      </c>
      <c r="S4009" s="9">
        <f t="shared" si="187"/>
        <v>41848.564594907402</v>
      </c>
      <c r="T4009" s="9">
        <f t="shared" si="188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6"/>
        <v>6</v>
      </c>
      <c r="Q4010" t="s">
        <v>8309</v>
      </c>
      <c r="R4010" t="s">
        <v>8310</v>
      </c>
      <c r="S4010" s="9">
        <f t="shared" si="187"/>
        <v>42177.755868055552</v>
      </c>
      <c r="T4010" s="9">
        <f t="shared" si="18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6"/>
        <v>4</v>
      </c>
      <c r="Q4011" t="s">
        <v>8309</v>
      </c>
      <c r="R4011" t="s">
        <v>8310</v>
      </c>
      <c r="S4011" s="9">
        <f t="shared" si="187"/>
        <v>41851.492592592593</v>
      </c>
      <c r="T4011" s="9">
        <f t="shared" si="18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6"/>
        <v>24</v>
      </c>
      <c r="Q4012" t="s">
        <v>8309</v>
      </c>
      <c r="R4012" t="s">
        <v>8310</v>
      </c>
      <c r="S4012" s="9">
        <f t="shared" si="187"/>
        <v>41921.562106481477</v>
      </c>
      <c r="T4012" s="9">
        <f t="shared" si="18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6"/>
        <v>8</v>
      </c>
      <c r="Q4013" t="s">
        <v>8309</v>
      </c>
      <c r="R4013" t="s">
        <v>8310</v>
      </c>
      <c r="S4013" s="9">
        <f t="shared" si="187"/>
        <v>42002.336550925924</v>
      </c>
      <c r="T4013" s="9">
        <f t="shared" si="18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6"/>
        <v>0</v>
      </c>
      <c r="Q4014" t="s">
        <v>8309</v>
      </c>
      <c r="R4014" t="s">
        <v>8310</v>
      </c>
      <c r="S4014" s="9">
        <f t="shared" si="187"/>
        <v>42096.336215277777</v>
      </c>
      <c r="T4014" s="9">
        <f t="shared" si="18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6"/>
        <v>1</v>
      </c>
      <c r="Q4015" t="s">
        <v>8309</v>
      </c>
      <c r="R4015" t="s">
        <v>8310</v>
      </c>
      <c r="S4015" s="9">
        <f t="shared" si="187"/>
        <v>42021.092858796292</v>
      </c>
      <c r="T4015" s="9">
        <f t="shared" si="18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6"/>
        <v>0</v>
      </c>
      <c r="Q4016" t="s">
        <v>8309</v>
      </c>
      <c r="R4016" t="s">
        <v>8310</v>
      </c>
      <c r="S4016" s="9">
        <f t="shared" si="187"/>
        <v>42419.037835648145</v>
      </c>
      <c r="T4016" s="9">
        <f t="shared" si="18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6"/>
        <v>0</v>
      </c>
      <c r="Q4017" t="s">
        <v>8309</v>
      </c>
      <c r="R4017" t="s">
        <v>8310</v>
      </c>
      <c r="S4017" s="9">
        <f t="shared" si="187"/>
        <v>42174.572488425918</v>
      </c>
      <c r="T4017" s="9">
        <f t="shared" si="188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6"/>
        <v>14</v>
      </c>
      <c r="Q4018" t="s">
        <v>8309</v>
      </c>
      <c r="R4018" t="s">
        <v>8310</v>
      </c>
      <c r="S4018" s="9">
        <f t="shared" si="187"/>
        <v>41869.664351851847</v>
      </c>
      <c r="T4018" s="9">
        <f t="shared" si="18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6"/>
        <v>1</v>
      </c>
      <c r="Q4019" t="s">
        <v>8309</v>
      </c>
      <c r="R4019" t="s">
        <v>8310</v>
      </c>
      <c r="S4019" s="9">
        <f t="shared" si="187"/>
        <v>41856.463819444441</v>
      </c>
      <c r="T4019" s="9">
        <f t="shared" si="18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6"/>
        <v>9</v>
      </c>
      <c r="Q4020" t="s">
        <v>8309</v>
      </c>
      <c r="R4020" t="s">
        <v>8310</v>
      </c>
      <c r="S4020" s="9">
        <f t="shared" si="187"/>
        <v>42620.702638888884</v>
      </c>
      <c r="T4020" s="9">
        <f t="shared" si="18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6"/>
        <v>1</v>
      </c>
      <c r="Q4021" t="s">
        <v>8309</v>
      </c>
      <c r="R4021" t="s">
        <v>8310</v>
      </c>
      <c r="S4021" s="9">
        <f t="shared" si="187"/>
        <v>42417.467546296299</v>
      </c>
      <c r="T4021" s="9">
        <f t="shared" si="18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6"/>
        <v>17</v>
      </c>
      <c r="Q4022" t="s">
        <v>8309</v>
      </c>
      <c r="R4022" t="s">
        <v>8310</v>
      </c>
      <c r="S4022" s="9">
        <f t="shared" si="187"/>
        <v>42056.982627314814</v>
      </c>
      <c r="T4022" s="9">
        <f t="shared" si="18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6"/>
        <v>1</v>
      </c>
      <c r="Q4023" t="s">
        <v>8309</v>
      </c>
      <c r="R4023" t="s">
        <v>8310</v>
      </c>
      <c r="S4023" s="9">
        <f t="shared" si="187"/>
        <v>41878.703217592592</v>
      </c>
      <c r="T4023" s="9">
        <f t="shared" si="18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6"/>
        <v>70</v>
      </c>
      <c r="Q4024" t="s">
        <v>8309</v>
      </c>
      <c r="R4024" t="s">
        <v>8310</v>
      </c>
      <c r="S4024" s="9">
        <f t="shared" si="187"/>
        <v>41990.375775462955</v>
      </c>
      <c r="T4024" s="9">
        <f t="shared" si="18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6"/>
        <v>0</v>
      </c>
      <c r="Q4025" t="s">
        <v>8309</v>
      </c>
      <c r="R4025" t="s">
        <v>8310</v>
      </c>
      <c r="S4025" s="9">
        <f t="shared" si="187"/>
        <v>42408.791238425918</v>
      </c>
      <c r="T4025" s="9">
        <f t="shared" si="18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6"/>
        <v>1</v>
      </c>
      <c r="Q4026" t="s">
        <v>8309</v>
      </c>
      <c r="R4026" t="s">
        <v>8310</v>
      </c>
      <c r="S4026" s="9">
        <f t="shared" si="187"/>
        <v>42217.461770833332</v>
      </c>
      <c r="T4026" s="9">
        <f t="shared" si="18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6"/>
        <v>5</v>
      </c>
      <c r="Q4027" t="s">
        <v>8309</v>
      </c>
      <c r="R4027" t="s">
        <v>8310</v>
      </c>
      <c r="S4027" s="9">
        <f t="shared" si="187"/>
        <v>42151.029351851852</v>
      </c>
      <c r="T4027" s="9">
        <f t="shared" si="18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6"/>
        <v>0</v>
      </c>
      <c r="Q4028" t="s">
        <v>8309</v>
      </c>
      <c r="R4028" t="s">
        <v>8310</v>
      </c>
      <c r="S4028" s="9">
        <f t="shared" si="187"/>
        <v>42282.447210648148</v>
      </c>
      <c r="T4028" s="9">
        <f t="shared" si="18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6"/>
        <v>7</v>
      </c>
      <c r="Q4029" t="s">
        <v>8309</v>
      </c>
      <c r="R4029" t="s">
        <v>8310</v>
      </c>
      <c r="S4029" s="9">
        <f t="shared" si="187"/>
        <v>42768.762511574074</v>
      </c>
      <c r="T4029" s="9">
        <f t="shared" si="18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6"/>
        <v>28</v>
      </c>
      <c r="Q4030" t="s">
        <v>8309</v>
      </c>
      <c r="R4030" t="s">
        <v>8310</v>
      </c>
      <c r="S4030" s="9">
        <f t="shared" si="187"/>
        <v>41765.730324074073</v>
      </c>
      <c r="T4030" s="9">
        <f t="shared" si="18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6"/>
        <v>0</v>
      </c>
      <c r="Q4031" t="s">
        <v>8309</v>
      </c>
      <c r="R4031" t="s">
        <v>8310</v>
      </c>
      <c r="S4031" s="9">
        <f t="shared" si="187"/>
        <v>42321.816782407412</v>
      </c>
      <c r="T4031" s="9">
        <f t="shared" si="188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6"/>
        <v>16</v>
      </c>
      <c r="Q4032" t="s">
        <v>8309</v>
      </c>
      <c r="R4032" t="s">
        <v>8310</v>
      </c>
      <c r="S4032" s="9">
        <f t="shared" si="187"/>
        <v>42374.446747685179</v>
      </c>
      <c r="T4032" s="9">
        <f t="shared" si="188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6"/>
        <v>0</v>
      </c>
      <c r="Q4033" t="s">
        <v>8309</v>
      </c>
      <c r="R4033" t="s">
        <v>8310</v>
      </c>
      <c r="S4033" s="9">
        <f t="shared" si="187"/>
        <v>41941.376898148148</v>
      </c>
      <c r="T4033" s="9">
        <f t="shared" si="18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6"/>
        <v>7</v>
      </c>
      <c r="Q4034" t="s">
        <v>8309</v>
      </c>
      <c r="R4034" t="s">
        <v>8310</v>
      </c>
      <c r="S4034" s="9">
        <f t="shared" si="187"/>
        <v>42293.60087962963</v>
      </c>
      <c r="T4034" s="9">
        <f t="shared" si="18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89">ROUND(E4035/D4035*100,0)</f>
        <v>26</v>
      </c>
      <c r="Q4035" t="s">
        <v>8309</v>
      </c>
      <c r="R4035" t="s">
        <v>8310</v>
      </c>
      <c r="S4035" s="9">
        <f t="shared" ref="S4035:S4098" si="190">(((J4035/60)/60)/24)+DATE(1970,1,1)+(-5/24)</f>
        <v>42614.06046296296</v>
      </c>
      <c r="T4035" s="9">
        <f t="shared" ref="T4035:T4098" si="191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89"/>
        <v>1</v>
      </c>
      <c r="Q4036" t="s">
        <v>8309</v>
      </c>
      <c r="R4036" t="s">
        <v>8310</v>
      </c>
      <c r="S4036" s="9">
        <f t="shared" si="190"/>
        <v>42067.739004629628</v>
      </c>
      <c r="T4036" s="9">
        <f t="shared" si="19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9"/>
        <v>37</v>
      </c>
      <c r="Q4037" t="s">
        <v>8309</v>
      </c>
      <c r="R4037" t="s">
        <v>8310</v>
      </c>
      <c r="S4037" s="9">
        <f t="shared" si="190"/>
        <v>41903.674618055549</v>
      </c>
      <c r="T4037" s="9">
        <f t="shared" si="191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9"/>
        <v>47</v>
      </c>
      <c r="Q4038" t="s">
        <v>8309</v>
      </c>
      <c r="R4038" t="s">
        <v>8310</v>
      </c>
      <c r="S4038" s="9">
        <f t="shared" si="190"/>
        <v>41804.728749999995</v>
      </c>
      <c r="T4038" s="9">
        <f t="shared" si="19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9"/>
        <v>11</v>
      </c>
      <c r="Q4039" t="s">
        <v>8309</v>
      </c>
      <c r="R4039" t="s">
        <v>8310</v>
      </c>
      <c r="S4039" s="9">
        <f t="shared" si="190"/>
        <v>42496.862442129634</v>
      </c>
      <c r="T4039" s="9">
        <f t="shared" si="19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9"/>
        <v>12</v>
      </c>
      <c r="Q4040" t="s">
        <v>8309</v>
      </c>
      <c r="R4040" t="s">
        <v>8310</v>
      </c>
      <c r="S4040" s="9">
        <f t="shared" si="190"/>
        <v>41869.59039351852</v>
      </c>
      <c r="T4040" s="9">
        <f t="shared" si="191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9"/>
        <v>60</v>
      </c>
      <c r="Q4041" t="s">
        <v>8309</v>
      </c>
      <c r="R4041" t="s">
        <v>8310</v>
      </c>
      <c r="S4041" s="9">
        <f t="shared" si="190"/>
        <v>42305.462581018517</v>
      </c>
      <c r="T4041" s="9">
        <f t="shared" si="19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9"/>
        <v>31</v>
      </c>
      <c r="Q4042" t="s">
        <v>8309</v>
      </c>
      <c r="R4042" t="s">
        <v>8310</v>
      </c>
      <c r="S4042" s="9">
        <f t="shared" si="190"/>
        <v>42144.023194444446</v>
      </c>
      <c r="T4042" s="9">
        <f t="shared" si="19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9"/>
        <v>0</v>
      </c>
      <c r="Q4043" t="s">
        <v>8309</v>
      </c>
      <c r="R4043" t="s">
        <v>8310</v>
      </c>
      <c r="S4043" s="9">
        <f t="shared" si="190"/>
        <v>42559.265671296293</v>
      </c>
      <c r="T4043" s="9">
        <f t="shared" si="19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9"/>
        <v>0</v>
      </c>
      <c r="Q4044" t="s">
        <v>8309</v>
      </c>
      <c r="R4044" t="s">
        <v>8310</v>
      </c>
      <c r="S4044" s="9">
        <f t="shared" si="190"/>
        <v>41994.875740740739</v>
      </c>
      <c r="T4044" s="9">
        <f t="shared" si="19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9"/>
        <v>0</v>
      </c>
      <c r="Q4045" t="s">
        <v>8309</v>
      </c>
      <c r="R4045" t="s">
        <v>8310</v>
      </c>
      <c r="S4045" s="9">
        <f t="shared" si="190"/>
        <v>41948.749131944445</v>
      </c>
      <c r="T4045" s="9">
        <f t="shared" si="19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9"/>
        <v>38</v>
      </c>
      <c r="Q4046" t="s">
        <v>8309</v>
      </c>
      <c r="R4046" t="s">
        <v>8310</v>
      </c>
      <c r="S4046" s="9">
        <f t="shared" si="190"/>
        <v>42074.011365740742</v>
      </c>
      <c r="T4046" s="9">
        <f t="shared" si="19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9"/>
        <v>0</v>
      </c>
      <c r="Q4047" t="s">
        <v>8309</v>
      </c>
      <c r="R4047" t="s">
        <v>8310</v>
      </c>
      <c r="S4047" s="9">
        <f t="shared" si="190"/>
        <v>41841.992928240739</v>
      </c>
      <c r="T4047" s="9">
        <f t="shared" si="19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9"/>
        <v>8</v>
      </c>
      <c r="Q4048" t="s">
        <v>8309</v>
      </c>
      <c r="R4048" t="s">
        <v>8310</v>
      </c>
      <c r="S4048" s="9">
        <f t="shared" si="190"/>
        <v>41904.442245370366</v>
      </c>
      <c r="T4048" s="9">
        <f t="shared" si="19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9"/>
        <v>2</v>
      </c>
      <c r="Q4049" t="s">
        <v>8309</v>
      </c>
      <c r="R4049" t="s">
        <v>8310</v>
      </c>
      <c r="S4049" s="9">
        <f t="shared" si="190"/>
        <v>41990.814155092587</v>
      </c>
      <c r="T4049" s="9">
        <f t="shared" si="19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89"/>
        <v>18</v>
      </c>
      <c r="Q4050" t="s">
        <v>8309</v>
      </c>
      <c r="R4050" t="s">
        <v>8310</v>
      </c>
      <c r="S4050" s="9">
        <f t="shared" si="190"/>
        <v>42436.300775462958</v>
      </c>
      <c r="T4050" s="9">
        <f t="shared" si="19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89"/>
        <v>0</v>
      </c>
      <c r="Q4051" t="s">
        <v>8309</v>
      </c>
      <c r="R4051" t="s">
        <v>8310</v>
      </c>
      <c r="S4051" s="9">
        <f t="shared" si="190"/>
        <v>42169.750173611108</v>
      </c>
      <c r="T4051" s="9">
        <f t="shared" si="19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89"/>
        <v>0</v>
      </c>
      <c r="Q4052" t="s">
        <v>8309</v>
      </c>
      <c r="R4052" t="s">
        <v>8310</v>
      </c>
      <c r="S4052" s="9">
        <f t="shared" si="190"/>
        <v>41905.428136574068</v>
      </c>
      <c r="T4052" s="9">
        <f t="shared" si="19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89"/>
        <v>0</v>
      </c>
      <c r="Q4053" t="s">
        <v>8309</v>
      </c>
      <c r="R4053" t="s">
        <v>8310</v>
      </c>
      <c r="S4053" s="9">
        <f t="shared" si="190"/>
        <v>41761.601817129631</v>
      </c>
      <c r="T4053" s="9">
        <f t="shared" si="19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89"/>
        <v>38</v>
      </c>
      <c r="Q4054" t="s">
        <v>8309</v>
      </c>
      <c r="R4054" t="s">
        <v>8310</v>
      </c>
      <c r="S4054" s="9">
        <f t="shared" si="190"/>
        <v>41865.670324074068</v>
      </c>
      <c r="T4054" s="9">
        <f t="shared" si="19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89"/>
        <v>22</v>
      </c>
      <c r="Q4055" t="s">
        <v>8309</v>
      </c>
      <c r="R4055" t="s">
        <v>8310</v>
      </c>
      <c r="S4055" s="9">
        <f t="shared" si="190"/>
        <v>41928.481805555552</v>
      </c>
      <c r="T4055" s="9">
        <f t="shared" si="19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89"/>
        <v>0</v>
      </c>
      <c r="Q4056" t="s">
        <v>8309</v>
      </c>
      <c r="R4056" t="s">
        <v>8310</v>
      </c>
      <c r="S4056" s="9">
        <f t="shared" si="190"/>
        <v>42613.632928240739</v>
      </c>
      <c r="T4056" s="9">
        <f t="shared" si="19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89"/>
        <v>18</v>
      </c>
      <c r="Q4057" t="s">
        <v>8309</v>
      </c>
      <c r="R4057" t="s">
        <v>8310</v>
      </c>
      <c r="S4057" s="9">
        <f t="shared" si="190"/>
        <v>41779.44017361111</v>
      </c>
      <c r="T4057" s="9">
        <f t="shared" si="19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89"/>
        <v>53</v>
      </c>
      <c r="Q4058" t="s">
        <v>8309</v>
      </c>
      <c r="R4058" t="s">
        <v>8310</v>
      </c>
      <c r="S4058" s="9">
        <f t="shared" si="190"/>
        <v>42534.724988425929</v>
      </c>
      <c r="T4058" s="9">
        <f t="shared" si="19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89"/>
        <v>22</v>
      </c>
      <c r="Q4059" t="s">
        <v>8309</v>
      </c>
      <c r="R4059" t="s">
        <v>8310</v>
      </c>
      <c r="S4059" s="9">
        <f t="shared" si="190"/>
        <v>42310.760185185187</v>
      </c>
      <c r="T4059" s="9">
        <f t="shared" si="19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89"/>
        <v>3</v>
      </c>
      <c r="Q4060" t="s">
        <v>8309</v>
      </c>
      <c r="R4060" t="s">
        <v>8310</v>
      </c>
      <c r="S4060" s="9">
        <f t="shared" si="190"/>
        <v>42445.852361111109</v>
      </c>
      <c r="T4060" s="9">
        <f t="shared" si="19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89"/>
        <v>3</v>
      </c>
      <c r="Q4061" t="s">
        <v>8309</v>
      </c>
      <c r="R4061" t="s">
        <v>8310</v>
      </c>
      <c r="S4061" s="9">
        <f t="shared" si="190"/>
        <v>41866.432314814811</v>
      </c>
      <c r="T4061" s="9">
        <f t="shared" si="19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89"/>
        <v>3</v>
      </c>
      <c r="Q4062" t="s">
        <v>8309</v>
      </c>
      <c r="R4062" t="s">
        <v>8310</v>
      </c>
      <c r="S4062" s="9">
        <f t="shared" si="190"/>
        <v>41779.486759259256</v>
      </c>
      <c r="T4062" s="9">
        <f t="shared" si="19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89"/>
        <v>0</v>
      </c>
      <c r="Q4063" t="s">
        <v>8309</v>
      </c>
      <c r="R4063" t="s">
        <v>8310</v>
      </c>
      <c r="S4063" s="9">
        <f t="shared" si="190"/>
        <v>42420.933136574073</v>
      </c>
      <c r="T4063" s="9">
        <f t="shared" si="19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89"/>
        <v>2</v>
      </c>
      <c r="Q4064" t="s">
        <v>8309</v>
      </c>
      <c r="R4064" t="s">
        <v>8310</v>
      </c>
      <c r="S4064" s="9">
        <f t="shared" si="190"/>
        <v>42523.530879629623</v>
      </c>
      <c r="T4064" s="9">
        <f t="shared" si="19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89"/>
        <v>1</v>
      </c>
      <c r="Q4065" t="s">
        <v>8309</v>
      </c>
      <c r="R4065" t="s">
        <v>8310</v>
      </c>
      <c r="S4065" s="9">
        <f t="shared" si="190"/>
        <v>41787.473194444443</v>
      </c>
      <c r="T4065" s="9">
        <f t="shared" si="19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89"/>
        <v>19</v>
      </c>
      <c r="Q4066" t="s">
        <v>8309</v>
      </c>
      <c r="R4066" t="s">
        <v>8310</v>
      </c>
      <c r="S4066" s="9">
        <f t="shared" si="190"/>
        <v>42093.379930555551</v>
      </c>
      <c r="T4066" s="9">
        <f t="shared" si="19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89"/>
        <v>1</v>
      </c>
      <c r="Q4067" t="s">
        <v>8309</v>
      </c>
      <c r="R4067" t="s">
        <v>8310</v>
      </c>
      <c r="S4067" s="9">
        <f t="shared" si="190"/>
        <v>41833.74318287037</v>
      </c>
      <c r="T4067" s="9">
        <f t="shared" si="19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89"/>
        <v>0</v>
      </c>
      <c r="Q4068" t="s">
        <v>8309</v>
      </c>
      <c r="R4068" t="s">
        <v>8310</v>
      </c>
      <c r="S4068" s="9">
        <f t="shared" si="190"/>
        <v>42478.830879629626</v>
      </c>
      <c r="T4068" s="9">
        <f t="shared" si="19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89"/>
        <v>61</v>
      </c>
      <c r="Q4069" t="s">
        <v>8309</v>
      </c>
      <c r="R4069" t="s">
        <v>8310</v>
      </c>
      <c r="S4069" s="9">
        <f t="shared" si="190"/>
        <v>42234.909143518518</v>
      </c>
      <c r="T4069" s="9">
        <f t="shared" si="19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89"/>
        <v>1</v>
      </c>
      <c r="Q4070" t="s">
        <v>8309</v>
      </c>
      <c r="R4070" t="s">
        <v>8310</v>
      </c>
      <c r="S4070" s="9">
        <f t="shared" si="190"/>
        <v>42718.755266203698</v>
      </c>
      <c r="T4070" s="9">
        <f t="shared" si="19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89"/>
        <v>34</v>
      </c>
      <c r="Q4071" t="s">
        <v>8309</v>
      </c>
      <c r="R4071" t="s">
        <v>8310</v>
      </c>
      <c r="S4071" s="9">
        <f t="shared" si="190"/>
        <v>42022.453194444439</v>
      </c>
      <c r="T4071" s="9">
        <f t="shared" si="19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89"/>
        <v>17</v>
      </c>
      <c r="Q4072" t="s">
        <v>8309</v>
      </c>
      <c r="R4072" t="s">
        <v>8310</v>
      </c>
      <c r="S4072" s="9">
        <f t="shared" si="190"/>
        <v>42031.458564814813</v>
      </c>
      <c r="T4072" s="9">
        <f t="shared" si="19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89"/>
        <v>0</v>
      </c>
      <c r="Q4073" t="s">
        <v>8309</v>
      </c>
      <c r="R4073" t="s">
        <v>8310</v>
      </c>
      <c r="S4073" s="9">
        <f t="shared" si="190"/>
        <v>42700.59642361111</v>
      </c>
      <c r="T4073" s="9">
        <f t="shared" si="19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89"/>
        <v>0</v>
      </c>
      <c r="Q4074" t="s">
        <v>8309</v>
      </c>
      <c r="R4074" t="s">
        <v>8310</v>
      </c>
      <c r="S4074" s="9">
        <f t="shared" si="190"/>
        <v>41812.566099537034</v>
      </c>
      <c r="T4074" s="9">
        <f t="shared" si="19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89"/>
        <v>1</v>
      </c>
      <c r="Q4075" t="s">
        <v>8309</v>
      </c>
      <c r="R4075" t="s">
        <v>8310</v>
      </c>
      <c r="S4075" s="9">
        <f t="shared" si="190"/>
        <v>42078.136875000004</v>
      </c>
      <c r="T4075" s="9">
        <f t="shared" si="19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89"/>
        <v>27</v>
      </c>
      <c r="Q4076" t="s">
        <v>8309</v>
      </c>
      <c r="R4076" t="s">
        <v>8310</v>
      </c>
      <c r="S4076" s="9">
        <f t="shared" si="190"/>
        <v>42283.344618055555</v>
      </c>
      <c r="T4076" s="9">
        <f t="shared" si="19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89"/>
        <v>29</v>
      </c>
      <c r="Q4077" t="s">
        <v>8309</v>
      </c>
      <c r="R4077" t="s">
        <v>8310</v>
      </c>
      <c r="S4077" s="9">
        <f t="shared" si="190"/>
        <v>41778.837604166663</v>
      </c>
      <c r="T4077" s="9">
        <f t="shared" si="19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89"/>
        <v>0</v>
      </c>
      <c r="Q4078" t="s">
        <v>8309</v>
      </c>
      <c r="R4078" t="s">
        <v>8310</v>
      </c>
      <c r="S4078" s="9">
        <f t="shared" si="190"/>
        <v>41905.587372685186</v>
      </c>
      <c r="T4078" s="9">
        <f t="shared" si="191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89"/>
        <v>9</v>
      </c>
      <c r="Q4079" t="s">
        <v>8309</v>
      </c>
      <c r="R4079" t="s">
        <v>8310</v>
      </c>
      <c r="S4079" s="9">
        <f t="shared" si="190"/>
        <v>42695.502245370364</v>
      </c>
      <c r="T4079" s="9">
        <f t="shared" si="19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89"/>
        <v>0</v>
      </c>
      <c r="Q4080" t="s">
        <v>8309</v>
      </c>
      <c r="R4080" t="s">
        <v>8310</v>
      </c>
      <c r="S4080" s="9">
        <f t="shared" si="190"/>
        <v>42732.579189814809</v>
      </c>
      <c r="T4080" s="9">
        <f t="shared" si="19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89"/>
        <v>0</v>
      </c>
      <c r="Q4081" t="s">
        <v>8309</v>
      </c>
      <c r="R4081" t="s">
        <v>8310</v>
      </c>
      <c r="S4081" s="9">
        <f t="shared" si="190"/>
        <v>42510.730567129627</v>
      </c>
      <c r="T4081" s="9">
        <f t="shared" si="19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89"/>
        <v>0</v>
      </c>
      <c r="Q4082" t="s">
        <v>8309</v>
      </c>
      <c r="R4082" t="s">
        <v>8310</v>
      </c>
      <c r="S4082" s="9">
        <f t="shared" si="190"/>
        <v>42511.489768518521</v>
      </c>
      <c r="T4082" s="9">
        <f t="shared" si="191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89"/>
        <v>16</v>
      </c>
      <c r="Q4083" t="s">
        <v>8309</v>
      </c>
      <c r="R4083" t="s">
        <v>8310</v>
      </c>
      <c r="S4083" s="9">
        <f t="shared" si="190"/>
        <v>42041.372974537029</v>
      </c>
      <c r="T4083" s="9">
        <f t="shared" si="19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89"/>
        <v>2</v>
      </c>
      <c r="Q4084" t="s">
        <v>8309</v>
      </c>
      <c r="R4084" t="s">
        <v>8310</v>
      </c>
      <c r="S4084" s="9">
        <f t="shared" si="190"/>
        <v>42306.980937499997</v>
      </c>
      <c r="T4084" s="9">
        <f t="shared" si="19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89"/>
        <v>22</v>
      </c>
      <c r="Q4085" t="s">
        <v>8309</v>
      </c>
      <c r="R4085" t="s">
        <v>8310</v>
      </c>
      <c r="S4085" s="9">
        <f t="shared" si="190"/>
        <v>42353.553425925922</v>
      </c>
      <c r="T4085" s="9">
        <f t="shared" si="19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89"/>
        <v>0</v>
      </c>
      <c r="Q4086" t="s">
        <v>8309</v>
      </c>
      <c r="R4086" t="s">
        <v>8310</v>
      </c>
      <c r="S4086" s="9">
        <f t="shared" si="190"/>
        <v>42622.228078703702</v>
      </c>
      <c r="T4086" s="9">
        <f t="shared" si="19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89"/>
        <v>0</v>
      </c>
      <c r="Q4087" t="s">
        <v>8309</v>
      </c>
      <c r="R4087" t="s">
        <v>8310</v>
      </c>
      <c r="S4087" s="9">
        <f t="shared" si="190"/>
        <v>42058.395543981482</v>
      </c>
      <c r="T4087" s="9">
        <f t="shared" si="19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89"/>
        <v>5</v>
      </c>
      <c r="Q4088" t="s">
        <v>8309</v>
      </c>
      <c r="R4088" t="s">
        <v>8310</v>
      </c>
      <c r="S4088" s="9">
        <f t="shared" si="190"/>
        <v>42304.732627314814</v>
      </c>
      <c r="T4088" s="9">
        <f t="shared" si="19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89"/>
        <v>0</v>
      </c>
      <c r="Q4089" t="s">
        <v>8309</v>
      </c>
      <c r="R4089" t="s">
        <v>8310</v>
      </c>
      <c r="S4089" s="9">
        <f t="shared" si="190"/>
        <v>42538.53456018518</v>
      </c>
      <c r="T4089" s="9">
        <f t="shared" si="19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89"/>
        <v>11</v>
      </c>
      <c r="Q4090" t="s">
        <v>8309</v>
      </c>
      <c r="R4090" t="s">
        <v>8310</v>
      </c>
      <c r="S4090" s="9">
        <f t="shared" si="190"/>
        <v>41990.40421296296</v>
      </c>
      <c r="T4090" s="9">
        <f t="shared" si="191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89"/>
        <v>5</v>
      </c>
      <c r="Q4091" t="s">
        <v>8309</v>
      </c>
      <c r="R4091" t="s">
        <v>8310</v>
      </c>
      <c r="S4091" s="9">
        <f t="shared" si="190"/>
        <v>42122.524166666662</v>
      </c>
      <c r="T4091" s="9">
        <f t="shared" si="19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89"/>
        <v>3</v>
      </c>
      <c r="Q4092" t="s">
        <v>8309</v>
      </c>
      <c r="R4092" t="s">
        <v>8310</v>
      </c>
      <c r="S4092" s="9">
        <f t="shared" si="190"/>
        <v>42209.464548611104</v>
      </c>
      <c r="T4092" s="9">
        <f t="shared" si="19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89"/>
        <v>13</v>
      </c>
      <c r="Q4093" t="s">
        <v>8309</v>
      </c>
      <c r="R4093" t="s">
        <v>8310</v>
      </c>
      <c r="S4093" s="9">
        <f t="shared" si="190"/>
        <v>41990.298043981478</v>
      </c>
      <c r="T4093" s="9">
        <f t="shared" si="19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89"/>
        <v>0</v>
      </c>
      <c r="Q4094" t="s">
        <v>8309</v>
      </c>
      <c r="R4094" t="s">
        <v>8310</v>
      </c>
      <c r="S4094" s="9">
        <f t="shared" si="190"/>
        <v>42038.986655092587</v>
      </c>
      <c r="T4094" s="9">
        <f t="shared" si="191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89"/>
        <v>2</v>
      </c>
      <c r="Q4095" t="s">
        <v>8309</v>
      </c>
      <c r="R4095" t="s">
        <v>8310</v>
      </c>
      <c r="S4095" s="9">
        <f t="shared" si="190"/>
        <v>42178.607557870368</v>
      </c>
      <c r="T4095" s="9">
        <f t="shared" si="19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89"/>
        <v>37</v>
      </c>
      <c r="Q4096" t="s">
        <v>8309</v>
      </c>
      <c r="R4096" t="s">
        <v>8310</v>
      </c>
      <c r="S4096" s="9">
        <f t="shared" si="190"/>
        <v>41889.878472222219</v>
      </c>
      <c r="T4096" s="9">
        <f t="shared" si="19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89"/>
        <v>3</v>
      </c>
      <c r="Q4097" t="s">
        <v>8309</v>
      </c>
      <c r="R4097" t="s">
        <v>8310</v>
      </c>
      <c r="S4097" s="9">
        <f t="shared" si="190"/>
        <v>42692.823495370372</v>
      </c>
      <c r="T4097" s="9">
        <f t="shared" si="19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89"/>
        <v>11</v>
      </c>
      <c r="Q4098" t="s">
        <v>8309</v>
      </c>
      <c r="R4098" t="s">
        <v>8310</v>
      </c>
      <c r="S4098" s="9">
        <f t="shared" si="190"/>
        <v>42750.321979166663</v>
      </c>
      <c r="T4098" s="9">
        <f t="shared" si="191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4" si="192">ROUND(E4099/D4099*100,0)</f>
        <v>0</v>
      </c>
      <c r="Q4099" t="s">
        <v>8309</v>
      </c>
      <c r="R4099" t="s">
        <v>8310</v>
      </c>
      <c r="S4099" s="9">
        <f t="shared" ref="S4099:S4115" si="193">(((J4099/60)/60)/24)+DATE(1970,1,1)+(-5/24)</f>
        <v>42344.616168981483</v>
      </c>
      <c r="T4099" s="9">
        <f t="shared" ref="T4099:T4115" si="194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2"/>
        <v>0</v>
      </c>
      <c r="Q4100" t="s">
        <v>8309</v>
      </c>
      <c r="R4100" t="s">
        <v>8310</v>
      </c>
      <c r="S4100" s="9">
        <f t="shared" si="193"/>
        <v>42495.51385416666</v>
      </c>
      <c r="T4100" s="9">
        <f t="shared" si="194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2"/>
        <v>1</v>
      </c>
      <c r="Q4101" t="s">
        <v>8309</v>
      </c>
      <c r="R4101" t="s">
        <v>8310</v>
      </c>
      <c r="S4101" s="9">
        <f t="shared" si="193"/>
        <v>42570.642048611109</v>
      </c>
      <c r="T4101" s="9">
        <f t="shared" si="194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2"/>
        <v>0</v>
      </c>
      <c r="Q4102" t="s">
        <v>8309</v>
      </c>
      <c r="R4102" t="s">
        <v>8310</v>
      </c>
      <c r="S4102" s="9">
        <f t="shared" si="193"/>
        <v>41926.916550925926</v>
      </c>
      <c r="T4102" s="9">
        <f t="shared" si="194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2"/>
        <v>0</v>
      </c>
      <c r="Q4103" t="s">
        <v>8309</v>
      </c>
      <c r="R4103" t="s">
        <v>8310</v>
      </c>
      <c r="S4103" s="9">
        <f t="shared" si="193"/>
        <v>42730.695393518516</v>
      </c>
      <c r="T4103" s="9">
        <f t="shared" si="194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2"/>
        <v>27</v>
      </c>
      <c r="Q4104" t="s">
        <v>8309</v>
      </c>
      <c r="R4104" t="s">
        <v>8310</v>
      </c>
      <c r="S4104" s="9">
        <f t="shared" si="193"/>
        <v>42475.639733796292</v>
      </c>
      <c r="T4104" s="9">
        <f t="shared" si="194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2"/>
        <v>10</v>
      </c>
      <c r="Q4105" t="s">
        <v>8309</v>
      </c>
      <c r="R4105" t="s">
        <v>8310</v>
      </c>
      <c r="S4105" s="9">
        <f t="shared" si="193"/>
        <v>42188.624606481484</v>
      </c>
      <c r="T4105" s="9">
        <f t="shared" si="194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2"/>
        <v>21</v>
      </c>
      <c r="Q4106" t="s">
        <v>8309</v>
      </c>
      <c r="R4106" t="s">
        <v>8310</v>
      </c>
      <c r="S4106" s="9">
        <f t="shared" si="193"/>
        <v>42640.069837962961</v>
      </c>
      <c r="T4106" s="9">
        <f t="shared" si="194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2"/>
        <v>7</v>
      </c>
      <c r="Q4107" t="s">
        <v>8309</v>
      </c>
      <c r="R4107" t="s">
        <v>8310</v>
      </c>
      <c r="S4107" s="9">
        <f t="shared" si="193"/>
        <v>42696.802187499998</v>
      </c>
      <c r="T4107" s="9">
        <f t="shared" si="194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2"/>
        <v>71</v>
      </c>
      <c r="Q4108" t="s">
        <v>8309</v>
      </c>
      <c r="R4108" t="s">
        <v>8310</v>
      </c>
      <c r="S4108" s="9">
        <f t="shared" si="193"/>
        <v>42052.841041666667</v>
      </c>
      <c r="T4108" s="9">
        <f t="shared" si="194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2"/>
        <v>2</v>
      </c>
      <c r="Q4109" t="s">
        <v>8309</v>
      </c>
      <c r="R4109" t="s">
        <v>8310</v>
      </c>
      <c r="S4109" s="9">
        <f t="shared" si="193"/>
        <v>41883.708344907405</v>
      </c>
      <c r="T4109" s="9">
        <f t="shared" si="194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2"/>
        <v>2</v>
      </c>
      <c r="Q4110" t="s">
        <v>8309</v>
      </c>
      <c r="R4110" t="s">
        <v>8310</v>
      </c>
      <c r="S4110" s="9">
        <f t="shared" si="193"/>
        <v>42766.823344907411</v>
      </c>
      <c r="T4110" s="9">
        <f t="shared" si="194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2"/>
        <v>0</v>
      </c>
      <c r="Q4111" t="s">
        <v>8309</v>
      </c>
      <c r="R4111" t="s">
        <v>8310</v>
      </c>
      <c r="S4111" s="9">
        <f t="shared" si="193"/>
        <v>42307.331064814811</v>
      </c>
      <c r="T4111" s="9">
        <f t="shared" si="194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2"/>
        <v>29</v>
      </c>
      <c r="Q4112" t="s">
        <v>8309</v>
      </c>
      <c r="R4112" t="s">
        <v>8310</v>
      </c>
      <c r="S4112" s="9">
        <f t="shared" si="193"/>
        <v>42512.418414351843</v>
      </c>
      <c r="T4112" s="9">
        <f t="shared" si="194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2"/>
        <v>3</v>
      </c>
      <c r="Q4113" t="s">
        <v>8309</v>
      </c>
      <c r="R4113" t="s">
        <v>8310</v>
      </c>
      <c r="S4113" s="9">
        <f t="shared" si="193"/>
        <v>42028.927546296291</v>
      </c>
      <c r="T4113" s="9">
        <f t="shared" si="194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2"/>
        <v>0</v>
      </c>
      <c r="Q4114" t="s">
        <v>8309</v>
      </c>
      <c r="R4114" t="s">
        <v>8310</v>
      </c>
      <c r="S4114" s="9">
        <f t="shared" si="193"/>
        <v>42400.738263888888</v>
      </c>
      <c r="T4114" s="9">
        <f t="shared" si="194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ROUND(E4115/D4115*100,0)</f>
        <v>0</v>
      </c>
      <c r="Q4115" t="s">
        <v>8309</v>
      </c>
      <c r="R4115" t="s">
        <v>8310</v>
      </c>
      <c r="S4115" s="9">
        <f t="shared" si="193"/>
        <v>42358.364849537036</v>
      </c>
      <c r="T4115" s="9">
        <f t="shared" si="194"/>
        <v>42377.06527777778</v>
      </c>
    </row>
  </sheetData>
  <conditionalFormatting sqref="F1:F1048576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570D-B796-459B-8452-381593FA2D8B}">
  <dimension ref="A1:F14"/>
  <sheetViews>
    <sheetView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8363</v>
      </c>
      <c r="B3" s="5" t="s">
        <v>8364</v>
      </c>
    </row>
    <row r="4" spans="1:6" x14ac:dyDescent="0.2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8351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8328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8325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8323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8309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1FE5F-5353-4B73-A57A-6A0A98863B46}">
  <dimension ref="A1:F47"/>
  <sheetViews>
    <sheetView workbookViewId="0">
      <selection activeCell="E25" sqref="E2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8308</v>
      </c>
      <c r="B2" t="s">
        <v>8360</v>
      </c>
    </row>
    <row r="4" spans="1:6" x14ac:dyDescent="0.25">
      <c r="A4" s="5" t="s">
        <v>8363</v>
      </c>
      <c r="B4" s="5" t="s">
        <v>8364</v>
      </c>
    </row>
    <row r="5" spans="1:6" x14ac:dyDescent="0.2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6" t="s">
        <v>8357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8335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8349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8345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8356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8355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8322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8316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8329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8339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8340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8320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8319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8327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8334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8315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8336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8310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8337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8358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8344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8318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8353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8343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8346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8348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8342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8352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8333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8326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8312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8332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DCEA3-3CF2-45A0-B9A2-A7684E641489}">
  <dimension ref="A1:E18"/>
  <sheetViews>
    <sheetView workbookViewId="0">
      <selection activeCell="A2" sqref="A2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8223</v>
      </c>
      <c r="B1" t="s">
        <v>8360</v>
      </c>
    </row>
    <row r="2" spans="1:5" x14ac:dyDescent="0.25">
      <c r="A2" s="5" t="s">
        <v>8366</v>
      </c>
      <c r="B2" t="s">
        <v>8360</v>
      </c>
    </row>
    <row r="4" spans="1:5" x14ac:dyDescent="0.25">
      <c r="A4" s="5" t="s">
        <v>8363</v>
      </c>
      <c r="B4" s="5" t="s">
        <v>8364</v>
      </c>
    </row>
    <row r="5" spans="1:5" x14ac:dyDescent="0.25">
      <c r="A5" s="5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1" t="s">
        <v>8367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5">
      <c r="A7" s="11" t="s">
        <v>8368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5">
      <c r="A8" s="11" t="s">
        <v>8369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11" t="s">
        <v>8370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11" t="s">
        <v>8371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5">
      <c r="A11" s="11" t="s">
        <v>8372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11" t="s">
        <v>8373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11" t="s">
        <v>8374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11" t="s">
        <v>8375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11" t="s">
        <v>8376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11" t="s">
        <v>8377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5">
      <c r="A17" s="11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sortState ref="A4:F4120">
    <sortCondition ref="A6" customList="Jan,Feb,Mar,Apr,May,Jun,Jul,Aug,Sep,Oct,Nov,Dec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46AA9-3C6E-4B11-984E-7F661A1A30A2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8391</v>
      </c>
      <c r="B1" t="s">
        <v>8392</v>
      </c>
      <c r="C1" t="s">
        <v>8393</v>
      </c>
      <c r="D1" t="s">
        <v>8398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25">
      <c r="A2" t="s">
        <v>8379</v>
      </c>
    </row>
    <row r="3" spans="1:8" x14ac:dyDescent="0.25">
      <c r="A3" t="s">
        <v>8380</v>
      </c>
    </row>
    <row r="4" spans="1:8" x14ac:dyDescent="0.25">
      <c r="A4" t="s">
        <v>8381</v>
      </c>
    </row>
    <row r="5" spans="1:8" x14ac:dyDescent="0.25">
      <c r="A5" t="s">
        <v>8382</v>
      </c>
    </row>
    <row r="6" spans="1:8" x14ac:dyDescent="0.25">
      <c r="A6" t="s">
        <v>8383</v>
      </c>
    </row>
    <row r="7" spans="1:8" x14ac:dyDescent="0.25">
      <c r="A7" t="s">
        <v>8384</v>
      </c>
    </row>
    <row r="8" spans="1:8" x14ac:dyDescent="0.25">
      <c r="A8" t="s">
        <v>8385</v>
      </c>
    </row>
    <row r="9" spans="1:8" x14ac:dyDescent="0.25">
      <c r="A9" t="s">
        <v>8386</v>
      </c>
    </row>
    <row r="10" spans="1:8" x14ac:dyDescent="0.25">
      <c r="A10" t="s">
        <v>8387</v>
      </c>
    </row>
    <row r="11" spans="1:8" x14ac:dyDescent="0.25">
      <c r="A11" t="s">
        <v>8388</v>
      </c>
    </row>
    <row r="12" spans="1:8" x14ac:dyDescent="0.25">
      <c r="A12" t="s">
        <v>8389</v>
      </c>
    </row>
    <row r="13" spans="1:8" x14ac:dyDescent="0.25">
      <c r="A13" t="s">
        <v>8390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C5CBF-ADA2-4708-9BA2-4D371A3D6C6F}">
  <dimension ref="A3:F60"/>
  <sheetViews>
    <sheetView workbookViewId="0">
      <selection activeCell="H21" sqref="H21"/>
    </sheetView>
  </sheetViews>
  <sheetFormatPr defaultRowHeight="15" x14ac:dyDescent="0.25"/>
  <cols>
    <col min="1" max="1" width="19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5" t="s">
        <v>8363</v>
      </c>
      <c r="B3" s="5" t="s">
        <v>8364</v>
      </c>
    </row>
    <row r="4" spans="1:6" x14ac:dyDescent="0.2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8399</v>
      </c>
      <c r="B5" s="7">
        <v>158</v>
      </c>
      <c r="C5" s="7">
        <v>901</v>
      </c>
      <c r="D5" s="7">
        <v>33</v>
      </c>
      <c r="E5" s="7">
        <v>1738</v>
      </c>
      <c r="F5" s="7">
        <v>2830</v>
      </c>
    </row>
    <row r="6" spans="1:6" x14ac:dyDescent="0.25">
      <c r="A6" s="6" t="s">
        <v>8400</v>
      </c>
      <c r="B6" s="7">
        <v>42</v>
      </c>
      <c r="C6" s="7">
        <v>205</v>
      </c>
      <c r="D6" s="7">
        <v>8</v>
      </c>
      <c r="E6" s="7">
        <v>203</v>
      </c>
      <c r="F6" s="7">
        <v>458</v>
      </c>
    </row>
    <row r="7" spans="1:6" x14ac:dyDescent="0.25">
      <c r="A7" s="6" t="s">
        <v>8401</v>
      </c>
      <c r="B7" s="7">
        <v>31</v>
      </c>
      <c r="C7" s="7">
        <v>111</v>
      </c>
      <c r="D7" s="7">
        <v>3</v>
      </c>
      <c r="E7" s="7">
        <v>99</v>
      </c>
      <c r="F7" s="7">
        <v>244</v>
      </c>
    </row>
    <row r="8" spans="1:6" x14ac:dyDescent="0.25">
      <c r="A8" s="6" t="s">
        <v>8402</v>
      </c>
      <c r="B8" s="7">
        <v>14</v>
      </c>
      <c r="C8" s="7">
        <v>41</v>
      </c>
      <c r="D8" s="7">
        <v>1</v>
      </c>
      <c r="E8" s="7">
        <v>48</v>
      </c>
      <c r="F8" s="7">
        <v>104</v>
      </c>
    </row>
    <row r="9" spans="1:6" x14ac:dyDescent="0.25">
      <c r="A9" s="6" t="s">
        <v>8403</v>
      </c>
      <c r="B9" s="7">
        <v>21</v>
      </c>
      <c r="C9" s="7">
        <v>74</v>
      </c>
      <c r="D9" s="7">
        <v>2</v>
      </c>
      <c r="E9" s="7">
        <v>42</v>
      </c>
      <c r="F9" s="7">
        <v>139</v>
      </c>
    </row>
    <row r="10" spans="1:6" x14ac:dyDescent="0.25">
      <c r="A10" s="6" t="s">
        <v>8404</v>
      </c>
      <c r="B10" s="7">
        <v>6</v>
      </c>
      <c r="C10" s="7">
        <v>27</v>
      </c>
      <c r="D10" s="7"/>
      <c r="E10" s="7">
        <v>6</v>
      </c>
      <c r="F10" s="7">
        <v>39</v>
      </c>
    </row>
    <row r="11" spans="1:6" x14ac:dyDescent="0.25">
      <c r="A11" s="6" t="s">
        <v>8405</v>
      </c>
      <c r="B11" s="7">
        <v>4</v>
      </c>
      <c r="C11" s="7">
        <v>9</v>
      </c>
      <c r="D11" s="7">
        <v>1</v>
      </c>
      <c r="E11" s="7">
        <v>6</v>
      </c>
      <c r="F11" s="7">
        <v>20</v>
      </c>
    </row>
    <row r="12" spans="1:6" x14ac:dyDescent="0.25">
      <c r="A12" s="6" t="s">
        <v>8406</v>
      </c>
      <c r="B12" s="7">
        <v>7</v>
      </c>
      <c r="C12" s="7">
        <v>20</v>
      </c>
      <c r="D12" s="7"/>
      <c r="E12" s="7">
        <v>9</v>
      </c>
      <c r="F12" s="7">
        <v>36</v>
      </c>
    </row>
    <row r="13" spans="1:6" x14ac:dyDescent="0.25">
      <c r="A13" s="6" t="s">
        <v>8407</v>
      </c>
      <c r="B13" s="7">
        <v>3</v>
      </c>
      <c r="C13" s="7">
        <v>11</v>
      </c>
      <c r="D13" s="7"/>
      <c r="E13" s="7">
        <v>3</v>
      </c>
      <c r="F13" s="7">
        <v>17</v>
      </c>
    </row>
    <row r="14" spans="1:6" x14ac:dyDescent="0.25">
      <c r="A14" s="6" t="s">
        <v>8408</v>
      </c>
      <c r="B14" s="7">
        <v>17</v>
      </c>
      <c r="C14" s="7">
        <v>39</v>
      </c>
      <c r="D14" s="7"/>
      <c r="E14" s="7">
        <v>16</v>
      </c>
      <c r="F14" s="7">
        <v>72</v>
      </c>
    </row>
    <row r="15" spans="1:6" x14ac:dyDescent="0.25">
      <c r="A15" s="6" t="s">
        <v>8409</v>
      </c>
      <c r="B15" s="7">
        <v>2</v>
      </c>
      <c r="C15" s="7">
        <v>8</v>
      </c>
      <c r="D15" s="7"/>
      <c r="E15" s="7"/>
      <c r="F15" s="7">
        <v>10</v>
      </c>
    </row>
    <row r="16" spans="1:6" x14ac:dyDescent="0.25">
      <c r="A16" s="6" t="s">
        <v>8410</v>
      </c>
      <c r="B16" s="7">
        <v>1</v>
      </c>
      <c r="C16" s="7">
        <v>2</v>
      </c>
      <c r="D16" s="7"/>
      <c r="E16" s="7">
        <v>1</v>
      </c>
      <c r="F16" s="7">
        <v>4</v>
      </c>
    </row>
    <row r="17" spans="1:6" x14ac:dyDescent="0.25">
      <c r="A17" s="6" t="s">
        <v>8411</v>
      </c>
      <c r="B17" s="7">
        <v>4</v>
      </c>
      <c r="C17" s="7">
        <v>4</v>
      </c>
      <c r="D17" s="7">
        <v>1</v>
      </c>
      <c r="E17" s="7">
        <v>3</v>
      </c>
      <c r="F17" s="7">
        <v>12</v>
      </c>
    </row>
    <row r="18" spans="1:6" x14ac:dyDescent="0.25">
      <c r="A18" s="6" t="s">
        <v>8412</v>
      </c>
      <c r="B18" s="7">
        <v>1</v>
      </c>
      <c r="C18" s="7">
        <v>2</v>
      </c>
      <c r="D18" s="7"/>
      <c r="E18" s="7"/>
      <c r="F18" s="7">
        <v>3</v>
      </c>
    </row>
    <row r="19" spans="1:6" x14ac:dyDescent="0.25">
      <c r="A19" s="6" t="s">
        <v>8413</v>
      </c>
      <c r="B19" s="7">
        <v>4</v>
      </c>
      <c r="C19" s="7">
        <v>11</v>
      </c>
      <c r="D19" s="7"/>
      <c r="E19" s="7">
        <v>3</v>
      </c>
      <c r="F19" s="7">
        <v>18</v>
      </c>
    </row>
    <row r="20" spans="1:6" x14ac:dyDescent="0.25">
      <c r="A20" s="6" t="s">
        <v>8414</v>
      </c>
      <c r="B20" s="7"/>
      <c r="C20" s="7">
        <v>1</v>
      </c>
      <c r="D20" s="7"/>
      <c r="E20" s="7">
        <v>1</v>
      </c>
      <c r="F20" s="7">
        <v>2</v>
      </c>
    </row>
    <row r="21" spans="1:6" x14ac:dyDescent="0.25">
      <c r="A21" s="6" t="s">
        <v>8415</v>
      </c>
      <c r="B21" s="7">
        <v>2</v>
      </c>
      <c r="C21" s="7">
        <v>7</v>
      </c>
      <c r="D21" s="7"/>
      <c r="E21" s="7">
        <v>1</v>
      </c>
      <c r="F21" s="7">
        <v>10</v>
      </c>
    </row>
    <row r="22" spans="1:6" x14ac:dyDescent="0.25">
      <c r="A22" s="6" t="s">
        <v>8416</v>
      </c>
      <c r="B22" s="7">
        <v>6</v>
      </c>
      <c r="C22" s="7">
        <v>10</v>
      </c>
      <c r="D22" s="7"/>
      <c r="E22" s="7">
        <v>2</v>
      </c>
      <c r="F22" s="7">
        <v>18</v>
      </c>
    </row>
    <row r="23" spans="1:6" x14ac:dyDescent="0.25">
      <c r="A23" s="6" t="s">
        <v>8417</v>
      </c>
      <c r="B23" s="7"/>
      <c r="C23" s="7">
        <v>2</v>
      </c>
      <c r="D23" s="7"/>
      <c r="E23" s="7"/>
      <c r="F23" s="7">
        <v>2</v>
      </c>
    </row>
    <row r="24" spans="1:6" x14ac:dyDescent="0.25">
      <c r="A24" s="6" t="s">
        <v>8418</v>
      </c>
      <c r="B24" s="7"/>
      <c r="C24" s="7">
        <v>1</v>
      </c>
      <c r="D24" s="7"/>
      <c r="E24" s="7"/>
      <c r="F24" s="7">
        <v>1</v>
      </c>
    </row>
    <row r="25" spans="1:6" x14ac:dyDescent="0.25">
      <c r="A25" s="6" t="s">
        <v>8419</v>
      </c>
      <c r="B25" s="7"/>
      <c r="C25" s="7">
        <v>1</v>
      </c>
      <c r="D25" s="7"/>
      <c r="E25" s="7"/>
      <c r="F25" s="7">
        <v>1</v>
      </c>
    </row>
    <row r="26" spans="1:6" x14ac:dyDescent="0.25">
      <c r="A26" s="6" t="s">
        <v>8420</v>
      </c>
      <c r="B26" s="7">
        <v>4</v>
      </c>
      <c r="C26" s="7">
        <v>5</v>
      </c>
      <c r="D26" s="7"/>
      <c r="E26" s="7">
        <v>1</v>
      </c>
      <c r="F26" s="7">
        <v>10</v>
      </c>
    </row>
    <row r="27" spans="1:6" x14ac:dyDescent="0.25">
      <c r="A27" s="6" t="s">
        <v>8421</v>
      </c>
      <c r="B27" s="7"/>
      <c r="C27" s="7"/>
      <c r="D27" s="7"/>
      <c r="E27" s="7">
        <v>1</v>
      </c>
      <c r="F27" s="7">
        <v>1</v>
      </c>
    </row>
    <row r="28" spans="1:6" x14ac:dyDescent="0.25">
      <c r="A28" s="6" t="s">
        <v>8422</v>
      </c>
      <c r="B28" s="7">
        <v>1</v>
      </c>
      <c r="C28" s="7"/>
      <c r="D28" s="7"/>
      <c r="E28" s="7"/>
      <c r="F28" s="7">
        <v>1</v>
      </c>
    </row>
    <row r="29" spans="1:6" x14ac:dyDescent="0.25">
      <c r="A29" s="6" t="s">
        <v>8423</v>
      </c>
      <c r="B29" s="7"/>
      <c r="C29" s="7">
        <v>3</v>
      </c>
      <c r="D29" s="7">
        <v>1</v>
      </c>
      <c r="E29" s="7">
        <v>1</v>
      </c>
      <c r="F29" s="7">
        <v>5</v>
      </c>
    </row>
    <row r="30" spans="1:6" x14ac:dyDescent="0.25">
      <c r="A30" s="6" t="s">
        <v>8424</v>
      </c>
      <c r="B30" s="7"/>
      <c r="C30" s="7">
        <v>1</v>
      </c>
      <c r="D30" s="7"/>
      <c r="E30" s="7"/>
      <c r="F30" s="7">
        <v>1</v>
      </c>
    </row>
    <row r="31" spans="1:6" x14ac:dyDescent="0.25">
      <c r="A31" s="6" t="s">
        <v>8425</v>
      </c>
      <c r="B31" s="7"/>
      <c r="C31" s="7">
        <v>2</v>
      </c>
      <c r="D31" s="7"/>
      <c r="E31" s="7"/>
      <c r="F31" s="7">
        <v>2</v>
      </c>
    </row>
    <row r="32" spans="1:6" x14ac:dyDescent="0.25">
      <c r="A32" s="6" t="s">
        <v>8426</v>
      </c>
      <c r="B32" s="7">
        <v>2</v>
      </c>
      <c r="C32" s="7">
        <v>1</v>
      </c>
      <c r="D32" s="7"/>
      <c r="E32" s="7"/>
      <c r="F32" s="7">
        <v>3</v>
      </c>
    </row>
    <row r="33" spans="1:6" x14ac:dyDescent="0.25">
      <c r="A33" s="6" t="s">
        <v>8427</v>
      </c>
      <c r="B33" s="7"/>
      <c r="C33" s="7">
        <v>2</v>
      </c>
      <c r="D33" s="7"/>
      <c r="E33" s="7"/>
      <c r="F33" s="7">
        <v>2</v>
      </c>
    </row>
    <row r="34" spans="1:6" x14ac:dyDescent="0.25">
      <c r="A34" s="6" t="s">
        <v>8428</v>
      </c>
      <c r="B34" s="7">
        <v>1</v>
      </c>
      <c r="C34" s="7"/>
      <c r="D34" s="7"/>
      <c r="E34" s="7">
        <v>1</v>
      </c>
      <c r="F34" s="7">
        <v>2</v>
      </c>
    </row>
    <row r="35" spans="1:6" x14ac:dyDescent="0.25">
      <c r="A35" s="6" t="s">
        <v>8429</v>
      </c>
      <c r="B35" s="7">
        <v>1</v>
      </c>
      <c r="C35" s="7"/>
      <c r="D35" s="7"/>
      <c r="E35" s="7"/>
      <c r="F35" s="7">
        <v>1</v>
      </c>
    </row>
    <row r="36" spans="1:6" x14ac:dyDescent="0.25">
      <c r="A36" s="6" t="s">
        <v>8430</v>
      </c>
      <c r="B36" s="7">
        <v>1</v>
      </c>
      <c r="C36" s="7"/>
      <c r="D36" s="7"/>
      <c r="E36" s="7"/>
      <c r="F36" s="7">
        <v>1</v>
      </c>
    </row>
    <row r="37" spans="1:6" x14ac:dyDescent="0.25">
      <c r="A37" s="6" t="s">
        <v>8431</v>
      </c>
      <c r="B37" s="7">
        <v>1</v>
      </c>
      <c r="C37" s="7"/>
      <c r="D37" s="7"/>
      <c r="E37" s="7"/>
      <c r="F37" s="7">
        <v>1</v>
      </c>
    </row>
    <row r="38" spans="1:6" x14ac:dyDescent="0.25">
      <c r="A38" s="6" t="s">
        <v>8432</v>
      </c>
      <c r="B38" s="7">
        <v>3</v>
      </c>
      <c r="C38" s="7">
        <v>10</v>
      </c>
      <c r="D38" s="7"/>
      <c r="E38" s="7"/>
      <c r="F38" s="7">
        <v>13</v>
      </c>
    </row>
    <row r="39" spans="1:6" x14ac:dyDescent="0.25">
      <c r="A39" s="6" t="s">
        <v>8433</v>
      </c>
      <c r="B39" s="7">
        <v>1</v>
      </c>
      <c r="C39" s="7"/>
      <c r="D39" s="7"/>
      <c r="E39" s="7"/>
      <c r="F39" s="7">
        <v>1</v>
      </c>
    </row>
    <row r="40" spans="1:6" x14ac:dyDescent="0.25">
      <c r="A40" s="6" t="s">
        <v>8434</v>
      </c>
      <c r="B40" s="7"/>
      <c r="C40" s="7">
        <v>1</v>
      </c>
      <c r="D40" s="7"/>
      <c r="E40" s="7"/>
      <c r="F40" s="7">
        <v>1</v>
      </c>
    </row>
    <row r="41" spans="1:6" x14ac:dyDescent="0.25">
      <c r="A41" s="6" t="s">
        <v>8435</v>
      </c>
      <c r="B41" s="7">
        <v>1</v>
      </c>
      <c r="C41" s="7"/>
      <c r="D41" s="7"/>
      <c r="E41" s="7"/>
      <c r="F41" s="7">
        <v>1</v>
      </c>
    </row>
    <row r="42" spans="1:6" x14ac:dyDescent="0.25">
      <c r="A42" s="6" t="s">
        <v>8436</v>
      </c>
      <c r="B42" s="7">
        <v>1</v>
      </c>
      <c r="C42" s="7"/>
      <c r="D42" s="7"/>
      <c r="E42" s="7"/>
      <c r="F42" s="7">
        <v>1</v>
      </c>
    </row>
    <row r="43" spans="1:6" x14ac:dyDescent="0.25">
      <c r="A43" s="6" t="s">
        <v>8437</v>
      </c>
      <c r="B43" s="7">
        <v>1</v>
      </c>
      <c r="C43" s="7">
        <v>1</v>
      </c>
      <c r="D43" s="7"/>
      <c r="E43" s="7"/>
      <c r="F43" s="7">
        <v>2</v>
      </c>
    </row>
    <row r="44" spans="1:6" x14ac:dyDescent="0.25">
      <c r="A44" s="6" t="s">
        <v>8438</v>
      </c>
      <c r="B44" s="7">
        <v>2</v>
      </c>
      <c r="C44" s="7">
        <v>4</v>
      </c>
      <c r="D44" s="7"/>
      <c r="E44" s="7"/>
      <c r="F44" s="7">
        <v>6</v>
      </c>
    </row>
    <row r="45" spans="1:6" x14ac:dyDescent="0.25">
      <c r="A45" s="6" t="s">
        <v>8439</v>
      </c>
      <c r="B45" s="7"/>
      <c r="C45" s="7">
        <v>1</v>
      </c>
      <c r="D45" s="7"/>
      <c r="E45" s="7"/>
      <c r="F45" s="7">
        <v>1</v>
      </c>
    </row>
    <row r="46" spans="1:6" x14ac:dyDescent="0.25">
      <c r="A46" s="6" t="s">
        <v>8440</v>
      </c>
      <c r="B46" s="7"/>
      <c r="C46" s="7">
        <v>1</v>
      </c>
      <c r="D46" s="7"/>
      <c r="E46" s="7"/>
      <c r="F46" s="7">
        <v>1</v>
      </c>
    </row>
    <row r="47" spans="1:6" x14ac:dyDescent="0.25">
      <c r="A47" s="6" t="s">
        <v>8441</v>
      </c>
      <c r="B47" s="7">
        <v>1</v>
      </c>
      <c r="C47" s="7"/>
      <c r="D47" s="7"/>
      <c r="E47" s="7"/>
      <c r="F47" s="7">
        <v>1</v>
      </c>
    </row>
    <row r="48" spans="1:6" x14ac:dyDescent="0.25">
      <c r="A48" s="6" t="s">
        <v>8442</v>
      </c>
      <c r="B48" s="7">
        <v>1</v>
      </c>
      <c r="C48" s="7">
        <v>2</v>
      </c>
      <c r="D48" s="7"/>
      <c r="E48" s="7"/>
      <c r="F48" s="7">
        <v>3</v>
      </c>
    </row>
    <row r="49" spans="1:6" x14ac:dyDescent="0.25">
      <c r="A49" s="6" t="s">
        <v>8443</v>
      </c>
      <c r="B49" s="7"/>
      <c r="C49" s="7">
        <v>3</v>
      </c>
      <c r="D49" s="7"/>
      <c r="E49" s="7"/>
      <c r="F49" s="7">
        <v>3</v>
      </c>
    </row>
    <row r="50" spans="1:6" x14ac:dyDescent="0.25">
      <c r="A50" s="6" t="s">
        <v>8444</v>
      </c>
      <c r="B50" s="7">
        <v>1</v>
      </c>
      <c r="C50" s="7"/>
      <c r="D50" s="7"/>
      <c r="E50" s="7"/>
      <c r="F50" s="7">
        <v>1</v>
      </c>
    </row>
    <row r="51" spans="1:6" x14ac:dyDescent="0.25">
      <c r="A51" s="6" t="s">
        <v>8445</v>
      </c>
      <c r="B51" s="7"/>
      <c r="C51" s="7">
        <v>1</v>
      </c>
      <c r="D51" s="7"/>
      <c r="E51" s="7"/>
      <c r="F51" s="7">
        <v>1</v>
      </c>
    </row>
    <row r="52" spans="1:6" x14ac:dyDescent="0.25">
      <c r="A52" s="6" t="s">
        <v>8446</v>
      </c>
      <c r="B52" s="7"/>
      <c r="C52" s="7">
        <v>1</v>
      </c>
      <c r="D52" s="7"/>
      <c r="E52" s="7"/>
      <c r="F52" s="7">
        <v>1</v>
      </c>
    </row>
    <row r="53" spans="1:6" x14ac:dyDescent="0.25">
      <c r="A53" s="6" t="s">
        <v>8447</v>
      </c>
      <c r="B53" s="7"/>
      <c r="C53" s="7">
        <v>1</v>
      </c>
      <c r="D53" s="7"/>
      <c r="E53" s="7"/>
      <c r="F53" s="7">
        <v>1</v>
      </c>
    </row>
    <row r="54" spans="1:6" x14ac:dyDescent="0.25">
      <c r="A54" s="6" t="s">
        <v>8448</v>
      </c>
      <c r="B54" s="7"/>
      <c r="C54" s="7">
        <v>1</v>
      </c>
      <c r="D54" s="7"/>
      <c r="E54" s="7"/>
      <c r="F54" s="7">
        <v>1</v>
      </c>
    </row>
    <row r="55" spans="1:6" x14ac:dyDescent="0.25">
      <c r="A55" s="6" t="s">
        <v>8449</v>
      </c>
      <c r="B55" s="7"/>
      <c r="C55" s="7">
        <v>1</v>
      </c>
      <c r="D55" s="7"/>
      <c r="E55" s="7"/>
      <c r="F55" s="7">
        <v>1</v>
      </c>
    </row>
    <row r="56" spans="1:6" x14ac:dyDescent="0.25">
      <c r="A56" s="6" t="s">
        <v>8450</v>
      </c>
      <c r="B56" s="7"/>
      <c r="C56" s="7">
        <v>1</v>
      </c>
      <c r="D56" s="7"/>
      <c r="E56" s="7"/>
      <c r="F56" s="7">
        <v>1</v>
      </c>
    </row>
    <row r="57" spans="1:6" x14ac:dyDescent="0.25">
      <c r="A57" s="6" t="s">
        <v>8451</v>
      </c>
      <c r="B57" s="7">
        <v>1</v>
      </c>
      <c r="C57" s="7"/>
      <c r="D57" s="7"/>
      <c r="E57" s="7"/>
      <c r="F57" s="7">
        <v>1</v>
      </c>
    </row>
    <row r="58" spans="1:6" x14ac:dyDescent="0.25">
      <c r="A58" s="6" t="s">
        <v>8452</v>
      </c>
      <c r="B58" s="7">
        <v>1</v>
      </c>
      <c r="C58" s="7"/>
      <c r="D58" s="7"/>
      <c r="E58" s="7"/>
      <c r="F58" s="7">
        <v>1</v>
      </c>
    </row>
    <row r="59" spans="1:6" x14ac:dyDescent="0.25">
      <c r="A59" s="6" t="s">
        <v>8453</v>
      </c>
      <c r="B59" s="7">
        <v>1</v>
      </c>
      <c r="C59" s="7"/>
      <c r="D59" s="7"/>
      <c r="E59" s="7"/>
      <c r="F59" s="7">
        <v>1</v>
      </c>
    </row>
    <row r="60" spans="1:6" x14ac:dyDescent="0.25">
      <c r="A60" s="6" t="s">
        <v>8362</v>
      </c>
      <c r="B60" s="7">
        <v>349</v>
      </c>
      <c r="C60" s="7">
        <v>1530</v>
      </c>
      <c r="D60" s="7">
        <v>50</v>
      </c>
      <c r="E60" s="7">
        <v>2185</v>
      </c>
      <c r="F60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Meryem Acer</cp:lastModifiedBy>
  <dcterms:created xsi:type="dcterms:W3CDTF">2017-04-20T15:17:24Z</dcterms:created>
  <dcterms:modified xsi:type="dcterms:W3CDTF">2018-08-18T14:07:26Z</dcterms:modified>
</cp:coreProperties>
</file>